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68" activeTab="5"/>
  </bookViews>
  <sheets>
    <sheet name="I ROK STAC" sheetId="1" r:id="rId1"/>
    <sheet name="I ROK NIESTAC." sheetId="3" r:id="rId2"/>
    <sheet name="II ROK 2019_2020" sheetId="4" r:id="rId3"/>
    <sheet name="III ROK 2019_2020" sheetId="6" r:id="rId4"/>
    <sheet name="IV ROK 2019_2020" sheetId="8" r:id="rId5"/>
    <sheet name="V ROK 2019_2020" sheetId="10" r:id="rId6"/>
  </sheets>
  <definedNames>
    <definedName name="_xlnm.Print_Area" localSheetId="2">'II ROK 2019_2020'!$C$1:$AC$36</definedName>
    <definedName name="_xlnm.Print_Area" localSheetId="3">'III ROK 2019_2020'!$C$1:$AC$41</definedName>
    <definedName name="_xlnm.Print_Area" localSheetId="4">'IV ROK 2019_2020'!$C$1:$AC$32</definedName>
    <definedName name="_xlnm.Print_Area" localSheetId="5">'V ROK 2019_2020'!$C$1:$AC$30</definedName>
  </definedNames>
  <calcPr calcId="145621"/>
</workbook>
</file>

<file path=xl/calcChain.xml><?xml version="1.0" encoding="utf-8"?>
<calcChain xmlns="http://schemas.openxmlformats.org/spreadsheetml/2006/main">
  <c r="V38" i="10" l="1"/>
  <c r="T38" i="10"/>
  <c r="S38" i="10"/>
  <c r="R38" i="10"/>
  <c r="Q38" i="10"/>
  <c r="P38" i="10"/>
  <c r="O38" i="10"/>
  <c r="O39" i="10" s="1"/>
  <c r="M38" i="10"/>
  <c r="K38" i="10"/>
  <c r="J38" i="10"/>
  <c r="I38" i="10"/>
  <c r="H38" i="10"/>
  <c r="G38" i="10"/>
  <c r="U37" i="10"/>
  <c r="U36" i="10"/>
  <c r="U35" i="10"/>
  <c r="V40" i="8"/>
  <c r="T40" i="8"/>
  <c r="S40" i="8"/>
  <c r="R40" i="8"/>
  <c r="Q40" i="8"/>
  <c r="P40" i="8"/>
  <c r="O40" i="8"/>
  <c r="K40" i="8"/>
  <c r="J40" i="8"/>
  <c r="I40" i="8"/>
  <c r="H40" i="8"/>
  <c r="G40" i="8"/>
  <c r="U38" i="8"/>
  <c r="L38" i="8"/>
  <c r="U37" i="8"/>
  <c r="L37" i="8"/>
  <c r="U36" i="8"/>
  <c r="L36" i="8"/>
  <c r="V49" i="6"/>
  <c r="T49" i="6"/>
  <c r="S49" i="6"/>
  <c r="R49" i="6"/>
  <c r="Q49" i="6"/>
  <c r="P49" i="6"/>
  <c r="O49" i="6"/>
  <c r="M49" i="6"/>
  <c r="K49" i="6"/>
  <c r="J49" i="6"/>
  <c r="I49" i="6"/>
  <c r="H49" i="6"/>
  <c r="F49" i="6"/>
  <c r="U45" i="6"/>
  <c r="U49" i="6" s="1"/>
  <c r="T44" i="4"/>
  <c r="S44" i="4"/>
  <c r="R44" i="4"/>
  <c r="Q44" i="4"/>
  <c r="P44" i="4"/>
  <c r="O44" i="4"/>
  <c r="M44" i="4"/>
  <c r="K44" i="4"/>
  <c r="J44" i="4"/>
  <c r="I44" i="4"/>
  <c r="H44" i="4"/>
  <c r="G44" i="4"/>
  <c r="F45" i="4" s="1"/>
  <c r="F44" i="4"/>
  <c r="Z30" i="10"/>
  <c r="X30" i="10"/>
  <c r="W30" i="10"/>
  <c r="V30" i="10"/>
  <c r="U30" i="10"/>
  <c r="T30" i="10"/>
  <c r="S30" i="10"/>
  <c r="R30" i="10"/>
  <c r="Q30" i="10"/>
  <c r="O30" i="10"/>
  <c r="M30" i="10"/>
  <c r="L30" i="10"/>
  <c r="K30" i="10"/>
  <c r="J30" i="10"/>
  <c r="I30" i="10"/>
  <c r="H30" i="10"/>
  <c r="G30" i="10"/>
  <c r="F30" i="10"/>
  <c r="AC29" i="10"/>
  <c r="AB29" i="10"/>
  <c r="Y29" i="10"/>
  <c r="N29" i="10"/>
  <c r="AC28" i="10"/>
  <c r="Y28" i="10"/>
  <c r="N28" i="10"/>
  <c r="AC27" i="10"/>
  <c r="AC26" i="10"/>
  <c r="AB26" i="10"/>
  <c r="Y26" i="10"/>
  <c r="N26" i="10"/>
  <c r="AC25" i="10"/>
  <c r="Y25" i="10"/>
  <c r="N25" i="10"/>
  <c r="AC24" i="10"/>
  <c r="Y24" i="10"/>
  <c r="N24" i="10"/>
  <c r="AC23" i="10"/>
  <c r="Y23" i="10"/>
  <c r="N23" i="10"/>
  <c r="AC22" i="10"/>
  <c r="Y22" i="10"/>
  <c r="N22" i="10"/>
  <c r="AC21" i="10"/>
  <c r="Y21" i="10"/>
  <c r="N21" i="10"/>
  <c r="AC20" i="10"/>
  <c r="Y20" i="10"/>
  <c r="N20" i="10"/>
  <c r="AC19" i="10"/>
  <c r="N19" i="10"/>
  <c r="AC18" i="10"/>
  <c r="Y18" i="10"/>
  <c r="N18" i="10"/>
  <c r="AC17" i="10"/>
  <c r="Y17" i="10"/>
  <c r="N17" i="10"/>
  <c r="AC16" i="10"/>
  <c r="AB16" i="10"/>
  <c r="Y16" i="10"/>
  <c r="N16" i="10"/>
  <c r="AC15" i="10"/>
  <c r="Y15" i="10"/>
  <c r="N15" i="10"/>
  <c r="AC14" i="10"/>
  <c r="AB14" i="10"/>
  <c r="Y14" i="10"/>
  <c r="N14" i="10"/>
  <c r="AC13" i="10"/>
  <c r="AB13" i="10"/>
  <c r="AB30" i="10" s="1"/>
  <c r="Y13" i="10"/>
  <c r="N13" i="10"/>
  <c r="Z31" i="8"/>
  <c r="X31" i="8"/>
  <c r="W31" i="8"/>
  <c r="V31" i="8"/>
  <c r="U31" i="8"/>
  <c r="T31" i="8"/>
  <c r="S31" i="8"/>
  <c r="R31" i="8"/>
  <c r="Q31" i="8"/>
  <c r="O31" i="8"/>
  <c r="M31" i="8"/>
  <c r="L31" i="8"/>
  <c r="K31" i="8"/>
  <c r="J31" i="8"/>
  <c r="I31" i="8"/>
  <c r="H31" i="8"/>
  <c r="G31" i="8"/>
  <c r="F31" i="8"/>
  <c r="AC30" i="8"/>
  <c r="Y30" i="8"/>
  <c r="AB30" i="8" s="1"/>
  <c r="N30" i="8"/>
  <c r="AC29" i="8"/>
  <c r="Y29" i="8"/>
  <c r="N29" i="8"/>
  <c r="AC28" i="8"/>
  <c r="Y28" i="8"/>
  <c r="N28" i="8"/>
  <c r="AC27" i="8"/>
  <c r="Y27" i="8"/>
  <c r="N27" i="8"/>
  <c r="AC26" i="8"/>
  <c r="N26" i="8"/>
  <c r="AB26" i="8" s="1"/>
  <c r="AC25" i="8"/>
  <c r="AB25" i="8"/>
  <c r="AC24" i="8"/>
  <c r="Y24" i="8"/>
  <c r="N24" i="8"/>
  <c r="AC23" i="8"/>
  <c r="Y23" i="8"/>
  <c r="N23" i="8"/>
  <c r="AB23" i="8" s="1"/>
  <c r="AC22" i="8"/>
  <c r="Y22" i="8"/>
  <c r="N22" i="8"/>
  <c r="AB22" i="8" s="1"/>
  <c r="AC21" i="8"/>
  <c r="Y21" i="8"/>
  <c r="N21" i="8"/>
  <c r="AB21" i="8" s="1"/>
  <c r="AC20" i="8"/>
  <c r="Y20" i="8"/>
  <c r="N20" i="8"/>
  <c r="AC19" i="8"/>
  <c r="Y19" i="8"/>
  <c r="AB19" i="8" s="1"/>
  <c r="AC18" i="8"/>
  <c r="Y18" i="8"/>
  <c r="N18" i="8"/>
  <c r="AC17" i="8"/>
  <c r="Y17" i="8"/>
  <c r="N17" i="8"/>
  <c r="AC16" i="8"/>
  <c r="Y16" i="8"/>
  <c r="N16" i="8"/>
  <c r="AC15" i="8"/>
  <c r="Y15" i="8"/>
  <c r="N15" i="8"/>
  <c r="AC14" i="8"/>
  <c r="Y14" i="8"/>
  <c r="N14" i="8"/>
  <c r="AC13" i="8"/>
  <c r="Y13" i="8"/>
  <c r="N13" i="8"/>
  <c r="Z40" i="6"/>
  <c r="X40" i="6"/>
  <c r="W40" i="6"/>
  <c r="V40" i="6"/>
  <c r="U40" i="6"/>
  <c r="T40" i="6"/>
  <c r="S40" i="6"/>
  <c r="R40" i="6"/>
  <c r="Q40" i="6"/>
  <c r="O40" i="6"/>
  <c r="M40" i="6"/>
  <c r="L40" i="6"/>
  <c r="K40" i="6"/>
  <c r="J40" i="6"/>
  <c r="I40" i="6"/>
  <c r="H40" i="6"/>
  <c r="G40" i="6"/>
  <c r="F40" i="6"/>
  <c r="AC39" i="6"/>
  <c r="Y39" i="6"/>
  <c r="N39" i="6"/>
  <c r="AC38" i="6"/>
  <c r="Y38" i="6"/>
  <c r="N38" i="6"/>
  <c r="AC37" i="6"/>
  <c r="Y37" i="6"/>
  <c r="N37" i="6"/>
  <c r="AB37" i="6" s="1"/>
  <c r="AC36" i="6"/>
  <c r="Y36" i="6"/>
  <c r="N36" i="6"/>
  <c r="AB36" i="6" s="1"/>
  <c r="AC35" i="6"/>
  <c r="Y35" i="6"/>
  <c r="N35" i="6"/>
  <c r="AC34" i="6"/>
  <c r="Y34" i="6"/>
  <c r="N34" i="6"/>
  <c r="AC33" i="6"/>
  <c r="AC32" i="6"/>
  <c r="Y32" i="6"/>
  <c r="N32" i="6"/>
  <c r="AC31" i="6"/>
  <c r="Y31" i="6"/>
  <c r="N31" i="6"/>
  <c r="AB31" i="6" s="1"/>
  <c r="AC30" i="6"/>
  <c r="Y30" i="6"/>
  <c r="N30" i="6"/>
  <c r="AB30" i="6" s="1"/>
  <c r="AC29" i="6"/>
  <c r="Y29" i="6"/>
  <c r="N29" i="6"/>
  <c r="AB29" i="6" s="1"/>
  <c r="AC28" i="6"/>
  <c r="Y28" i="6"/>
  <c r="N28" i="6"/>
  <c r="AC27" i="6"/>
  <c r="AC26" i="6"/>
  <c r="Y26" i="6"/>
  <c r="AB26" i="6" s="1"/>
  <c r="N26" i="6"/>
  <c r="AC25" i="6"/>
  <c r="Y25" i="6"/>
  <c r="N25" i="6"/>
  <c r="AC24" i="6"/>
  <c r="Y24" i="6"/>
  <c r="N24" i="6"/>
  <c r="AC23" i="6"/>
  <c r="Y23" i="6"/>
  <c r="N23" i="6"/>
  <c r="AC22" i="6"/>
  <c r="Y22" i="6"/>
  <c r="AB22" i="6" s="1"/>
  <c r="N22" i="6"/>
  <c r="AC21" i="6"/>
  <c r="Y21" i="6"/>
  <c r="N21" i="6"/>
  <c r="AC20" i="6"/>
  <c r="Y20" i="6"/>
  <c r="N20" i="6"/>
  <c r="Y19" i="6"/>
  <c r="N19" i="6"/>
  <c r="AC18" i="6"/>
  <c r="Y18" i="6"/>
  <c r="N18" i="6"/>
  <c r="AB18" i="6" s="1"/>
  <c r="N17" i="6"/>
  <c r="N16" i="6"/>
  <c r="AC15" i="6"/>
  <c r="N15" i="6"/>
  <c r="AB15" i="6" s="1"/>
  <c r="AC14" i="6"/>
  <c r="Y14" i="6"/>
  <c r="N14" i="6"/>
  <c r="AB14" i="6" s="1"/>
  <c r="AC13" i="6"/>
  <c r="AC40" i="6" s="1"/>
  <c r="Y13" i="6"/>
  <c r="N13" i="6"/>
  <c r="AB13" i="6" s="1"/>
  <c r="Z35" i="4"/>
  <c r="X35" i="4"/>
  <c r="W35" i="4"/>
  <c r="V35" i="4"/>
  <c r="U35" i="4"/>
  <c r="T35" i="4"/>
  <c r="S35" i="4"/>
  <c r="R35" i="4"/>
  <c r="Q35" i="4"/>
  <c r="O35" i="4"/>
  <c r="M35" i="4"/>
  <c r="L35" i="4"/>
  <c r="K35" i="4"/>
  <c r="J35" i="4"/>
  <c r="I35" i="4"/>
  <c r="H35" i="4"/>
  <c r="G35" i="4"/>
  <c r="F35" i="4"/>
  <c r="AC34" i="4"/>
  <c r="Y34" i="4"/>
  <c r="N34" i="4"/>
  <c r="AC33" i="4"/>
  <c r="Y33" i="4"/>
  <c r="N33" i="4"/>
  <c r="AB33" i="4" s="1"/>
  <c r="AC32" i="4"/>
  <c r="Y32" i="4"/>
  <c r="N32" i="4"/>
  <c r="AB32" i="4" s="1"/>
  <c r="AC31" i="4"/>
  <c r="Y31" i="4"/>
  <c r="N31" i="4"/>
  <c r="AC30" i="4"/>
  <c r="Y30" i="4"/>
  <c r="N30" i="4"/>
  <c r="AC29" i="4"/>
  <c r="Y29" i="4"/>
  <c r="N29" i="4"/>
  <c r="AB29" i="4" s="1"/>
  <c r="AC28" i="4"/>
  <c r="Y28" i="4"/>
  <c r="N28" i="4"/>
  <c r="AB28" i="4" s="1"/>
  <c r="AC27" i="4"/>
  <c r="Y27" i="4"/>
  <c r="N27" i="4"/>
  <c r="AC26" i="4"/>
  <c r="Y26" i="4"/>
  <c r="N26" i="4"/>
  <c r="AC25" i="4"/>
  <c r="Y25" i="4"/>
  <c r="N25" i="4"/>
  <c r="AB25" i="4" s="1"/>
  <c r="AC24" i="4"/>
  <c r="Y24" i="4"/>
  <c r="N24" i="4"/>
  <c r="AB24" i="4" s="1"/>
  <c r="AC23" i="4"/>
  <c r="Y23" i="4"/>
  <c r="AB23" i="4" s="1"/>
  <c r="AC22" i="4"/>
  <c r="N22" i="4"/>
  <c r="AB22" i="4" s="1"/>
  <c r="AC21" i="4"/>
  <c r="Y21" i="4"/>
  <c r="N21" i="4"/>
  <c r="AC20" i="4"/>
  <c r="Y20" i="4"/>
  <c r="AB20" i="4" s="1"/>
  <c r="N20" i="4"/>
  <c r="AC19" i="4"/>
  <c r="Y19" i="4"/>
  <c r="N19" i="4"/>
  <c r="AC18" i="4"/>
  <c r="Y18" i="4"/>
  <c r="N18" i="4"/>
  <c r="AC17" i="4"/>
  <c r="Y17" i="4"/>
  <c r="N17" i="4"/>
  <c r="AC16" i="4"/>
  <c r="Y16" i="4"/>
  <c r="AB16" i="4" s="1"/>
  <c r="N16" i="4"/>
  <c r="AC15" i="4"/>
  <c r="Y15" i="4"/>
  <c r="N15" i="4"/>
  <c r="AC14" i="4"/>
  <c r="Y14" i="4"/>
  <c r="N14" i="4"/>
  <c r="AC13" i="4"/>
  <c r="Y13" i="4"/>
  <c r="N13" i="4"/>
  <c r="X46" i="3"/>
  <c r="W46" i="3"/>
  <c r="V46" i="3"/>
  <c r="S46" i="3"/>
  <c r="Q46" i="3"/>
  <c r="M46" i="3"/>
  <c r="L46" i="3"/>
  <c r="K46" i="3"/>
  <c r="J46" i="3"/>
  <c r="I46" i="3"/>
  <c r="AH45" i="3"/>
  <c r="AF45" i="3"/>
  <c r="Z45" i="3"/>
  <c r="AB45" i="3" s="1"/>
  <c r="AE45" i="3" s="1"/>
  <c r="AG45" i="3" s="1"/>
  <c r="Z41" i="3"/>
  <c r="AB39" i="3"/>
  <c r="AA39" i="3"/>
  <c r="Z39" i="3"/>
  <c r="AA38" i="3"/>
  <c r="AB38" i="3" s="1"/>
  <c r="Z38" i="3"/>
  <c r="AC34" i="3"/>
  <c r="AC46" i="3" s="1"/>
  <c r="Y34" i="3"/>
  <c r="Y46" i="3" s="1"/>
  <c r="U34" i="3"/>
  <c r="U46" i="3" s="1"/>
  <c r="T34" i="3"/>
  <c r="T46" i="3" s="1"/>
  <c r="S34" i="3"/>
  <c r="Q34" i="3"/>
  <c r="I34" i="3"/>
  <c r="H34" i="3"/>
  <c r="H46" i="3" s="1"/>
  <c r="G34" i="3"/>
  <c r="G46" i="3" s="1"/>
  <c r="AH32" i="3"/>
  <c r="AE32" i="3"/>
  <c r="Z32" i="3"/>
  <c r="AH31" i="3"/>
  <c r="AE31" i="3"/>
  <c r="AG31" i="3" s="1"/>
  <c r="AB31" i="3"/>
  <c r="AA31" i="3"/>
  <c r="AF31" i="3" s="1"/>
  <c r="Z31" i="3"/>
  <c r="AH30" i="3"/>
  <c r="AA30" i="3"/>
  <c r="AF30" i="3" s="1"/>
  <c r="Z30" i="3"/>
  <c r="AE30" i="3" s="1"/>
  <c r="AG30" i="3" s="1"/>
  <c r="AH29" i="3"/>
  <c r="Z29" i="3"/>
  <c r="AE29" i="3" s="1"/>
  <c r="AH28" i="3"/>
  <c r="AE28" i="3"/>
  <c r="N28" i="3"/>
  <c r="AH27" i="3"/>
  <c r="AE27" i="3"/>
  <c r="AB27" i="3"/>
  <c r="AA27" i="3"/>
  <c r="Z27" i="3"/>
  <c r="O27" i="3"/>
  <c r="P27" i="3" s="1"/>
  <c r="N27" i="3"/>
  <c r="AH26" i="3"/>
  <c r="AF26" i="3"/>
  <c r="N26" i="3"/>
  <c r="AE26" i="3" s="1"/>
  <c r="AG26" i="3" s="1"/>
  <c r="AH25" i="3"/>
  <c r="AF25" i="3"/>
  <c r="AE25" i="3"/>
  <c r="AG25" i="3" s="1"/>
  <c r="P25" i="3"/>
  <c r="N25" i="3"/>
  <c r="AH24" i="3"/>
  <c r="N24" i="3"/>
  <c r="AE24" i="3" s="1"/>
  <c r="AH23" i="3"/>
  <c r="AE23" i="3"/>
  <c r="Z23" i="3"/>
  <c r="AH22" i="3"/>
  <c r="AE22" i="3"/>
  <c r="P22" i="3"/>
  <c r="O22" i="3"/>
  <c r="AF22" i="3" s="1"/>
  <c r="N22" i="3"/>
  <c r="AH21" i="3"/>
  <c r="AA21" i="3"/>
  <c r="AF21" i="3" s="1"/>
  <c r="Z21" i="3"/>
  <c r="AE21" i="3" s="1"/>
  <c r="AG21" i="3" s="1"/>
  <c r="AH20" i="3"/>
  <c r="N20" i="3"/>
  <c r="AE20" i="3" s="1"/>
  <c r="AH19" i="3"/>
  <c r="AE19" i="3"/>
  <c r="N19" i="3"/>
  <c r="AH18" i="3"/>
  <c r="AE18" i="3"/>
  <c r="P18" i="3"/>
  <c r="O18" i="3"/>
  <c r="AF18" i="3" s="1"/>
  <c r="N18" i="3"/>
  <c r="AH17" i="3"/>
  <c r="AH34" i="3" s="1"/>
  <c r="AH46" i="3" s="1"/>
  <c r="AA17" i="3"/>
  <c r="AB17" i="3" s="1"/>
  <c r="Z17" i="3"/>
  <c r="Z34" i="3" s="1"/>
  <c r="Z46" i="3" s="1"/>
  <c r="N17" i="3"/>
  <c r="N34" i="3" s="1"/>
  <c r="N46" i="3" s="1"/>
  <c r="Y30" i="10" l="1"/>
  <c r="AC30" i="10"/>
  <c r="N30" i="10"/>
  <c r="L38" i="10"/>
  <c r="U38" i="10"/>
  <c r="Y31" i="8"/>
  <c r="AC31" i="8"/>
  <c r="AB17" i="8"/>
  <c r="AB20" i="8"/>
  <c r="AB24" i="8"/>
  <c r="AB15" i="8"/>
  <c r="U40" i="8"/>
  <c r="AB28" i="8"/>
  <c r="N31" i="8"/>
  <c r="AB14" i="8"/>
  <c r="AB18" i="8"/>
  <c r="AB29" i="8"/>
  <c r="O41" i="8"/>
  <c r="AB16" i="8"/>
  <c r="AB27" i="8"/>
  <c r="O50" i="6"/>
  <c r="AB35" i="6"/>
  <c r="AB39" i="6"/>
  <c r="AB21" i="6"/>
  <c r="AB25" i="6"/>
  <c r="AB24" i="6"/>
  <c r="Y40" i="6"/>
  <c r="AB23" i="6"/>
  <c r="AB28" i="6"/>
  <c r="AB32" i="6"/>
  <c r="AB34" i="6"/>
  <c r="AB38" i="6"/>
  <c r="AB20" i="6"/>
  <c r="AB15" i="4"/>
  <c r="AB27" i="4"/>
  <c r="AB19" i="4"/>
  <c r="U44" i="4"/>
  <c r="L44" i="4"/>
  <c r="AB14" i="4"/>
  <c r="AC35" i="4"/>
  <c r="AB26" i="4"/>
  <c r="AB30" i="4"/>
  <c r="AB34" i="4"/>
  <c r="N35" i="4"/>
  <c r="AB18" i="4"/>
  <c r="AB13" i="4"/>
  <c r="AB17" i="4"/>
  <c r="AB21" i="4"/>
  <c r="AB31" i="4"/>
  <c r="AB35" i="4"/>
  <c r="Y35" i="4"/>
  <c r="N40" i="6"/>
  <c r="AB13" i="8"/>
  <c r="P28" i="3"/>
  <c r="AG18" i="3"/>
  <c r="AB32" i="3"/>
  <c r="AG22" i="3"/>
  <c r="AG27" i="3"/>
  <c r="AG32" i="3"/>
  <c r="AB41" i="3"/>
  <c r="AG24" i="3"/>
  <c r="AG29" i="3"/>
  <c r="O24" i="3"/>
  <c r="AF24" i="3" s="1"/>
  <c r="AE17" i="3"/>
  <c r="O19" i="3"/>
  <c r="AF19" i="3" s="1"/>
  <c r="AG19" i="3" s="1"/>
  <c r="AA23" i="3"/>
  <c r="AF23" i="3" s="1"/>
  <c r="AG23" i="3" s="1"/>
  <c r="P24" i="3"/>
  <c r="P26" i="3"/>
  <c r="AF27" i="3"/>
  <c r="O28" i="3"/>
  <c r="AF28" i="3" s="1"/>
  <c r="AG28" i="3" s="1"/>
  <c r="AB29" i="3"/>
  <c r="AA32" i="3"/>
  <c r="AF32" i="3" s="1"/>
  <c r="AA41" i="3"/>
  <c r="O17" i="3"/>
  <c r="O20" i="3"/>
  <c r="AF20" i="3" s="1"/>
  <c r="AG20" i="3" s="1"/>
  <c r="AB21" i="3"/>
  <c r="AA29" i="3"/>
  <c r="AF29" i="3" s="1"/>
  <c r="AB30" i="3"/>
  <c r="AB31" i="8" l="1"/>
  <c r="AB40" i="6"/>
  <c r="AB34" i="3"/>
  <c r="AB46" i="3" s="1"/>
  <c r="AE34" i="3"/>
  <c r="AE46" i="3" s="1"/>
  <c r="AF17" i="3"/>
  <c r="AF34" i="3" s="1"/>
  <c r="AF46" i="3" s="1"/>
  <c r="O34" i="3"/>
  <c r="O46" i="3" s="1"/>
  <c r="P17" i="3"/>
  <c r="AB23" i="3"/>
  <c r="P20" i="3"/>
  <c r="P19" i="3"/>
  <c r="AA34" i="3"/>
  <c r="AA46" i="3" s="1"/>
  <c r="X46" i="1"/>
  <c r="W46" i="1"/>
  <c r="V46" i="1"/>
  <c r="M46" i="1"/>
  <c r="L46" i="1"/>
  <c r="K46" i="1"/>
  <c r="J46" i="1"/>
  <c r="AH45" i="1"/>
  <c r="AF45" i="1"/>
  <c r="Z45" i="1"/>
  <c r="AB45" i="1" s="1"/>
  <c r="AE45" i="1" s="1"/>
  <c r="AG45" i="1" s="1"/>
  <c r="Z41" i="1"/>
  <c r="Z39" i="1"/>
  <c r="AA39" i="1" s="1"/>
  <c r="Z38" i="1"/>
  <c r="AA38" i="1" s="1"/>
  <c r="AB38" i="1" s="1"/>
  <c r="AC34" i="1"/>
  <c r="AC46" i="1" s="1"/>
  <c r="Y34" i="1"/>
  <c r="Y46" i="1" s="1"/>
  <c r="U34" i="1"/>
  <c r="U46" i="1" s="1"/>
  <c r="T34" i="1"/>
  <c r="T46" i="1" s="1"/>
  <c r="S34" i="1"/>
  <c r="S46" i="1" s="1"/>
  <c r="Q34" i="1"/>
  <c r="Q46" i="1" s="1"/>
  <c r="I34" i="1"/>
  <c r="I46" i="1" s="1"/>
  <c r="H34" i="1"/>
  <c r="H46" i="1" s="1"/>
  <c r="G34" i="1"/>
  <c r="G46" i="1" s="1"/>
  <c r="AH32" i="1"/>
  <c r="Z32" i="1"/>
  <c r="AH31" i="1"/>
  <c r="Z31" i="1"/>
  <c r="AA31" i="1" s="1"/>
  <c r="AF31" i="1" s="1"/>
  <c r="AH30" i="1"/>
  <c r="Z30" i="1"/>
  <c r="AA30" i="1" s="1"/>
  <c r="AH29" i="1"/>
  <c r="Z29" i="1"/>
  <c r="AE29" i="1" s="1"/>
  <c r="AH28" i="1"/>
  <c r="N28" i="1"/>
  <c r="O28" i="1" s="1"/>
  <c r="AF28" i="1" s="1"/>
  <c r="AH27" i="1"/>
  <c r="Z27" i="1"/>
  <c r="AE27" i="1" s="1"/>
  <c r="N27" i="1"/>
  <c r="O27" i="1" s="1"/>
  <c r="AH26" i="1"/>
  <c r="AF26" i="1"/>
  <c r="N26" i="1"/>
  <c r="AE26" i="1" s="1"/>
  <c r="AG26" i="1" s="1"/>
  <c r="AH25" i="1"/>
  <c r="AF25" i="1"/>
  <c r="N25" i="1"/>
  <c r="P25" i="1" s="1"/>
  <c r="AH24" i="1"/>
  <c r="N24" i="1"/>
  <c r="O24" i="1" s="1"/>
  <c r="P24" i="1" s="1"/>
  <c r="AH23" i="1"/>
  <c r="Z23" i="1"/>
  <c r="AE23" i="1" s="1"/>
  <c r="AH22" i="1"/>
  <c r="AE22" i="1"/>
  <c r="N22" i="1"/>
  <c r="AH21" i="1"/>
  <c r="Z21" i="1"/>
  <c r="AA21" i="1" s="1"/>
  <c r="AH20" i="1"/>
  <c r="N20" i="1"/>
  <c r="AE20" i="1" s="1"/>
  <c r="AH19" i="1"/>
  <c r="N19" i="1"/>
  <c r="AE19" i="1" s="1"/>
  <c r="AH18" i="1"/>
  <c r="AE18" i="1"/>
  <c r="N18" i="1"/>
  <c r="O18" i="1" s="1"/>
  <c r="AF18" i="1" s="1"/>
  <c r="AH17" i="1"/>
  <c r="Z17" i="1"/>
  <c r="Z34" i="1" s="1"/>
  <c r="Z46" i="1" s="1"/>
  <c r="N17" i="1"/>
  <c r="AG17" i="3" l="1"/>
  <c r="AG34" i="3" s="1"/>
  <c r="AG46" i="3" s="1"/>
  <c r="P34" i="3"/>
  <c r="P46" i="3" s="1"/>
  <c r="AE17" i="1"/>
  <c r="O20" i="1"/>
  <c r="P20" i="1" s="1"/>
  <c r="AE25" i="1"/>
  <c r="AG25" i="1" s="1"/>
  <c r="AE31" i="1"/>
  <c r="AG31" i="1" s="1"/>
  <c r="N34" i="1"/>
  <c r="N46" i="1" s="1"/>
  <c r="AH34" i="1"/>
  <c r="AH46" i="1" s="1"/>
  <c r="AE24" i="1"/>
  <c r="AA29" i="1"/>
  <c r="AB29" i="1" s="1"/>
  <c r="AE30" i="1"/>
  <c r="AE21" i="1"/>
  <c r="O17" i="1"/>
  <c r="P17" i="1" s="1"/>
  <c r="AG18" i="1"/>
  <c r="AB21" i="1"/>
  <c r="AF21" i="1"/>
  <c r="AG21" i="1" s="1"/>
  <c r="AB41" i="1"/>
  <c r="AF30" i="1"/>
  <c r="AB30" i="1"/>
  <c r="P27" i="1"/>
  <c r="O19" i="1"/>
  <c r="AF19" i="1" s="1"/>
  <c r="AG19" i="1" s="1"/>
  <c r="AA23" i="1"/>
  <c r="AF23" i="1" s="1"/>
  <c r="AG23" i="1" s="1"/>
  <c r="O22" i="1"/>
  <c r="AF22" i="1" s="1"/>
  <c r="AG22" i="1" s="1"/>
  <c r="AB23" i="1"/>
  <c r="AA27" i="1"/>
  <c r="AB27" i="1" s="1"/>
  <c r="P28" i="1"/>
  <c r="AA17" i="1"/>
  <c r="P18" i="1"/>
  <c r="AF20" i="1"/>
  <c r="AG20" i="1" s="1"/>
  <c r="AF24" i="1"/>
  <c r="AG24" i="1" s="1"/>
  <c r="AE28" i="1"/>
  <c r="AG28" i="1" s="1"/>
  <c r="AF29" i="1"/>
  <c r="AG29" i="1" s="1"/>
  <c r="AB31" i="1"/>
  <c r="AE32" i="1"/>
  <c r="O34" i="1"/>
  <c r="O46" i="1" s="1"/>
  <c r="AB39" i="1"/>
  <c r="P26" i="1"/>
  <c r="AA32" i="1"/>
  <c r="AF32" i="1" s="1"/>
  <c r="AA41" i="1"/>
  <c r="P19" i="1" l="1"/>
  <c r="P34" i="1" s="1"/>
  <c r="P46" i="1" s="1"/>
  <c r="AF17" i="1"/>
  <c r="AG30" i="1"/>
  <c r="P22" i="1"/>
  <c r="AG32" i="1"/>
  <c r="AB17" i="1"/>
  <c r="AA34" i="1"/>
  <c r="AA46" i="1" s="1"/>
  <c r="AF27" i="1"/>
  <c r="AG27" i="1" s="1"/>
  <c r="AB32" i="1"/>
  <c r="AF34" i="1"/>
  <c r="AF46" i="1" s="1"/>
  <c r="AG17" i="1"/>
  <c r="AE34" i="1"/>
  <c r="AE46" i="1" s="1"/>
  <c r="AB34" i="1" l="1"/>
  <c r="AB46" i="1" s="1"/>
  <c r="AG34" i="1"/>
  <c r="AG46" i="1" s="1"/>
</calcChain>
</file>

<file path=xl/sharedStrings.xml><?xml version="1.0" encoding="utf-8"?>
<sst xmlns="http://schemas.openxmlformats.org/spreadsheetml/2006/main" count="996" uniqueCount="330">
  <si>
    <t>PLAN STUDIÓW</t>
  </si>
  <si>
    <t xml:space="preserve">KIERUNEK STUDIÓW:  </t>
  </si>
  <si>
    <t>LEKARSKO-DENTYSTYCZNY</t>
  </si>
  <si>
    <t>POZIOM:</t>
  </si>
  <si>
    <t>jednolite magisterskie</t>
  </si>
  <si>
    <t>PROFIL:</t>
  </si>
  <si>
    <t>ogólnoakademicki</t>
  </si>
  <si>
    <t>FORMA STUDIÓW:</t>
  </si>
  <si>
    <t>stacjonarne</t>
  </si>
  <si>
    <t>CYKL KSZTAŁCENIA OD ROKU AKADEMICKIEGO:</t>
  </si>
  <si>
    <t>2019/2020</t>
  </si>
  <si>
    <t>Nauki</t>
  </si>
  <si>
    <t>Moduł</t>
  </si>
  <si>
    <t>I ROK STUDIÓW</t>
  </si>
  <si>
    <t>Semestr 1  (zimowy)</t>
  </si>
  <si>
    <t>Semestr 2  (letni)</t>
  </si>
  <si>
    <t>Liczba godzin</t>
  </si>
  <si>
    <t>Lp.</t>
  </si>
  <si>
    <t>Zajęcia/grupa zajęć realizowane w ramach przedmiotu</t>
  </si>
  <si>
    <t>w</t>
  </si>
  <si>
    <t>sem</t>
  </si>
  <si>
    <t>ćw</t>
  </si>
  <si>
    <t>k</t>
  </si>
  <si>
    <t>zp</t>
  </si>
  <si>
    <t>pz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</si>
  <si>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</si>
  <si>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</si>
  <si>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</si>
  <si>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</si>
  <si>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</si>
  <si>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</si>
  <si>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</si>
  <si>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</si>
  <si>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</si>
  <si>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</si>
  <si>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</si>
  <si>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</si>
  <si>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</si>
  <si>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</si>
  <si>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</si>
  <si>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</si>
  <si>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Nauki przedkliniczne ogólnomedyczne</t>
  </si>
  <si>
    <t>Anatomia człowieka</t>
  </si>
  <si>
    <t>ZzO</t>
  </si>
  <si>
    <t>E</t>
  </si>
  <si>
    <t>Histologia, cytologia i embriologia</t>
  </si>
  <si>
    <t xml:space="preserve">Biofizyka  </t>
  </si>
  <si>
    <t>Biologia medyczna</t>
  </si>
  <si>
    <t xml:space="preserve">Chemia  </t>
  </si>
  <si>
    <t>Nauki kliniczne ogólnomedyczne</t>
  </si>
  <si>
    <t>Pierwsza pomoc medyczna</t>
  </si>
  <si>
    <t xml:space="preserve">Medycyna katastrof i medycyna ratunkowa </t>
  </si>
  <si>
    <t>Nauki kliniczne - stomatologiczne</t>
  </si>
  <si>
    <t>odtwórczy</t>
  </si>
  <si>
    <t>Stomatologia przedkliniczna</t>
  </si>
  <si>
    <t>Kompetencje generyczne w stomatologii</t>
  </si>
  <si>
    <t>BHP</t>
  </si>
  <si>
    <t xml:space="preserve">Z </t>
  </si>
  <si>
    <t>Przysposobienie biblioteczne</t>
  </si>
  <si>
    <t>Z</t>
  </si>
  <si>
    <t>Język angielski</t>
  </si>
  <si>
    <t>Historia medycyny</t>
  </si>
  <si>
    <t>Etyka w stomatologii</t>
  </si>
  <si>
    <t>Profesjonalizm lekarski</t>
  </si>
  <si>
    <t>Technologie informatyczne</t>
  </si>
  <si>
    <t xml:space="preserve">Zarządzanie w stomatologii </t>
  </si>
  <si>
    <t>Wychowanie fizyczne</t>
  </si>
  <si>
    <t>Suma:</t>
  </si>
  <si>
    <t>Przedmioty fakultatywne</t>
  </si>
  <si>
    <t>Do wyboru 2 z 4</t>
  </si>
  <si>
    <t xml:space="preserve">Historia filozofii   </t>
  </si>
  <si>
    <t xml:space="preserve">Socjologia  </t>
  </si>
  <si>
    <t>Strategie antystresowe</t>
  </si>
  <si>
    <t>Medycyna i sztuka</t>
  </si>
  <si>
    <t>Praktyki</t>
  </si>
  <si>
    <t>Praktyka wakacyjna</t>
  </si>
  <si>
    <t>Razem:</t>
  </si>
  <si>
    <t>x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</si>
  <si>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</si>
  <si>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</si>
  <si>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</si>
  <si>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</si>
  <si>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</si>
  <si>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</si>
  <si>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</si>
  <si>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</si>
  <si>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</si>
  <si>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</si>
  <si>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</si>
  <si>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niestacjonarne</t>
  </si>
  <si>
    <t>prof. dr hab. n. med. Mirosław Topol</t>
  </si>
  <si>
    <t>prof. dr hab. n. med. Józef Kobos</t>
  </si>
  <si>
    <t xml:space="preserve">prof. dr hab. n. med. Jolanta Niewiarowska </t>
  </si>
  <si>
    <t>prof. dr hab. n. med. Tomasz Gaszyński</t>
  </si>
  <si>
    <t xml:space="preserve">prof. dr hab. n. med. Tomasz Gaszyński </t>
  </si>
  <si>
    <t xml:space="preserve">prof. dr hab. n. med. Jerzy Sokołowski </t>
  </si>
  <si>
    <t>mgr Julian Wójtowicz</t>
  </si>
  <si>
    <t>dr n. med. Kinga Studzińska-Pasieka</t>
  </si>
  <si>
    <t>dr n. hum. Paweł Przyłęcki</t>
  </si>
  <si>
    <t>dr n. med.  Janusz Janczukowicz</t>
  </si>
  <si>
    <t xml:space="preserve">dr hab. n. o zdrowiu  Radosław Zajdel </t>
  </si>
  <si>
    <t>dr n. med. Hanna Saryusz-Wolska</t>
  </si>
  <si>
    <t>dr n. med. Krzysztof Bortnik</t>
  </si>
  <si>
    <t>dr  n. hum. Anna Alichniewicz</t>
  </si>
  <si>
    <t>mgr inż. Witold Kozakiewicz</t>
  </si>
  <si>
    <t>dr . n. hum. Anna Alichniewicz</t>
  </si>
  <si>
    <t>dr n. hum Magdalena Wieczorkowska</t>
  </si>
  <si>
    <t xml:space="preserve">prof. dr hab. n. med. Anna Zalewska - Janowska </t>
  </si>
  <si>
    <t>dr hab. n. med. prof. nadzw. Sebastian Kłosek</t>
  </si>
  <si>
    <t>prof. dr hab. n. med. Joanna Szczepańska</t>
  </si>
  <si>
    <t>Wydział / Oddział</t>
  </si>
  <si>
    <t xml:space="preserve"> ODDZIAŁ STOMATOLOGICZNY</t>
  </si>
  <si>
    <t>Kierunek</t>
  </si>
  <si>
    <t xml:space="preserve"> lekarsko - dentystyczny</t>
  </si>
  <si>
    <t>Specjalność</t>
  </si>
  <si>
    <t>Poziom kształcenia</t>
  </si>
  <si>
    <t>Profil kształcenia</t>
  </si>
  <si>
    <t>Forma studiów</t>
  </si>
  <si>
    <t xml:space="preserve"> stacjonana i niestacjonarna</t>
  </si>
  <si>
    <t>Rok studiów</t>
  </si>
  <si>
    <t>ROK II</t>
  </si>
  <si>
    <t>Rok Akademicki</t>
  </si>
  <si>
    <t>nauki</t>
  </si>
  <si>
    <t>moduł</t>
  </si>
  <si>
    <t xml:space="preserve">Przedmiot  </t>
  </si>
  <si>
    <t>Kierownik przedmiotu</t>
  </si>
  <si>
    <t>Łączna liczba godzin</t>
  </si>
  <si>
    <t>Łączna liczba ECTS</t>
  </si>
  <si>
    <t>Semestr 3 - zimowy</t>
  </si>
  <si>
    <t>Semestr 4 -  letni</t>
  </si>
  <si>
    <t xml:space="preserve">ćw </t>
  </si>
  <si>
    <t xml:space="preserve">k </t>
  </si>
  <si>
    <t>E-l</t>
  </si>
  <si>
    <t>sam.</t>
  </si>
  <si>
    <t>godziny sem.</t>
  </si>
  <si>
    <t>ECTS</t>
  </si>
  <si>
    <t>Forma zaliczenia
E - egzamin, 
ZzO - zalicz. na ocenę, 
Z - zalicz. bez oceny</t>
  </si>
  <si>
    <t>sam .</t>
  </si>
  <si>
    <t>nauki przedkliniczne ogólnomedyczne</t>
  </si>
  <si>
    <t>Biochemia</t>
  </si>
  <si>
    <t>prof. dr hab. n. med. Ireneusz Majsterek</t>
  </si>
  <si>
    <t xml:space="preserve">Immunologia </t>
  </si>
  <si>
    <t>prof. dr hab. n. med. Anna Zalewska-Janowska</t>
  </si>
  <si>
    <t xml:space="preserve">Ergonomia  </t>
  </si>
  <si>
    <t>Fizjologia człowieka</t>
  </si>
  <si>
    <t>Fizjologia ciąży</t>
  </si>
  <si>
    <t>prof. dr hab. n. med. Piotr Sieroszewski</t>
  </si>
  <si>
    <t>Farmakologia</t>
  </si>
  <si>
    <t>prof. dr hab. n. med. Edward Kowalczyk</t>
  </si>
  <si>
    <t>Genetyka medyczna</t>
  </si>
  <si>
    <t xml:space="preserve">prof. dr hab. n. med. Maciej Borowiec </t>
  </si>
  <si>
    <t xml:space="preserve">Fizjologia narządu żucia </t>
  </si>
  <si>
    <t xml:space="preserve">Mikrobiologia </t>
  </si>
  <si>
    <t>dr hab. n. med. Dorota Pastszak - Lewandoska</t>
  </si>
  <si>
    <t>Parazytologia</t>
  </si>
  <si>
    <t>Patofizjologia</t>
  </si>
  <si>
    <t>dr n. med. Jolanta Janus</t>
  </si>
  <si>
    <t>nauki kliniczne ogólnomedyczne</t>
  </si>
  <si>
    <t xml:space="preserve">Rehabilitacja </t>
  </si>
  <si>
    <t xml:space="preserve">prof. dr hab. n. med. Jolanta Kujawa  </t>
  </si>
  <si>
    <t>Materiałoznawstwo stomatologiczne zachowawcze</t>
  </si>
  <si>
    <t xml:space="preserve">Radiologia  ogólna </t>
  </si>
  <si>
    <t>nauki kliniczne - stomatologiczne</t>
  </si>
  <si>
    <t>dr hab. n. med. Monika Łukomska-Szymańska prof. UM</t>
  </si>
  <si>
    <t>Wstęp do materiałoznawstwa</t>
  </si>
  <si>
    <t>prof. dr hab. n. med. Jerzy Sokołowski</t>
  </si>
  <si>
    <t>Nauczanie przedkliniczne -                 Stomatologia zachowawcza</t>
  </si>
  <si>
    <t>dr hab. n. med. E. Bołtacz-Rzepkowska prof. UM</t>
  </si>
  <si>
    <t>stomatologia wieku rozwojowego</t>
  </si>
  <si>
    <t xml:space="preserve">Nauczanie przedkliniczne -Stomatologia dziecięca i profilaktyka stomatologiczna      </t>
  </si>
  <si>
    <t xml:space="preserve">Stomatologia dziecięca i profilaktyka stomatologiczna  </t>
  </si>
  <si>
    <t>kompetencje generyczne w stomatologii</t>
  </si>
  <si>
    <t xml:space="preserve">Stomatologia społeczna </t>
  </si>
  <si>
    <t>dr hab. n. med. Ewelina Gaszyńska</t>
  </si>
  <si>
    <t>dr n. med.  Kinga Studzińska-Pasieka</t>
  </si>
  <si>
    <t>Zajęcia fakultatywne</t>
  </si>
  <si>
    <t>jeden przedmiot do wyboru z trzech</t>
  </si>
  <si>
    <t xml:space="preserve">Praktyki  wakacyjne                                                                                                            </t>
  </si>
  <si>
    <t>Razem</t>
  </si>
  <si>
    <t xml:space="preserve">  </t>
  </si>
  <si>
    <t>wykłady</t>
  </si>
  <si>
    <t>seminarium</t>
  </si>
  <si>
    <t>ćwiczenia</t>
  </si>
  <si>
    <t>zajęcia kliniczne</t>
  </si>
  <si>
    <t>zaj. praktyczne</t>
  </si>
  <si>
    <t>praktyki zawodowe</t>
  </si>
  <si>
    <t>samokształcenie</t>
  </si>
  <si>
    <t>Forma zaliczenia
  E - egzamin,
 ZzO - zalicz. na ocenę</t>
  </si>
  <si>
    <t>Forma zaliczenia
  E - egzamin, 
ZzO - zalicz. na ocenę</t>
  </si>
  <si>
    <t>Fakultet - Profesjonalizm w badaniach naukowych</t>
  </si>
  <si>
    <t>dr n. med. Janusz Janczukowicz</t>
  </si>
  <si>
    <t>Fakultet-Zaburzenia metabolizmu kostnego</t>
  </si>
  <si>
    <t>prof.dr hab. n. med. Ewa Sewerynek</t>
  </si>
  <si>
    <t>Fakultet - Język migowy</t>
  </si>
  <si>
    <t>dr n. med. Agnieszka Kotarba</t>
  </si>
  <si>
    <t>15-20</t>
  </si>
  <si>
    <t xml:space="preserve">     </t>
  </si>
  <si>
    <t>ROK III</t>
  </si>
  <si>
    <t>Semestr 5- zimowy</t>
  </si>
  <si>
    <t>Semestr 6-  letni</t>
  </si>
  <si>
    <t>dr hab. n. med. Edward Kowalczyk prof. UM</t>
  </si>
  <si>
    <t xml:space="preserve">Patomorfologia </t>
  </si>
  <si>
    <t>prof. dr hab. n. med. Marian Danilewicz</t>
  </si>
  <si>
    <t>prof. dr hab. n. med. Janusz Strzelczyk</t>
  </si>
  <si>
    <t xml:space="preserve">prof. dr hab. n. med.  Radzisław Kordek    </t>
  </si>
  <si>
    <t>Choroby wewnętrzne</t>
  </si>
  <si>
    <t>prof. dr hab. n. med. Jarosław Kasprzak</t>
  </si>
  <si>
    <t xml:space="preserve">Problemy kardiologiczne w stomatologii </t>
  </si>
  <si>
    <t xml:space="preserve">Choroby zakaźne  </t>
  </si>
  <si>
    <t>dr hab. n. med. Ewa Majda - Stanisławska</t>
  </si>
  <si>
    <t xml:space="preserve">Pediatria  </t>
  </si>
  <si>
    <t xml:space="preserve">Okulistyka  </t>
  </si>
  <si>
    <t>prof. dr hab. n. med. Wojciech Omulecki</t>
  </si>
  <si>
    <t>medycyna jamy ustnej</t>
  </si>
  <si>
    <t>dr hab. n. med. Sebastaian Kłosek prof. UM</t>
  </si>
  <si>
    <t>Nauczanie przedkliniczne - chirurgia stomatologiczna</t>
  </si>
  <si>
    <t>dr hab. n. med. Anna Janas - Naze prof. UM</t>
  </si>
  <si>
    <t>Nauczanie przedkliniczne - periodontologia</t>
  </si>
  <si>
    <t>dr hab. n. med. Natalia Lewkowicz</t>
  </si>
  <si>
    <t>Nauczanie przedkliniczne - stomatologia zachowawcza</t>
  </si>
  <si>
    <t xml:space="preserve">dr hab. n. med. E. Bołtacz - Rzepkowska prof. UM                </t>
  </si>
  <si>
    <t xml:space="preserve">Stomatologia zachowawcza z endodoncją </t>
  </si>
  <si>
    <t>dr hab. n. med. E. Bołtacz - Rzepkowska prof. UM</t>
  </si>
  <si>
    <t xml:space="preserve">Nauczanie przedkliniczne - endodoncja </t>
  </si>
  <si>
    <t>dr n. med. Aleksandra Palatyńska - Ulatowska</t>
  </si>
  <si>
    <t>Materiałoznawstwo protetyczne</t>
  </si>
  <si>
    <t>Nauczanie przedkliniczne - Protetyka</t>
  </si>
  <si>
    <t xml:space="preserve">prof. dr hab. n. med. Beata Dejak </t>
  </si>
  <si>
    <t xml:space="preserve">Protetyka Normy okluzji i funkcje układu stomatognatycznego   </t>
  </si>
  <si>
    <t>Radiologia stomatologiczna</t>
  </si>
  <si>
    <t xml:space="preserve"> </t>
  </si>
  <si>
    <t>Stomatologia dziecięca i profilaktyka stom.</t>
  </si>
  <si>
    <t xml:space="preserve">prof. dr hab. n. med. Joanna Szczepańska </t>
  </si>
  <si>
    <t>Nauczanie przedkliniczne - ortodoncja</t>
  </si>
  <si>
    <t>dr hab. n. med. Konrad Małkiewicz</t>
  </si>
  <si>
    <t>Medycyna a prawo</t>
  </si>
  <si>
    <t xml:space="preserve">dr hab. n. praw. Rafał Kubiak   </t>
  </si>
  <si>
    <t>Aspekty prawne praktyki zawodu lek dentysty</t>
  </si>
  <si>
    <t xml:space="preserve">Praktyki - wakacyjne                                                                                                                  </t>
  </si>
  <si>
    <t>Semestr 5 - zimowy</t>
  </si>
  <si>
    <t>Semestr 6 -  letni</t>
  </si>
  <si>
    <t>Fakultet-Statystyka w badaniach naukowych</t>
  </si>
  <si>
    <t xml:space="preserve">dr hab.n. med. Irena Maniecka - Bryła prof. UM                </t>
  </si>
  <si>
    <t>Fakultet-Metodologia badań nauk</t>
  </si>
  <si>
    <t>dr hab. n. med. Magdalena Boncler</t>
  </si>
  <si>
    <t>Fakultet-Komunikacja interpersonalna w gabinecie stomatologicznym</t>
  </si>
  <si>
    <t>dr n. med. Andrzej Gerstenkorn</t>
  </si>
  <si>
    <t>Fakultet-Zdrowe żywienie</t>
  </si>
  <si>
    <t>prof. dr hab. n. med. Leokadia Bąk -Romaniszyn</t>
  </si>
  <si>
    <t>ODDZIAŁ STOMATOLOGICZNY</t>
  </si>
  <si>
    <t xml:space="preserve"> jednolite magisterskie</t>
  </si>
  <si>
    <t>ROK IV</t>
  </si>
  <si>
    <t>Semestr 7 - zimowy</t>
  </si>
  <si>
    <t>Semestr 8 -  letni</t>
  </si>
  <si>
    <t>Medycyna sądowa</t>
  </si>
  <si>
    <t>dr n. med. Agnieszka Paula Jurczyk</t>
  </si>
  <si>
    <t xml:space="preserve">Anestezjologia i reanimacja </t>
  </si>
  <si>
    <t xml:space="preserve">Chirurgia stomatologiczna </t>
  </si>
  <si>
    <t xml:space="preserve">Farmakologia kliniczna </t>
  </si>
  <si>
    <t xml:space="preserve">Neurologia   </t>
  </si>
  <si>
    <t>Otorynolaryngologia</t>
  </si>
  <si>
    <t xml:space="preserve">prof. dr hab. n. med. Magdalena Józefowicz-Korczyńska  </t>
  </si>
  <si>
    <t>Dermatologia z wenerologią</t>
  </si>
  <si>
    <t xml:space="preserve">prof. dr hab. n. med. Elżbieta Waszczykowska         </t>
  </si>
  <si>
    <t xml:space="preserve">Periodontologia i choroby błony śluzowej </t>
  </si>
  <si>
    <t xml:space="preserve">Ortodoncja </t>
  </si>
  <si>
    <t>Chirurgia szczękowo-twarzowa z onkologią</t>
  </si>
  <si>
    <t>Stomatologia zachowawcza z endodoncją (stomatologia zachowawcza)</t>
  </si>
  <si>
    <t>Stomatologia zachowawcza z endodoncją (Endodoncja)</t>
  </si>
  <si>
    <t xml:space="preserve">Protetyka  </t>
  </si>
  <si>
    <t xml:space="preserve">prof. dr hab. n. med. Jerzy Sokołowski  </t>
  </si>
  <si>
    <t>Stomatologia dziecięca i profilaktyka stomatologiczna</t>
  </si>
  <si>
    <t>Fakultety</t>
  </si>
  <si>
    <t xml:space="preserve">prof. dr hab. n. med.  Joanna Szczepańska </t>
  </si>
  <si>
    <t>Semestr 7- zimowy</t>
  </si>
  <si>
    <t>Fakultet-Bóle głowy</t>
  </si>
  <si>
    <t>dr hab. n. med. Andrzej Bogucki prof. UM</t>
  </si>
  <si>
    <t>Fakultet-Aseptyka i antyseptyka</t>
  </si>
  <si>
    <t>Fakultet-Dziecko w gabinecie stomatologicznym - na co należy być przygotowanym</t>
  </si>
  <si>
    <t>prof.dr hab. n. med. Leokadia Bąk - Romaniszyn</t>
  </si>
  <si>
    <t>What to do with an English - speaking patient? czyli Pacjent anglojęzyczny</t>
  </si>
  <si>
    <t>dr n. med. Kinga Studzińska - Pasieka</t>
  </si>
  <si>
    <t>ROK V</t>
  </si>
  <si>
    <t>\</t>
  </si>
  <si>
    <t>Semestr 9 - zimowy</t>
  </si>
  <si>
    <t>Semestr 10 -  letni</t>
  </si>
  <si>
    <t>Chirurgia stomatologia</t>
  </si>
  <si>
    <t>dr hab. n. med. Janas - Naze prof. UM</t>
  </si>
  <si>
    <t>Fizjoterapia w stomatologii</t>
  </si>
  <si>
    <t xml:space="preserve">Gerostomatologia </t>
  </si>
  <si>
    <t xml:space="preserve">Protetyka </t>
  </si>
  <si>
    <t>dr hab. n. med. Elżbieta Bołtacz - Rzepkowska prof. UM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</si>
  <si>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</si>
  <si>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</si>
  <si>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</si>
  <si>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>Orzecznictwo</t>
  </si>
  <si>
    <t>System kształcenia lekarzy w Polsce</t>
  </si>
  <si>
    <t xml:space="preserve">dr hab. n. praw. Rafał Kubiak                       </t>
  </si>
  <si>
    <t>Aspekty prawne praktyki lekarza dentysty</t>
  </si>
  <si>
    <t>30 godz - w domyśle Przygotowanie do LDEK lub 34 godz. wykładów</t>
  </si>
  <si>
    <t>Fakultet-Stomatologia estetyczna</t>
  </si>
  <si>
    <t xml:space="preserve">prof. dr hab. n. med.Jerzy Sokołowski </t>
  </si>
  <si>
    <t>Fakultet-Implantologia</t>
  </si>
  <si>
    <t xml:space="preserve">Fakultet-Przygotowanie podłoża kostnego do leczenia protetycznego jamy ustnej </t>
  </si>
  <si>
    <t xml:space="preserve">prof. dr hab.  n. med. Maciej  Kozakiewicz </t>
  </si>
  <si>
    <t>PRZEDMIOTY FAKULTATYWNE II ROK (do wyboru 1 z 3)</t>
  </si>
  <si>
    <r>
      <t>prof.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dr hab. n. med. Joanna Szczepańska </t>
    </r>
  </si>
  <si>
    <t>dr  n. med. Piotr Jurałowicz</t>
  </si>
  <si>
    <t>PRZEDMIOTY FAKULTATYWNE II ROK (do wyboru 1 z 4)</t>
  </si>
  <si>
    <r>
      <t>Chirurgia ogólna z onkologią</t>
    </r>
    <r>
      <rPr>
        <sz val="9"/>
        <color rgb="FFFF0000"/>
        <rFont val="Times New Roman"/>
        <family val="1"/>
        <charset val="238"/>
      </rPr>
      <t xml:space="preserve"> </t>
    </r>
  </si>
  <si>
    <r>
      <t>prof.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dr hab</t>
    </r>
    <r>
      <rPr>
        <sz val="9"/>
        <rFont val="Times New Roman"/>
        <family val="1"/>
        <charset val="238"/>
      </rPr>
      <t xml:space="preserve">. </t>
    </r>
    <r>
      <rPr>
        <b/>
        <sz val="9"/>
        <rFont val="Times New Roman"/>
        <family val="1"/>
        <charset val="238"/>
      </rPr>
      <t>n. med.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 Piotr Kuna </t>
    </r>
  </si>
  <si>
    <r>
      <t xml:space="preserve">Choroby </t>
    </r>
    <r>
      <rPr>
        <sz val="9"/>
        <rFont val="Times New Roman"/>
        <family val="1"/>
        <charset val="238"/>
      </rPr>
      <t>wewnętrzne</t>
    </r>
    <r>
      <rPr>
        <sz val="9"/>
        <color rgb="FF262626"/>
        <rFont val="Times New Roman"/>
        <family val="1"/>
        <charset val="238"/>
      </rPr>
      <t xml:space="preserve"> (kardiologia) </t>
    </r>
  </si>
  <si>
    <r>
      <t>dr hab. n. med. Jerzy Krzysztof Wranicz prof. UM</t>
    </r>
    <r>
      <rPr>
        <i/>
        <sz val="9"/>
        <rFont val="Times New Roman"/>
        <family val="1"/>
        <charset val="238"/>
      </rPr>
      <t xml:space="preserve">  </t>
    </r>
  </si>
  <si>
    <r>
      <t>Patologia jamy ustnej</t>
    </r>
    <r>
      <rPr>
        <sz val="9"/>
        <color rgb="FFFF0000"/>
        <rFont val="Times New Roman"/>
        <family val="1"/>
        <charset val="238"/>
      </rPr>
      <t xml:space="preserve"> </t>
    </r>
  </si>
  <si>
    <t>PRZEDMIOTY FAKULTATYWNE IV ROK (do wyboru 1 z 4)</t>
  </si>
  <si>
    <t>PRZEDMIOTY FAKULTATYWNE V ROK (do wyboru 1 z 3)</t>
  </si>
  <si>
    <t xml:space="preserve">dr hab. Maria Pawelska - Zubrzycka </t>
  </si>
  <si>
    <r>
      <t>Praktyki wakacyjna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</t>
    </r>
  </si>
  <si>
    <t>prof. dr hab. n. med.. Marcin Kozakiewicz</t>
  </si>
  <si>
    <t>prof. dr hab. n. med. Ewa Brzeziańska - Lasota</t>
  </si>
  <si>
    <t>dr hab. n. med. Joanna Jerzyńska, prof. UM</t>
  </si>
  <si>
    <t>dr hab. n. med. Jacek Rożniecki, prof. UM</t>
  </si>
  <si>
    <r>
      <t xml:space="preserve">prof. dr hab. n. med. Marcin Kozakiewicz </t>
    </r>
    <r>
      <rPr>
        <i/>
        <sz val="9"/>
        <rFont val="Times New Roman"/>
        <family val="1"/>
        <charset val="238"/>
      </rPr>
      <t xml:space="preserve">  </t>
    </r>
  </si>
  <si>
    <t xml:space="preserve">prof. dr hab. n. med. Marcin Kozakiewicz   </t>
  </si>
  <si>
    <t>prof. dr hab. n. med. Ludomir Stefańczyk</t>
  </si>
  <si>
    <r>
      <t xml:space="preserve">dr </t>
    </r>
    <r>
      <rPr>
        <b/>
        <sz val="10"/>
        <color theme="1"/>
        <rFont val="Times New Roman"/>
        <family val="1"/>
        <charset val="238"/>
      </rPr>
      <t>hab</t>
    </r>
    <r>
      <rPr>
        <sz val="10"/>
        <color theme="1"/>
        <rFont val="Times New Roman"/>
        <family val="1"/>
        <charset val="238"/>
      </rPr>
      <t>. n. med. Agnieszka Śliwińska</t>
    </r>
  </si>
  <si>
    <r>
      <t xml:space="preserve">dr </t>
    </r>
    <r>
      <rPr>
        <b/>
        <sz val="10"/>
        <color theme="1"/>
        <rFont val="Times New Roman"/>
        <family val="1"/>
        <charset val="238"/>
      </rPr>
      <t>hab.</t>
    </r>
    <r>
      <rPr>
        <sz val="10"/>
        <color theme="1"/>
        <rFont val="Times New Roman"/>
        <family val="1"/>
        <charset val="238"/>
      </rPr>
      <t xml:space="preserve"> n. med. Agnieszka Śliwińska</t>
    </r>
  </si>
  <si>
    <r>
      <t xml:space="preserve">dr </t>
    </r>
    <r>
      <rPr>
        <b/>
        <sz val="9"/>
        <color theme="1"/>
        <rFont val="Times New Roman"/>
        <family val="1"/>
        <charset val="238"/>
      </rPr>
      <t>hab.</t>
    </r>
    <r>
      <rPr>
        <sz val="9"/>
        <color theme="1"/>
        <rFont val="Times New Roman"/>
        <family val="1"/>
        <charset val="238"/>
      </rPr>
      <t xml:space="preserve"> n. med. Jacek Kasznicki</t>
    </r>
  </si>
  <si>
    <r>
      <t>dr hab. n. med. Elżbieta Bołtacz-Rzepkowska prof. UM</t>
    </r>
    <r>
      <rPr>
        <i/>
        <sz val="9"/>
        <color theme="1"/>
        <rFont val="Times New Roman"/>
        <family val="1"/>
        <charset val="238"/>
      </rPr>
      <t xml:space="preserve">  </t>
    </r>
  </si>
  <si>
    <r>
      <rPr>
        <sz val="9"/>
        <color theme="1"/>
        <rFont val="Times New Roman"/>
        <family val="1"/>
        <charset val="238"/>
      </rPr>
      <t>Protetyka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Normy okluzji i funkcje układu stomatognatycznego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</si>
</sst>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theme="2" tint="-0.499984740745262"/>
      <name val="Arial"/>
      <family val="2"/>
      <charset val="238"/>
    </font>
    <font>
      <sz val="11"/>
      <color theme="2" tint="-0.499984740745262"/>
      <name val="Times New Roman"/>
      <family val="1"/>
      <charset val="238"/>
    </font>
    <font>
      <b/>
      <sz val="11"/>
      <color theme="2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262626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theme="3" tint="-0.249977111117893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9FBA3"/>
        <bgColor indexed="64"/>
      </patternFill>
    </fill>
    <fill>
      <patternFill patternType="solid">
        <fgColor rgb="FFD6C6FE"/>
        <bgColor indexed="64"/>
      </patternFill>
    </fill>
    <fill>
      <patternFill patternType="solid">
        <fgColor rgb="FFF9CEFE"/>
        <bgColor indexed="64"/>
      </patternFill>
    </fill>
    <fill>
      <patternFill patternType="solid">
        <fgColor rgb="FFFFE3B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1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textRotation="90" wrapText="1"/>
    </xf>
    <xf numFmtId="0" fontId="11" fillId="0" borderId="16" xfId="0" applyFont="1" applyBorder="1" applyAlignment="1">
      <alignment vertical="center" wrapText="1"/>
    </xf>
    <xf numFmtId="0" fontId="11" fillId="8" borderId="15" xfId="0" applyFont="1" applyFill="1" applyBorder="1" applyAlignment="1">
      <alignment vertical="center" textRotation="90" wrapText="1"/>
    </xf>
    <xf numFmtId="0" fontId="11" fillId="8" borderId="15" xfId="0" applyFont="1" applyFill="1" applyBorder="1" applyAlignment="1">
      <alignment horizontal="center" vertical="center" textRotation="90" wrapText="1"/>
    </xf>
    <xf numFmtId="0" fontId="11" fillId="8" borderId="0" xfId="0" applyFont="1" applyFill="1" applyAlignment="1">
      <alignment vertical="center" textRotation="90" wrapText="1"/>
    </xf>
    <xf numFmtId="0" fontId="11" fillId="8" borderId="9" xfId="0" applyFont="1" applyFill="1" applyBorder="1" applyAlignment="1">
      <alignment vertical="center" textRotation="90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textRotation="90" wrapText="1"/>
    </xf>
    <xf numFmtId="0" fontId="12" fillId="8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4" fillId="9" borderId="21" xfId="0" applyFont="1" applyFill="1" applyBorder="1" applyAlignment="1">
      <alignment vertical="center" wrapText="1"/>
    </xf>
    <xf numFmtId="0" fontId="14" fillId="9" borderId="14" xfId="0" applyFont="1" applyFill="1" applyBorder="1" applyAlignment="1">
      <alignment vertical="center" wrapText="1"/>
    </xf>
    <xf numFmtId="0" fontId="14" fillId="9" borderId="13" xfId="0" applyFont="1" applyFill="1" applyBorder="1" applyAlignment="1">
      <alignment vertical="center" wrapText="1"/>
    </xf>
    <xf numFmtId="0" fontId="14" fillId="10" borderId="21" xfId="0" applyFont="1" applyFill="1" applyBorder="1" applyAlignment="1">
      <alignment vertical="center" wrapText="1"/>
    </xf>
    <xf numFmtId="0" fontId="14" fillId="9" borderId="17" xfId="0" applyFont="1" applyFill="1" applyBorder="1" applyAlignment="1">
      <alignment vertical="center" wrapText="1"/>
    </xf>
    <xf numFmtId="0" fontId="14" fillId="9" borderId="23" xfId="0" applyFont="1" applyFill="1" applyBorder="1" applyAlignment="1">
      <alignment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5" fillId="11" borderId="25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/>
    </xf>
    <xf numFmtId="0" fontId="14" fillId="12" borderId="27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15" fillId="15" borderId="25" xfId="0" applyFont="1" applyFill="1" applyBorder="1" applyAlignment="1">
      <alignment horizontal="center" vertical="center"/>
    </xf>
    <xf numFmtId="0" fontId="14" fillId="15" borderId="27" xfId="0" applyFont="1" applyFill="1" applyBorder="1" applyAlignment="1">
      <alignment horizontal="center" vertical="center" wrapText="1"/>
    </xf>
    <xf numFmtId="0" fontId="14" fillId="15" borderId="25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 wrapText="1"/>
    </xf>
    <xf numFmtId="0" fontId="15" fillId="15" borderId="26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/>
    </xf>
    <xf numFmtId="0" fontId="14" fillId="15" borderId="32" xfId="0" applyFont="1" applyFill="1" applyBorder="1" applyAlignment="1">
      <alignment horizontal="center" vertical="center" wrapText="1"/>
    </xf>
    <xf numFmtId="0" fontId="14" fillId="15" borderId="30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5" fillId="15" borderId="31" xfId="0" applyFont="1" applyFill="1" applyBorder="1" applyAlignment="1">
      <alignment horizontal="center" vertical="center" wrapText="1"/>
    </xf>
    <xf numFmtId="0" fontId="15" fillId="15" borderId="37" xfId="0" applyFont="1" applyFill="1" applyBorder="1" applyAlignment="1">
      <alignment horizontal="center" vertical="center"/>
    </xf>
    <xf numFmtId="0" fontId="14" fillId="15" borderId="35" xfId="0" applyFont="1" applyFill="1" applyBorder="1" applyAlignment="1">
      <alignment horizontal="center" vertical="center" wrapText="1"/>
    </xf>
    <xf numFmtId="0" fontId="14" fillId="15" borderId="33" xfId="0" applyFont="1" applyFill="1" applyBorder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21" fillId="17" borderId="39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1" fillId="4" borderId="4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right" vertical="center" wrapText="1"/>
    </xf>
    <xf numFmtId="0" fontId="5" fillId="8" borderId="17" xfId="0" applyFont="1" applyFill="1" applyBorder="1" applyAlignment="1">
      <alignment horizontal="right" vertical="center" wrapText="1"/>
    </xf>
    <xf numFmtId="0" fontId="6" fillId="9" borderId="21" xfId="0" applyFont="1" applyFill="1" applyBorder="1" applyAlignment="1">
      <alignment vertical="center" wrapText="1"/>
    </xf>
    <xf numFmtId="0" fontId="6" fillId="9" borderId="14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6" fillId="10" borderId="21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vertical="center" wrapText="1"/>
    </xf>
    <xf numFmtId="0" fontId="5" fillId="9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18" fillId="4" borderId="41" xfId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16" borderId="17" xfId="0" applyFont="1" applyFill="1" applyBorder="1" applyAlignment="1">
      <alignment vertical="center" wrapText="1"/>
    </xf>
    <xf numFmtId="0" fontId="6" fillId="16" borderId="13" xfId="0" applyFont="1" applyFill="1" applyBorder="1" applyAlignment="1">
      <alignment vertical="center" wrapText="1"/>
    </xf>
    <xf numFmtId="0" fontId="6" fillId="16" borderId="21" xfId="0" applyFont="1" applyFill="1" applyBorder="1" applyAlignment="1">
      <alignment horizontal="right" vertical="center" wrapText="1"/>
    </xf>
    <xf numFmtId="0" fontId="6" fillId="16" borderId="21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39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5" fillId="20" borderId="17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vertical="center" wrapText="1"/>
    </xf>
    <xf numFmtId="0" fontId="6" fillId="20" borderId="39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6" fillId="20" borderId="21" xfId="0" applyFont="1" applyFill="1" applyBorder="1" applyAlignment="1">
      <alignment horizontal="right" vertical="center" wrapText="1"/>
    </xf>
    <xf numFmtId="0" fontId="6" fillId="20" borderId="21" xfId="0" applyFont="1" applyFill="1" applyBorder="1" applyAlignment="1">
      <alignment vertical="center" wrapText="1"/>
    </xf>
    <xf numFmtId="0" fontId="6" fillId="20" borderId="14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1" borderId="39" xfId="0" applyFont="1" applyFill="1" applyBorder="1" applyAlignment="1">
      <alignment horizontal="center" vertical="center" wrapText="1"/>
    </xf>
    <xf numFmtId="0" fontId="21" fillId="21" borderId="39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20" fillId="21" borderId="39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horizontal="right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right"/>
    </xf>
    <xf numFmtId="0" fontId="12" fillId="0" borderId="39" xfId="0" applyFont="1" applyBorder="1" applyAlignment="1">
      <alignment horizontal="center" vertical="center" wrapText="1"/>
    </xf>
    <xf numFmtId="0" fontId="11" fillId="16" borderId="39" xfId="0" applyFont="1" applyFill="1" applyBorder="1" applyAlignment="1">
      <alignment horizontal="left" vertical="center" wrapText="1"/>
    </xf>
    <xf numFmtId="0" fontId="11" fillId="23" borderId="25" xfId="2" applyFont="1" applyFill="1" applyBorder="1" applyAlignment="1">
      <alignment horizontal="left" vertical="center"/>
    </xf>
    <xf numFmtId="0" fontId="11" fillId="23" borderId="30" xfId="2" applyFont="1" applyFill="1" applyBorder="1" applyAlignment="1">
      <alignment horizontal="left" vertical="center"/>
    </xf>
    <xf numFmtId="0" fontId="18" fillId="4" borderId="10" xfId="1" applyFont="1" applyFill="1" applyBorder="1"/>
    <xf numFmtId="0" fontId="18" fillId="4" borderId="6" xfId="1" applyFont="1" applyFill="1" applyBorder="1" applyAlignment="1">
      <alignment vertical="center"/>
    </xf>
    <xf numFmtId="0" fontId="11" fillId="4" borderId="5" xfId="2" applyFont="1" applyFill="1" applyBorder="1" applyAlignment="1">
      <alignment horizontal="left" vertical="center"/>
    </xf>
    <xf numFmtId="0" fontId="28" fillId="4" borderId="5" xfId="2" applyFont="1" applyFill="1" applyBorder="1" applyAlignment="1">
      <alignment horizontal="left" vertical="center"/>
    </xf>
    <xf numFmtId="0" fontId="11" fillId="4" borderId="39" xfId="2" applyFont="1" applyFill="1" applyBorder="1" applyAlignment="1">
      <alignment horizontal="left" vertical="center"/>
    </xf>
    <xf numFmtId="0" fontId="23" fillId="20" borderId="21" xfId="0" applyFont="1" applyFill="1" applyBorder="1" applyAlignment="1">
      <alignment horizontal="left" vertical="center" wrapText="1"/>
    </xf>
    <xf numFmtId="0" fontId="1" fillId="0" borderId="0" xfId="3"/>
    <xf numFmtId="0" fontId="29" fillId="0" borderId="10" xfId="2" applyFont="1" applyBorder="1" applyAlignment="1">
      <alignment vertical="center" wrapText="1"/>
    </xf>
    <xf numFmtId="0" fontId="29" fillId="0" borderId="0" xfId="2" applyFont="1" applyBorder="1" applyAlignment="1">
      <alignment vertical="center" wrapText="1"/>
    </xf>
    <xf numFmtId="0" fontId="29" fillId="0" borderId="0" xfId="2" applyFont="1" applyBorder="1"/>
    <xf numFmtId="0" fontId="29" fillId="0" borderId="0" xfId="2" applyFont="1"/>
    <xf numFmtId="0" fontId="17" fillId="0" borderId="0" xfId="2"/>
    <xf numFmtId="0" fontId="29" fillId="0" borderId="29" xfId="2" applyFont="1" applyBorder="1" applyAlignment="1">
      <alignment vertical="center" wrapText="1"/>
    </xf>
    <xf numFmtId="0" fontId="31" fillId="0" borderId="0" xfId="2" applyFont="1" applyBorder="1"/>
    <xf numFmtId="0" fontId="31" fillId="0" borderId="0" xfId="2" applyFont="1"/>
    <xf numFmtId="0" fontId="32" fillId="0" borderId="0" xfId="2" applyFont="1"/>
    <xf numFmtId="0" fontId="11" fillId="0" borderId="27" xfId="2" applyFont="1" applyBorder="1" applyAlignment="1">
      <alignment vertical="center"/>
    </xf>
    <xf numFmtId="1" fontId="12" fillId="20" borderId="51" xfId="2" applyNumberFormat="1" applyFont="1" applyFill="1" applyBorder="1" applyAlignment="1">
      <alignment horizontal="center"/>
    </xf>
    <xf numFmtId="0" fontId="11" fillId="0" borderId="32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1" fontId="12" fillId="20" borderId="17" xfId="2" applyNumberFormat="1" applyFont="1" applyFill="1" applyBorder="1" applyAlignment="1">
      <alignment horizontal="center"/>
    </xf>
    <xf numFmtId="1" fontId="12" fillId="20" borderId="25" xfId="2" applyNumberFormat="1" applyFont="1" applyFill="1" applyBorder="1" applyAlignment="1">
      <alignment horizontal="center"/>
    </xf>
    <xf numFmtId="0" fontId="11" fillId="0" borderId="35" xfId="2" applyFont="1" applyBorder="1" applyAlignment="1">
      <alignment vertical="center"/>
    </xf>
    <xf numFmtId="0" fontId="11" fillId="0" borderId="55" xfId="2" applyFont="1" applyBorder="1" applyAlignment="1">
      <alignment vertical="center"/>
    </xf>
    <xf numFmtId="1" fontId="12" fillId="5" borderId="51" xfId="2" applyNumberFormat="1" applyFont="1" applyFill="1" applyBorder="1" applyAlignment="1">
      <alignment horizontal="center"/>
    </xf>
    <xf numFmtId="0" fontId="33" fillId="0" borderId="0" xfId="2" applyFont="1" applyFill="1"/>
    <xf numFmtId="0" fontId="34" fillId="0" borderId="0" xfId="2" applyFont="1" applyFill="1"/>
    <xf numFmtId="0" fontId="11" fillId="0" borderId="39" xfId="2" applyFont="1" applyBorder="1"/>
    <xf numFmtId="0" fontId="12" fillId="20" borderId="13" xfId="2" applyFont="1" applyFill="1" applyBorder="1" applyAlignment="1">
      <alignment horizontal="center"/>
    </xf>
    <xf numFmtId="0" fontId="30" fillId="0" borderId="27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30" fillId="0" borderId="32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30" fillId="0" borderId="35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7" fillId="0" borderId="0" xfId="2" applyFont="1"/>
    <xf numFmtId="14" fontId="35" fillId="0" borderId="0" xfId="2" applyNumberFormat="1" applyFont="1" applyBorder="1" applyAlignment="1">
      <alignment horizontal="left" vertical="center" wrapText="1"/>
    </xf>
    <xf numFmtId="0" fontId="27" fillId="0" borderId="0" xfId="2" applyFont="1" applyBorder="1" applyAlignment="1">
      <alignment horizontal="left" vertical="center" wrapText="1"/>
    </xf>
    <xf numFmtId="0" fontId="11" fillId="0" borderId="32" xfId="2" applyFont="1" applyBorder="1" applyAlignment="1">
      <alignment horizontal="center" vertical="center"/>
    </xf>
    <xf numFmtId="0" fontId="36" fillId="0" borderId="0" xfId="2" applyFont="1"/>
    <xf numFmtId="0" fontId="27" fillId="0" borderId="0" xfId="2" applyFont="1" applyAlignment="1">
      <alignment horizontal="center"/>
    </xf>
    <xf numFmtId="0" fontId="35" fillId="0" borderId="0" xfId="2" applyFont="1" applyBorder="1" applyAlignment="1">
      <alignment horizontal="left" vertical="center" wrapText="1"/>
    </xf>
    <xf numFmtId="0" fontId="11" fillId="0" borderId="6" xfId="2" applyFont="1" applyBorder="1"/>
    <xf numFmtId="0" fontId="29" fillId="0" borderId="10" xfId="2" applyFont="1" applyBorder="1" applyAlignment="1">
      <alignment horizontal="center" vertical="center" wrapText="1"/>
    </xf>
    <xf numFmtId="0" fontId="29" fillId="0" borderId="29" xfId="2" applyFont="1" applyBorder="1" applyAlignment="1">
      <alignment horizontal="center" vertical="center" wrapText="1"/>
    </xf>
    <xf numFmtId="1" fontId="29" fillId="0" borderId="0" xfId="2" applyNumberFormat="1" applyFont="1"/>
    <xf numFmtId="0" fontId="31" fillId="0" borderId="0" xfId="2" applyFont="1" applyAlignment="1">
      <alignment horizontal="center"/>
    </xf>
    <xf numFmtId="0" fontId="37" fillId="0" borderId="4" xfId="2" applyFont="1" applyBorder="1" applyAlignment="1">
      <alignment vertical="center"/>
    </xf>
    <xf numFmtId="0" fontId="38" fillId="0" borderId="0" xfId="2" applyFont="1"/>
    <xf numFmtId="0" fontId="39" fillId="0" borderId="0" xfId="2" applyFont="1"/>
    <xf numFmtId="0" fontId="29" fillId="0" borderId="0" xfId="2" applyFont="1" applyAlignment="1">
      <alignment horizontal="center"/>
    </xf>
    <xf numFmtId="0" fontId="17" fillId="0" borderId="0" xfId="2" applyAlignment="1">
      <alignment horizontal="center"/>
    </xf>
    <xf numFmtId="0" fontId="40" fillId="0" borderId="0" xfId="3" applyFont="1"/>
    <xf numFmtId="0" fontId="27" fillId="0" borderId="27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left" vertical="center" wrapText="1"/>
    </xf>
    <xf numFmtId="0" fontId="11" fillId="0" borderId="0" xfId="2" applyFont="1"/>
    <xf numFmtId="0" fontId="11" fillId="0" borderId="0" xfId="2" applyFont="1" applyBorder="1"/>
    <xf numFmtId="0" fontId="11" fillId="0" borderId="0" xfId="2" applyFont="1" applyBorder="1" applyAlignment="1">
      <alignment vertical="center" wrapText="1"/>
    </xf>
    <xf numFmtId="0" fontId="27" fillId="0" borderId="32" xfId="2" applyFont="1" applyBorder="1" applyAlignment="1">
      <alignment horizontal="left" vertical="center" wrapText="1"/>
    </xf>
    <xf numFmtId="0" fontId="15" fillId="0" borderId="30" xfId="2" applyFont="1" applyBorder="1" applyAlignment="1">
      <alignment horizontal="left" vertical="center" wrapText="1"/>
    </xf>
    <xf numFmtId="0" fontId="11" fillId="0" borderId="30" xfId="2" applyFont="1" applyBorder="1" applyAlignment="1">
      <alignment horizontal="left" vertical="center" wrapText="1"/>
    </xf>
    <xf numFmtId="0" fontId="27" fillId="0" borderId="30" xfId="2" applyFont="1" applyBorder="1" applyAlignment="1">
      <alignment horizontal="left" vertical="center" wrapText="1"/>
    </xf>
    <xf numFmtId="0" fontId="27" fillId="28" borderId="32" xfId="2" applyFont="1" applyFill="1" applyBorder="1" applyAlignment="1">
      <alignment horizontal="left" vertical="center" wrapText="1"/>
    </xf>
    <xf numFmtId="0" fontId="15" fillId="28" borderId="30" xfId="2" applyFont="1" applyFill="1" applyBorder="1" applyAlignment="1">
      <alignment horizontal="left" vertical="center" wrapText="1"/>
    </xf>
    <xf numFmtId="0" fontId="27" fillId="28" borderId="35" xfId="2" applyFont="1" applyFill="1" applyBorder="1" applyAlignment="1">
      <alignment horizontal="left" vertical="center" wrapText="1"/>
    </xf>
    <xf numFmtId="0" fontId="15" fillId="20" borderId="33" xfId="2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35" fillId="0" borderId="39" xfId="2" applyFont="1" applyBorder="1" applyAlignment="1">
      <alignment horizontal="center"/>
    </xf>
    <xf numFmtId="0" fontId="35" fillId="0" borderId="38" xfId="2" applyFont="1" applyBorder="1" applyAlignment="1">
      <alignment horizontal="center" vertical="center" textRotation="90"/>
    </xf>
    <xf numFmtId="0" fontId="35" fillId="0" borderId="5" xfId="2" applyFont="1" applyBorder="1" applyAlignment="1">
      <alignment horizontal="center" vertical="center" textRotation="90"/>
    </xf>
    <xf numFmtId="0" fontId="35" fillId="0" borderId="39" xfId="2" applyFont="1" applyFill="1" applyBorder="1" applyAlignment="1">
      <alignment horizontal="center" vertical="center" textRotation="90"/>
    </xf>
    <xf numFmtId="0" fontId="35" fillId="0" borderId="39" xfId="2" applyFont="1" applyBorder="1" applyAlignment="1">
      <alignment horizontal="center" vertical="center" textRotation="90"/>
    </xf>
    <xf numFmtId="0" fontId="35" fillId="0" borderId="10" xfId="2" applyFont="1" applyBorder="1" applyAlignment="1">
      <alignment horizontal="center" vertical="center" textRotation="90" wrapText="1"/>
    </xf>
    <xf numFmtId="0" fontId="11" fillId="23" borderId="27" xfId="2" applyFont="1" applyFill="1" applyBorder="1" applyAlignment="1">
      <alignment vertical="center"/>
    </xf>
    <xf numFmtId="0" fontId="11" fillId="23" borderId="48" xfId="2" applyFont="1" applyFill="1" applyBorder="1" applyAlignment="1">
      <alignment horizontal="center"/>
    </xf>
    <xf numFmtId="0" fontId="11" fillId="23" borderId="49" xfId="2" applyFont="1" applyFill="1" applyBorder="1" applyAlignment="1">
      <alignment horizontal="center"/>
    </xf>
    <xf numFmtId="0" fontId="11" fillId="23" borderId="43" xfId="2" applyFont="1" applyFill="1" applyBorder="1" applyAlignment="1">
      <alignment horizontal="center"/>
    </xf>
    <xf numFmtId="0" fontId="11" fillId="4" borderId="39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/>
    </xf>
    <xf numFmtId="0" fontId="11" fillId="30" borderId="25" xfId="2" applyFont="1" applyFill="1" applyBorder="1" applyAlignment="1">
      <alignment horizontal="center"/>
    </xf>
    <xf numFmtId="0" fontId="11" fillId="23" borderId="50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/>
    </xf>
    <xf numFmtId="0" fontId="12" fillId="0" borderId="26" xfId="2" applyFont="1" applyBorder="1"/>
    <xf numFmtId="0" fontId="11" fillId="23" borderId="32" xfId="2" applyFont="1" applyFill="1" applyBorder="1" applyAlignment="1">
      <alignment vertical="center"/>
    </xf>
    <xf numFmtId="1" fontId="11" fillId="23" borderId="3" xfId="2" applyNumberFormat="1" applyFont="1" applyFill="1" applyBorder="1" applyAlignment="1">
      <alignment horizontal="center"/>
    </xf>
    <xf numFmtId="1" fontId="11" fillId="23" borderId="4" xfId="2" applyNumberFormat="1" applyFont="1" applyFill="1" applyBorder="1" applyAlignment="1">
      <alignment horizontal="center"/>
    </xf>
    <xf numFmtId="1" fontId="11" fillId="23" borderId="1" xfId="2" applyNumberFormat="1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1" fillId="30" borderId="30" xfId="2" applyFont="1" applyFill="1" applyBorder="1" applyAlignment="1">
      <alignment horizontal="center"/>
    </xf>
    <xf numFmtId="0" fontId="12" fillId="28" borderId="32" xfId="2" applyFont="1" applyFill="1" applyBorder="1" applyAlignment="1">
      <alignment horizontal="center"/>
    </xf>
    <xf numFmtId="0" fontId="25" fillId="0" borderId="30" xfId="2" applyFont="1" applyFill="1" applyBorder="1" applyAlignment="1">
      <alignment horizontal="center"/>
    </xf>
    <xf numFmtId="0" fontId="11" fillId="28" borderId="30" xfId="2" applyFont="1" applyFill="1" applyBorder="1" applyAlignment="1">
      <alignment horizontal="center"/>
    </xf>
    <xf numFmtId="1" fontId="11" fillId="23" borderId="53" xfId="2" applyNumberFormat="1" applyFont="1" applyFill="1" applyBorder="1" applyAlignment="1">
      <alignment horizontal="center"/>
    </xf>
    <xf numFmtId="1" fontId="11" fillId="23" borderId="52" xfId="2" applyNumberFormat="1" applyFont="1" applyFill="1" applyBorder="1" applyAlignment="1">
      <alignment horizontal="center"/>
    </xf>
    <xf numFmtId="1" fontId="11" fillId="23" borderId="44" xfId="2" applyNumberFormat="1" applyFont="1" applyFill="1" applyBorder="1" applyAlignment="1">
      <alignment horizontal="center"/>
    </xf>
    <xf numFmtId="0" fontId="12" fillId="0" borderId="35" xfId="2" applyFont="1" applyFill="1" applyBorder="1" applyAlignment="1">
      <alignment horizontal="center"/>
    </xf>
    <xf numFmtId="0" fontId="11" fillId="0" borderId="33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1" fillId="30" borderId="33" xfId="2" applyFont="1" applyFill="1" applyBorder="1" applyAlignment="1">
      <alignment horizontal="center"/>
    </xf>
    <xf numFmtId="0" fontId="12" fillId="0" borderId="24" xfId="2" applyFont="1" applyBorder="1"/>
    <xf numFmtId="1" fontId="11" fillId="24" borderId="48" xfId="2" applyNumberFormat="1" applyFont="1" applyFill="1" applyBorder="1" applyAlignment="1">
      <alignment horizontal="center"/>
    </xf>
    <xf numFmtId="1" fontId="11" fillId="24" borderId="49" xfId="2" applyNumberFormat="1" applyFont="1" applyFill="1" applyBorder="1" applyAlignment="1">
      <alignment horizontal="center"/>
    </xf>
    <xf numFmtId="1" fontId="11" fillId="24" borderId="45" xfId="2" applyNumberFormat="1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1" fontId="11" fillId="24" borderId="53" xfId="2" applyNumberFormat="1" applyFont="1" applyFill="1" applyBorder="1" applyAlignment="1">
      <alignment horizontal="center"/>
    </xf>
    <xf numFmtId="1" fontId="11" fillId="24" borderId="52" xfId="2" applyNumberFormat="1" applyFont="1" applyFill="1" applyBorder="1" applyAlignment="1">
      <alignment horizontal="center"/>
    </xf>
    <xf numFmtId="1" fontId="11" fillId="24" borderId="44" xfId="2" applyNumberFormat="1" applyFont="1" applyFill="1" applyBorder="1" applyAlignment="1">
      <alignment horizontal="center"/>
    </xf>
    <xf numFmtId="0" fontId="12" fillId="28" borderId="35" xfId="2" applyFont="1" applyFill="1" applyBorder="1" applyAlignment="1">
      <alignment horizontal="center"/>
    </xf>
    <xf numFmtId="1" fontId="11" fillId="24" borderId="53" xfId="2" applyNumberFormat="1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/>
    </xf>
    <xf numFmtId="1" fontId="11" fillId="28" borderId="54" xfId="2" applyNumberFormat="1" applyFont="1" applyFill="1" applyBorder="1" applyAlignment="1">
      <alignment horizontal="center"/>
    </xf>
    <xf numFmtId="1" fontId="11" fillId="28" borderId="47" xfId="2" applyNumberFormat="1" applyFont="1" applyFill="1" applyBorder="1" applyAlignment="1">
      <alignment horizontal="center"/>
    </xf>
    <xf numFmtId="1" fontId="11" fillId="28" borderId="1" xfId="2" applyNumberFormat="1" applyFont="1" applyFill="1" applyBorder="1" applyAlignment="1">
      <alignment horizontal="center"/>
    </xf>
    <xf numFmtId="1" fontId="11" fillId="28" borderId="3" xfId="2" applyNumberFormat="1" applyFont="1" applyFill="1" applyBorder="1" applyAlignment="1">
      <alignment horizontal="center"/>
    </xf>
    <xf numFmtId="1" fontId="11" fillId="28" borderId="4" xfId="2" applyNumberFormat="1" applyFont="1" applyFill="1" applyBorder="1" applyAlignment="1">
      <alignment horizontal="center"/>
    </xf>
    <xf numFmtId="1" fontId="11" fillId="28" borderId="45" xfId="2" applyNumberFormat="1" applyFont="1" applyFill="1" applyBorder="1" applyAlignment="1">
      <alignment horizontal="center"/>
    </xf>
    <xf numFmtId="1" fontId="11" fillId="28" borderId="48" xfId="2" applyNumberFormat="1" applyFont="1" applyFill="1" applyBorder="1" applyAlignment="1">
      <alignment horizontal="center"/>
    </xf>
    <xf numFmtId="1" fontId="11" fillId="28" borderId="49" xfId="2" applyNumberFormat="1" applyFont="1" applyFill="1" applyBorder="1" applyAlignment="1">
      <alignment horizontal="center"/>
    </xf>
    <xf numFmtId="0" fontId="11" fillId="20" borderId="30" xfId="2" applyFont="1" applyFill="1" applyBorder="1" applyAlignment="1">
      <alignment horizontal="left" vertical="center"/>
    </xf>
    <xf numFmtId="0" fontId="11" fillId="20" borderId="32" xfId="2" applyFont="1" applyFill="1" applyBorder="1" applyAlignment="1">
      <alignment vertical="center" wrapText="1"/>
    </xf>
    <xf numFmtId="1" fontId="11" fillId="0" borderId="3" xfId="2" applyNumberFormat="1" applyFont="1" applyFill="1" applyBorder="1" applyAlignment="1">
      <alignment horizontal="center"/>
    </xf>
    <xf numFmtId="1" fontId="11" fillId="0" borderId="4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11" fillId="32" borderId="35" xfId="2" applyFont="1" applyFill="1" applyBorder="1" applyAlignment="1">
      <alignment vertical="center" wrapText="1"/>
    </xf>
    <xf numFmtId="0" fontId="11" fillId="32" borderId="33" xfId="2" applyFont="1" applyFill="1" applyBorder="1" applyAlignment="1">
      <alignment horizontal="left" vertical="center"/>
    </xf>
    <xf numFmtId="1" fontId="11" fillId="28" borderId="53" xfId="2" applyNumberFormat="1" applyFont="1" applyFill="1" applyBorder="1" applyAlignment="1">
      <alignment horizontal="center"/>
    </xf>
    <xf numFmtId="1" fontId="11" fillId="28" borderId="52" xfId="2" applyNumberFormat="1" applyFont="1" applyFill="1" applyBorder="1" applyAlignment="1">
      <alignment horizontal="center"/>
    </xf>
    <xf numFmtId="1" fontId="11" fillId="28" borderId="44" xfId="2" applyNumberFormat="1" applyFont="1" applyFill="1" applyBorder="1" applyAlignment="1">
      <alignment horizontal="center"/>
    </xf>
    <xf numFmtId="0" fontId="11" fillId="28" borderId="33" xfId="2" applyFont="1" applyFill="1" applyBorder="1" applyAlignment="1">
      <alignment horizontal="center"/>
    </xf>
    <xf numFmtId="0" fontId="11" fillId="34" borderId="55" xfId="2" applyFont="1" applyFill="1" applyBorder="1" applyAlignment="1">
      <alignment vertical="top" wrapText="1"/>
    </xf>
    <xf numFmtId="0" fontId="11" fillId="34" borderId="51" xfId="2" applyFont="1" applyFill="1" applyBorder="1" applyAlignment="1">
      <alignment horizontal="left" vertical="center"/>
    </xf>
    <xf numFmtId="1" fontId="11" fillId="0" borderId="50" xfId="2" applyNumberFormat="1" applyFont="1" applyFill="1" applyBorder="1" applyAlignment="1">
      <alignment horizontal="center"/>
    </xf>
    <xf numFmtId="1" fontId="11" fillId="0" borderId="40" xfId="2" applyNumberFormat="1" applyFont="1" applyFill="1" applyBorder="1" applyAlignment="1">
      <alignment horizontal="center"/>
    </xf>
    <xf numFmtId="1" fontId="11" fillId="0" borderId="43" xfId="2" applyNumberFormat="1" applyFont="1" applyFill="1" applyBorder="1" applyAlignment="1">
      <alignment horizontal="center"/>
    </xf>
    <xf numFmtId="0" fontId="11" fillId="4" borderId="17" xfId="2" applyFont="1" applyFill="1" applyBorder="1" applyAlignment="1">
      <alignment horizontal="center"/>
    </xf>
    <xf numFmtId="0" fontId="12" fillId="0" borderId="55" xfId="2" applyFont="1" applyFill="1" applyBorder="1" applyAlignment="1">
      <alignment horizontal="center"/>
    </xf>
    <xf numFmtId="0" fontId="11" fillId="0" borderId="51" xfId="2" applyFont="1" applyBorder="1"/>
    <xf numFmtId="0" fontId="12" fillId="0" borderId="51" xfId="2" applyFont="1" applyFill="1" applyBorder="1" applyAlignment="1">
      <alignment horizontal="center"/>
    </xf>
    <xf numFmtId="0" fontId="11" fillId="0" borderId="51" xfId="2" applyFont="1" applyFill="1" applyBorder="1" applyAlignment="1">
      <alignment horizontal="center"/>
    </xf>
    <xf numFmtId="0" fontId="12" fillId="0" borderId="56" xfId="2" applyFont="1" applyBorder="1"/>
    <xf numFmtId="0" fontId="11" fillId="34" borderId="35" xfId="2" applyFont="1" applyFill="1" applyBorder="1" applyAlignment="1">
      <alignment vertical="top" wrapText="1"/>
    </xf>
    <xf numFmtId="0" fontId="11" fillId="34" borderId="33" xfId="2" applyFont="1" applyFill="1" applyBorder="1" applyAlignment="1">
      <alignment horizontal="left" vertical="center"/>
    </xf>
    <xf numFmtId="0" fontId="11" fillId="0" borderId="14" xfId="2" applyFont="1" applyBorder="1"/>
    <xf numFmtId="0" fontId="11" fillId="26" borderId="55" xfId="2" applyFont="1" applyFill="1" applyBorder="1" applyAlignment="1">
      <alignment vertical="center"/>
    </xf>
    <xf numFmtId="0" fontId="11" fillId="26" borderId="51" xfId="2" applyFont="1" applyFill="1" applyBorder="1" applyAlignment="1">
      <alignment horizontal="left" vertical="center"/>
    </xf>
    <xf numFmtId="1" fontId="11" fillId="26" borderId="50" xfId="2" applyNumberFormat="1" applyFont="1" applyFill="1" applyBorder="1" applyAlignment="1">
      <alignment horizontal="center"/>
    </xf>
    <xf numFmtId="1" fontId="11" fillId="26" borderId="40" xfId="2" applyNumberFormat="1" applyFont="1" applyFill="1" applyBorder="1" applyAlignment="1">
      <alignment horizontal="center"/>
    </xf>
    <xf numFmtId="1" fontId="11" fillId="26" borderId="43" xfId="2" applyNumberFormat="1" applyFont="1" applyFill="1" applyBorder="1" applyAlignment="1">
      <alignment horizontal="center"/>
    </xf>
    <xf numFmtId="0" fontId="11" fillId="26" borderId="17" xfId="2" applyFont="1" applyFill="1" applyBorder="1" applyAlignment="1">
      <alignment horizontal="center"/>
    </xf>
    <xf numFmtId="0" fontId="11" fillId="26" borderId="35" xfId="2" applyFont="1" applyFill="1" applyBorder="1" applyAlignment="1">
      <alignment vertical="center"/>
    </xf>
    <xf numFmtId="0" fontId="11" fillId="26" borderId="33" xfId="2" applyFont="1" applyFill="1" applyBorder="1" applyAlignment="1">
      <alignment horizontal="left" vertical="center"/>
    </xf>
    <xf numFmtId="1" fontId="11" fillId="26" borderId="53" xfId="2" applyNumberFormat="1" applyFont="1" applyFill="1" applyBorder="1" applyAlignment="1">
      <alignment horizontal="center"/>
    </xf>
    <xf numFmtId="1" fontId="11" fillId="26" borderId="52" xfId="2" applyNumberFormat="1" applyFont="1" applyFill="1" applyBorder="1" applyAlignment="1">
      <alignment horizontal="center"/>
    </xf>
    <xf numFmtId="1" fontId="11" fillId="26" borderId="44" xfId="2" applyNumberFormat="1" applyFont="1" applyFill="1" applyBorder="1" applyAlignment="1">
      <alignment horizontal="center"/>
    </xf>
    <xf numFmtId="0" fontId="11" fillId="26" borderId="39" xfId="2" applyFont="1" applyFill="1" applyBorder="1" applyAlignment="1">
      <alignment horizontal="center"/>
    </xf>
    <xf numFmtId="0" fontId="27" fillId="0" borderId="0" xfId="3" applyFont="1"/>
    <xf numFmtId="0" fontId="11" fillId="4" borderId="10" xfId="2" applyFont="1" applyFill="1" applyBorder="1" applyAlignment="1">
      <alignment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50" xfId="2" applyFont="1" applyFill="1" applyBorder="1" applyAlignment="1">
      <alignment horizontal="center"/>
    </xf>
    <xf numFmtId="0" fontId="11" fillId="4" borderId="40" xfId="2" applyFont="1" applyFill="1" applyBorder="1" applyAlignment="1">
      <alignment horizontal="center"/>
    </xf>
    <xf numFmtId="0" fontId="11" fillId="4" borderId="43" xfId="2" applyFont="1" applyFill="1" applyBorder="1" applyAlignment="1">
      <alignment horizontal="center"/>
    </xf>
    <xf numFmtId="0" fontId="12" fillId="4" borderId="55" xfId="2" applyFont="1" applyFill="1" applyBorder="1" applyAlignment="1">
      <alignment horizontal="center"/>
    </xf>
    <xf numFmtId="0" fontId="12" fillId="4" borderId="51" xfId="2" applyFont="1" applyFill="1" applyBorder="1" applyAlignment="1">
      <alignment horizontal="center"/>
    </xf>
    <xf numFmtId="0" fontId="11" fillId="5" borderId="33" xfId="2" applyFont="1" applyFill="1" applyBorder="1" applyAlignment="1">
      <alignment vertical="center" wrapText="1"/>
    </xf>
    <xf numFmtId="0" fontId="11" fillId="5" borderId="21" xfId="2" applyFont="1" applyFill="1" applyBorder="1" applyAlignment="1">
      <alignment horizontal="left" vertical="center"/>
    </xf>
    <xf numFmtId="0" fontId="11" fillId="5" borderId="3" xfId="2" applyFont="1" applyFill="1" applyBorder="1" applyAlignment="1">
      <alignment horizontal="center"/>
    </xf>
    <xf numFmtId="0" fontId="11" fillId="5" borderId="4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/>
    </xf>
    <xf numFmtId="0" fontId="11" fillId="5" borderId="39" xfId="2" applyFont="1" applyFill="1" applyBorder="1" applyAlignment="1">
      <alignment horizontal="center"/>
    </xf>
    <xf numFmtId="0" fontId="12" fillId="5" borderId="32" xfId="2" applyFont="1" applyFill="1" applyBorder="1" applyAlignment="1">
      <alignment horizontal="center"/>
    </xf>
    <xf numFmtId="0" fontId="12" fillId="5" borderId="30" xfId="2" applyFont="1" applyFill="1" applyBorder="1" applyAlignment="1">
      <alignment horizontal="center"/>
    </xf>
    <xf numFmtId="0" fontId="12" fillId="5" borderId="37" xfId="2" applyFont="1" applyFill="1" applyBorder="1" applyAlignment="1">
      <alignment horizontal="center" vertical="center"/>
    </xf>
    <xf numFmtId="0" fontId="11" fillId="5" borderId="30" xfId="2" applyFont="1" applyFill="1" applyBorder="1" applyAlignment="1">
      <alignment horizontal="center"/>
    </xf>
    <xf numFmtId="0" fontId="12" fillId="5" borderId="26" xfId="2" applyFont="1" applyFill="1" applyBorder="1"/>
    <xf numFmtId="0" fontId="41" fillId="0" borderId="0" xfId="2" applyFont="1" applyFill="1"/>
    <xf numFmtId="0" fontId="35" fillId="20" borderId="39" xfId="2" applyFont="1" applyFill="1" applyBorder="1" applyAlignment="1">
      <alignment wrapText="1"/>
    </xf>
    <xf numFmtId="0" fontId="35" fillId="20" borderId="17" xfId="2" applyFont="1" applyFill="1" applyBorder="1" applyAlignment="1">
      <alignment horizontal="center"/>
    </xf>
    <xf numFmtId="0" fontId="35" fillId="20" borderId="39" xfId="2" applyFont="1" applyFill="1" applyBorder="1" applyAlignment="1">
      <alignment horizontal="center"/>
    </xf>
    <xf numFmtId="0" fontId="35" fillId="20" borderId="13" xfId="2" applyFont="1" applyFill="1" applyBorder="1" applyAlignment="1">
      <alignment horizontal="center"/>
    </xf>
    <xf numFmtId="0" fontId="35" fillId="20" borderId="33" xfId="2" applyFont="1" applyFill="1" applyBorder="1" applyAlignment="1">
      <alignment horizontal="center"/>
    </xf>
    <xf numFmtId="0" fontId="35" fillId="20" borderId="24" xfId="2" applyFont="1" applyFill="1" applyBorder="1" applyAlignment="1">
      <alignment horizontal="center"/>
    </xf>
    <xf numFmtId="0" fontId="12" fillId="0" borderId="39" xfId="2" applyFont="1" applyBorder="1"/>
    <xf numFmtId="0" fontId="35" fillId="0" borderId="9" xfId="2" applyFont="1" applyFill="1" applyBorder="1" applyAlignment="1">
      <alignment horizontal="center" vertical="center" textRotation="90"/>
    </xf>
    <xf numFmtId="0" fontId="35" fillId="0" borderId="5" xfId="2" applyFont="1" applyBorder="1" applyAlignment="1">
      <alignment horizontal="center" vertical="center" textRotation="90" wrapText="1"/>
    </xf>
    <xf numFmtId="0" fontId="27" fillId="28" borderId="5" xfId="2" applyFont="1" applyFill="1" applyBorder="1"/>
    <xf numFmtId="0" fontId="11" fillId="28" borderId="10" xfId="2" applyFont="1" applyFill="1" applyBorder="1"/>
    <xf numFmtId="0" fontId="27" fillId="28" borderId="10" xfId="2" applyFont="1" applyFill="1" applyBorder="1" applyAlignment="1">
      <alignment horizontal="center"/>
    </xf>
    <xf numFmtId="0" fontId="27" fillId="28" borderId="5" xfId="2" applyFont="1" applyFill="1" applyBorder="1" applyAlignment="1">
      <alignment horizontal="center"/>
    </xf>
    <xf numFmtId="0" fontId="27" fillId="28" borderId="38" xfId="2" applyFont="1" applyFill="1" applyBorder="1" applyAlignment="1">
      <alignment horizontal="center"/>
    </xf>
    <xf numFmtId="0" fontId="11" fillId="28" borderId="68" xfId="2" applyFont="1" applyFill="1" applyBorder="1" applyAlignment="1">
      <alignment horizontal="center"/>
    </xf>
    <xf numFmtId="0" fontId="35" fillId="28" borderId="76" xfId="2" applyFont="1" applyFill="1" applyBorder="1" applyAlignment="1">
      <alignment horizontal="center"/>
    </xf>
    <xf numFmtId="0" fontId="27" fillId="28" borderId="11" xfId="2" applyFont="1" applyFill="1" applyBorder="1" applyAlignment="1">
      <alignment horizontal="center"/>
    </xf>
    <xf numFmtId="0" fontId="27" fillId="20" borderId="38" xfId="2" applyFont="1" applyFill="1" applyBorder="1" applyAlignment="1">
      <alignment horizontal="center"/>
    </xf>
    <xf numFmtId="0" fontId="27" fillId="0" borderId="26" xfId="2" applyFont="1" applyFill="1" applyBorder="1" applyAlignment="1">
      <alignment horizontal="center"/>
    </xf>
    <xf numFmtId="0" fontId="27" fillId="0" borderId="39" xfId="2" applyFont="1" applyBorder="1"/>
    <xf numFmtId="1" fontId="27" fillId="0" borderId="6" xfId="2" applyNumberFormat="1" applyFont="1" applyFill="1" applyBorder="1" applyAlignment="1">
      <alignment horizontal="center"/>
    </xf>
    <xf numFmtId="1" fontId="27" fillId="0" borderId="39" xfId="2" applyNumberFormat="1" applyFont="1" applyFill="1" applyBorder="1" applyAlignment="1">
      <alignment horizontal="center"/>
    </xf>
    <xf numFmtId="1" fontId="27" fillId="0" borderId="24" xfId="2" applyNumberFormat="1" applyFont="1" applyFill="1" applyBorder="1" applyAlignment="1">
      <alignment horizontal="center"/>
    </xf>
    <xf numFmtId="0" fontId="27" fillId="0" borderId="75" xfId="2" applyFont="1" applyFill="1" applyBorder="1" applyAlignment="1">
      <alignment horizontal="center"/>
    </xf>
    <xf numFmtId="0" fontId="35" fillId="0" borderId="46" xfId="2" applyFont="1" applyFill="1" applyBorder="1" applyAlignment="1">
      <alignment horizontal="center"/>
    </xf>
    <xf numFmtId="0" fontId="27" fillId="0" borderId="39" xfId="2" applyFont="1" applyFill="1" applyBorder="1" applyAlignment="1">
      <alignment horizontal="center"/>
    </xf>
    <xf numFmtId="1" fontId="27" fillId="0" borderId="7" xfId="2" applyNumberFormat="1" applyFont="1" applyFill="1" applyBorder="1" applyAlignment="1">
      <alignment horizontal="center"/>
    </xf>
    <xf numFmtId="0" fontId="27" fillId="20" borderId="24" xfId="2" applyFont="1" applyFill="1" applyBorder="1" applyAlignment="1">
      <alignment horizontal="center"/>
    </xf>
    <xf numFmtId="0" fontId="27" fillId="28" borderId="17" xfId="2" applyFont="1" applyFill="1" applyBorder="1"/>
    <xf numFmtId="1" fontId="27" fillId="28" borderId="13" xfId="2" applyNumberFormat="1" applyFont="1" applyFill="1" applyBorder="1" applyAlignment="1">
      <alignment horizontal="center"/>
    </xf>
    <xf numFmtId="1" fontId="27" fillId="28" borderId="17" xfId="2" applyNumberFormat="1" applyFont="1" applyFill="1" applyBorder="1" applyAlignment="1">
      <alignment horizontal="center"/>
    </xf>
    <xf numFmtId="1" fontId="27" fillId="28" borderId="21" xfId="2" applyNumberFormat="1" applyFont="1" applyFill="1" applyBorder="1" applyAlignment="1">
      <alignment horizontal="center"/>
    </xf>
    <xf numFmtId="0" fontId="27" fillId="28" borderId="59" xfId="2" applyFont="1" applyFill="1" applyBorder="1" applyAlignment="1">
      <alignment horizontal="center"/>
    </xf>
    <xf numFmtId="0" fontId="35" fillId="28" borderId="77" xfId="2" applyFont="1" applyFill="1" applyBorder="1" applyAlignment="1">
      <alignment horizontal="center"/>
    </xf>
    <xf numFmtId="0" fontId="27" fillId="28" borderId="17" xfId="2" applyFont="1" applyFill="1" applyBorder="1" applyAlignment="1">
      <alignment horizontal="center"/>
    </xf>
    <xf numFmtId="1" fontId="27" fillId="28" borderId="14" xfId="2" applyNumberFormat="1" applyFont="1" applyFill="1" applyBorder="1" applyAlignment="1">
      <alignment horizontal="center"/>
    </xf>
    <xf numFmtId="0" fontId="27" fillId="20" borderId="21" xfId="2" applyFont="1" applyFill="1" applyBorder="1" applyAlignment="1">
      <alignment horizontal="center"/>
    </xf>
    <xf numFmtId="0" fontId="35" fillId="20" borderId="6" xfId="2" applyFont="1" applyFill="1" applyBorder="1" applyAlignment="1">
      <alignment wrapText="1"/>
    </xf>
    <xf numFmtId="0" fontId="35" fillId="20" borderId="21" xfId="2" applyFont="1" applyFill="1" applyBorder="1" applyAlignment="1">
      <alignment horizontal="center"/>
    </xf>
    <xf numFmtId="0" fontId="35" fillId="0" borderId="39" xfId="2" applyFont="1" applyFill="1" applyBorder="1" applyAlignment="1">
      <alignment horizontal="center"/>
    </xf>
    <xf numFmtId="0" fontId="35" fillId="0" borderId="39" xfId="2" applyFont="1" applyBorder="1" applyAlignment="1">
      <alignment wrapText="1"/>
    </xf>
    <xf numFmtId="0" fontId="35" fillId="0" borderId="27" xfId="2" applyFont="1" applyBorder="1" applyAlignment="1">
      <alignment horizontal="center" vertical="center"/>
    </xf>
    <xf numFmtId="0" fontId="27" fillId="0" borderId="25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27" fillId="0" borderId="30" xfId="2" applyFont="1" applyBorder="1" applyAlignment="1">
      <alignment horizontal="center" vertical="center"/>
    </xf>
    <xf numFmtId="0" fontId="35" fillId="0" borderId="35" xfId="2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15" fillId="0" borderId="30" xfId="2" applyFont="1" applyBorder="1" applyAlignment="1">
      <alignment horizontal="left" vertical="center"/>
    </xf>
    <xf numFmtId="14" fontId="11" fillId="0" borderId="0" xfId="2" applyNumberFormat="1" applyFont="1"/>
    <xf numFmtId="0" fontId="27" fillId="35" borderId="32" xfId="2" applyFont="1" applyFill="1" applyBorder="1" applyAlignment="1">
      <alignment horizontal="left" vertical="center" wrapText="1"/>
    </xf>
    <xf numFmtId="0" fontId="15" fillId="35" borderId="30" xfId="2" applyFont="1" applyFill="1" applyBorder="1" applyAlignment="1">
      <alignment horizontal="left" vertical="center" wrapText="1"/>
    </xf>
    <xf numFmtId="0" fontId="27" fillId="35" borderId="35" xfId="2" applyFont="1" applyFill="1" applyBorder="1" applyAlignment="1">
      <alignment horizontal="left" vertical="center" wrapText="1"/>
    </xf>
    <xf numFmtId="0" fontId="15" fillId="25" borderId="33" xfId="2" applyFont="1" applyFill="1" applyBorder="1" applyAlignment="1">
      <alignment horizontal="left" vertical="center" wrapText="1"/>
    </xf>
    <xf numFmtId="0" fontId="35" fillId="0" borderId="5" xfId="2" applyFont="1" applyFill="1" applyBorder="1" applyAlignment="1">
      <alignment horizontal="center" vertical="center" textRotation="90"/>
    </xf>
    <xf numFmtId="0" fontId="35" fillId="0" borderId="37" xfId="2" applyFont="1" applyBorder="1" applyAlignment="1">
      <alignment horizontal="center" vertical="center" textRotation="90"/>
    </xf>
    <xf numFmtId="0" fontId="27" fillId="0" borderId="39" xfId="2" applyFont="1" applyFill="1" applyBorder="1" applyAlignment="1">
      <alignment vertical="center"/>
    </xf>
    <xf numFmtId="0" fontId="27" fillId="24" borderId="3" xfId="2" applyFont="1" applyFill="1" applyBorder="1" applyAlignment="1">
      <alignment vertical="center"/>
    </xf>
    <xf numFmtId="0" fontId="27" fillId="24" borderId="4" xfId="2" applyFont="1" applyFill="1" applyBorder="1"/>
    <xf numFmtId="0" fontId="27" fillId="24" borderId="3" xfId="2" applyFont="1" applyFill="1" applyBorder="1" applyAlignment="1">
      <alignment horizontal="center"/>
    </xf>
    <xf numFmtId="0" fontId="27" fillId="24" borderId="4" xfId="2" applyFont="1" applyFill="1" applyBorder="1" applyAlignment="1">
      <alignment horizontal="center"/>
    </xf>
    <xf numFmtId="0" fontId="27" fillId="25" borderId="7" xfId="2" applyFont="1" applyFill="1" applyBorder="1" applyAlignment="1">
      <alignment horizontal="center"/>
    </xf>
    <xf numFmtId="0" fontId="35" fillId="4" borderId="51" xfId="2" applyFont="1" applyFill="1" applyBorder="1" applyAlignment="1">
      <alignment horizontal="center"/>
    </xf>
    <xf numFmtId="0" fontId="27" fillId="25" borderId="30" xfId="2" applyFont="1" applyFill="1" applyBorder="1" applyAlignment="1">
      <alignment horizontal="center"/>
    </xf>
    <xf numFmtId="0" fontId="27" fillId="25" borderId="24" xfId="2" applyFont="1" applyFill="1" applyBorder="1" applyAlignment="1">
      <alignment horizontal="center"/>
    </xf>
    <xf numFmtId="0" fontId="27" fillId="0" borderId="51" xfId="2" applyFont="1" applyFill="1" applyBorder="1" applyAlignment="1">
      <alignment horizontal="center"/>
    </xf>
    <xf numFmtId="1" fontId="35" fillId="25" borderId="51" xfId="2" applyNumberFormat="1" applyFont="1" applyFill="1" applyBorder="1" applyAlignment="1">
      <alignment horizontal="center"/>
    </xf>
    <xf numFmtId="0" fontId="35" fillId="0" borderId="56" xfId="2" applyFont="1" applyBorder="1"/>
    <xf numFmtId="0" fontId="27" fillId="24" borderId="53" xfId="2" applyFont="1" applyFill="1" applyBorder="1" applyAlignment="1">
      <alignment vertical="center"/>
    </xf>
    <xf numFmtId="0" fontId="27" fillId="24" borderId="52" xfId="2" applyFont="1" applyFill="1" applyBorder="1"/>
    <xf numFmtId="0" fontId="27" fillId="24" borderId="53" xfId="2" applyFont="1" applyFill="1" applyBorder="1" applyAlignment="1">
      <alignment horizontal="center"/>
    </xf>
    <xf numFmtId="0" fontId="27" fillId="24" borderId="52" xfId="2" applyFont="1" applyFill="1" applyBorder="1" applyAlignment="1">
      <alignment horizontal="center"/>
    </xf>
    <xf numFmtId="0" fontId="35" fillId="4" borderId="17" xfId="2" applyFont="1" applyFill="1" applyBorder="1" applyAlignment="1">
      <alignment horizontal="center"/>
    </xf>
    <xf numFmtId="0" fontId="27" fillId="4" borderId="33" xfId="2" applyFont="1" applyFill="1" applyBorder="1" applyAlignment="1">
      <alignment horizontal="center"/>
    </xf>
    <xf numFmtId="0" fontId="27" fillId="25" borderId="17" xfId="2" applyFont="1" applyFill="1" applyBorder="1" applyAlignment="1">
      <alignment horizontal="center"/>
    </xf>
    <xf numFmtId="1" fontId="35" fillId="25" borderId="17" xfId="2" applyNumberFormat="1" applyFont="1" applyFill="1" applyBorder="1" applyAlignment="1">
      <alignment horizontal="center"/>
    </xf>
    <xf numFmtId="0" fontId="35" fillId="0" borderId="21" xfId="2" applyFont="1" applyBorder="1"/>
    <xf numFmtId="0" fontId="27" fillId="0" borderId="9" xfId="2" applyFont="1" applyFill="1" applyBorder="1" applyAlignment="1">
      <alignment vertical="center"/>
    </xf>
    <xf numFmtId="0" fontId="27" fillId="24" borderId="57" xfId="2" applyFont="1" applyFill="1" applyBorder="1" applyAlignment="1">
      <alignment vertical="center"/>
    </xf>
    <xf numFmtId="0" fontId="35" fillId="24" borderId="40" xfId="2" applyFont="1" applyFill="1" applyBorder="1"/>
    <xf numFmtId="0" fontId="27" fillId="24" borderId="50" xfId="2" applyFont="1" applyFill="1" applyBorder="1" applyAlignment="1">
      <alignment horizontal="center"/>
    </xf>
    <xf numFmtId="0" fontId="27" fillId="24" borderId="40" xfId="2" applyFont="1" applyFill="1" applyBorder="1" applyAlignment="1">
      <alignment horizontal="center"/>
    </xf>
    <xf numFmtId="0" fontId="27" fillId="25" borderId="14" xfId="2" applyFont="1" applyFill="1" applyBorder="1" applyAlignment="1">
      <alignment horizontal="center"/>
    </xf>
    <xf numFmtId="0" fontId="35" fillId="4" borderId="29" xfId="2" applyFont="1" applyFill="1" applyBorder="1" applyAlignment="1">
      <alignment horizontal="center"/>
    </xf>
    <xf numFmtId="0" fontId="27" fillId="25" borderId="9" xfId="2" applyFont="1" applyFill="1" applyBorder="1" applyAlignment="1">
      <alignment horizontal="center"/>
    </xf>
    <xf numFmtId="0" fontId="27" fillId="25" borderId="21" xfId="2" applyFont="1" applyFill="1" applyBorder="1" applyAlignment="1">
      <alignment horizontal="center"/>
    </xf>
    <xf numFmtId="0" fontId="35" fillId="4" borderId="55" xfId="2" applyFont="1" applyFill="1" applyBorder="1" applyAlignment="1">
      <alignment horizontal="center"/>
    </xf>
    <xf numFmtId="0" fontId="27" fillId="0" borderId="9" xfId="2" applyFont="1" applyFill="1" applyBorder="1" applyAlignment="1">
      <alignment horizontal="center"/>
    </xf>
    <xf numFmtId="0" fontId="27" fillId="25" borderId="15" xfId="2" applyFont="1" applyFill="1" applyBorder="1" applyAlignment="1">
      <alignment horizontal="center"/>
    </xf>
    <xf numFmtId="0" fontId="35" fillId="0" borderId="15" xfId="2" applyFont="1" applyBorder="1"/>
    <xf numFmtId="0" fontId="27" fillId="24" borderId="0" xfId="2" applyFont="1" applyFill="1" applyBorder="1" applyAlignment="1">
      <alignment vertical="center" wrapText="1"/>
    </xf>
    <xf numFmtId="0" fontId="27" fillId="4" borderId="9" xfId="2" applyFont="1" applyFill="1" applyBorder="1" applyAlignment="1">
      <alignment horizontal="center"/>
    </xf>
    <xf numFmtId="0" fontId="27" fillId="0" borderId="17" xfId="2" applyFont="1" applyFill="1" applyBorder="1" applyAlignment="1">
      <alignment vertical="center"/>
    </xf>
    <xf numFmtId="0" fontId="35" fillId="4" borderId="13" xfId="2" applyFont="1" applyFill="1" applyBorder="1" applyAlignment="1">
      <alignment horizontal="center"/>
    </xf>
    <xf numFmtId="0" fontId="27" fillId="4" borderId="17" xfId="2" applyFont="1" applyFill="1" applyBorder="1" applyAlignment="1">
      <alignment horizontal="center"/>
    </xf>
    <xf numFmtId="0" fontId="27" fillId="0" borderId="17" xfId="2" applyFont="1" applyFill="1" applyBorder="1" applyAlignment="1">
      <alignment horizontal="center"/>
    </xf>
    <xf numFmtId="0" fontId="27" fillId="0" borderId="5" xfId="2" applyFont="1" applyFill="1" applyBorder="1" applyAlignment="1">
      <alignment vertical="center"/>
    </xf>
    <xf numFmtId="0" fontId="27" fillId="24" borderId="58" xfId="2" applyFont="1" applyFill="1" applyBorder="1" applyAlignment="1">
      <alignment horizontal="justify" vertical="center"/>
    </xf>
    <xf numFmtId="0" fontId="35" fillId="24" borderId="4" xfId="2" applyFont="1" applyFill="1" applyBorder="1"/>
    <xf numFmtId="0" fontId="35" fillId="4" borderId="25" xfId="2" applyFont="1" applyFill="1" applyBorder="1" applyAlignment="1">
      <alignment horizontal="center"/>
    </xf>
    <xf numFmtId="0" fontId="27" fillId="4" borderId="30" xfId="2" applyFont="1" applyFill="1" applyBorder="1" applyAlignment="1">
      <alignment horizontal="center"/>
    </xf>
    <xf numFmtId="1" fontId="35" fillId="25" borderId="0" xfId="2" applyNumberFormat="1" applyFont="1" applyFill="1" applyBorder="1" applyAlignment="1">
      <alignment horizontal="center"/>
    </xf>
    <xf numFmtId="0" fontId="35" fillId="0" borderId="5" xfId="2" applyFont="1" applyBorder="1"/>
    <xf numFmtId="0" fontId="27" fillId="0" borderId="33" xfId="2" applyFont="1" applyFill="1" applyBorder="1" applyAlignment="1">
      <alignment vertical="center"/>
    </xf>
    <xf numFmtId="0" fontId="43" fillId="24" borderId="3" xfId="2" applyFont="1" applyFill="1" applyBorder="1" applyAlignment="1">
      <alignment vertical="center"/>
    </xf>
    <xf numFmtId="0" fontId="27" fillId="4" borderId="51" xfId="2" applyFont="1" applyFill="1" applyBorder="1" applyAlignment="1">
      <alignment horizontal="center"/>
    </xf>
    <xf numFmtId="1" fontId="35" fillId="25" borderId="14" xfId="2" applyNumberFormat="1" applyFont="1" applyFill="1" applyBorder="1" applyAlignment="1">
      <alignment horizontal="center"/>
    </xf>
    <xf numFmtId="0" fontId="35" fillId="0" borderId="17" xfId="2" applyFont="1" applyBorder="1"/>
    <xf numFmtId="0" fontId="27" fillId="24" borderId="3" xfId="2" applyFont="1" applyFill="1" applyBorder="1"/>
    <xf numFmtId="0" fontId="35" fillId="4" borderId="9" xfId="2" applyFont="1" applyFill="1" applyBorder="1" applyAlignment="1">
      <alignment horizontal="center"/>
    </xf>
    <xf numFmtId="0" fontId="35" fillId="4" borderId="56" xfId="2" applyFont="1" applyFill="1" applyBorder="1" applyAlignment="1">
      <alignment horizontal="center"/>
    </xf>
    <xf numFmtId="0" fontId="27" fillId="0" borderId="30" xfId="2" applyFont="1" applyFill="1" applyBorder="1" applyAlignment="1">
      <alignment horizontal="center"/>
    </xf>
    <xf numFmtId="1" fontId="27" fillId="24" borderId="3" xfId="2" applyNumberFormat="1" applyFont="1" applyFill="1" applyBorder="1" applyAlignment="1">
      <alignment horizontal="center"/>
    </xf>
    <xf numFmtId="1" fontId="27" fillId="24" borderId="4" xfId="2" applyNumberFormat="1" applyFont="1" applyFill="1" applyBorder="1" applyAlignment="1">
      <alignment horizontal="center"/>
    </xf>
    <xf numFmtId="0" fontId="35" fillId="4" borderId="39" xfId="2" applyFont="1" applyFill="1" applyBorder="1" applyAlignment="1">
      <alignment horizontal="center"/>
    </xf>
    <xf numFmtId="0" fontId="27" fillId="25" borderId="37" xfId="2" applyFont="1" applyFill="1" applyBorder="1" applyAlignment="1">
      <alignment horizontal="center"/>
    </xf>
    <xf numFmtId="0" fontId="35" fillId="4" borderId="30" xfId="2" applyFont="1" applyFill="1" applyBorder="1" applyAlignment="1">
      <alignment horizontal="center"/>
    </xf>
    <xf numFmtId="0" fontId="43" fillId="24" borderId="53" xfId="2" applyFont="1" applyFill="1" applyBorder="1" applyAlignment="1">
      <alignment vertical="center"/>
    </xf>
    <xf numFmtId="0" fontId="27" fillId="36" borderId="50" xfId="2" applyFont="1" applyFill="1" applyBorder="1" applyAlignment="1">
      <alignment vertical="center"/>
    </xf>
    <xf numFmtId="0" fontId="27" fillId="35" borderId="40" xfId="2" applyFont="1" applyFill="1" applyBorder="1"/>
    <xf numFmtId="0" fontId="27" fillId="35" borderId="50" xfId="2" applyFont="1" applyFill="1" applyBorder="1" applyAlignment="1">
      <alignment horizontal="center"/>
    </xf>
    <xf numFmtId="0" fontId="27" fillId="35" borderId="40" xfId="2" applyFont="1" applyFill="1" applyBorder="1" applyAlignment="1">
      <alignment horizontal="center"/>
    </xf>
    <xf numFmtId="0" fontId="27" fillId="37" borderId="3" xfId="2" applyFont="1" applyFill="1" applyBorder="1" applyAlignment="1">
      <alignment vertical="center" wrapText="1"/>
    </xf>
    <xf numFmtId="0" fontId="27" fillId="0" borderId="4" xfId="2" applyFont="1" applyBorder="1"/>
    <xf numFmtId="0" fontId="27" fillId="0" borderId="3" xfId="2" applyFont="1" applyFill="1" applyBorder="1" applyAlignment="1">
      <alignment horizontal="center"/>
    </xf>
    <xf numFmtId="0" fontId="27" fillId="0" borderId="4" xfId="2" applyFont="1" applyFill="1" applyBorder="1" applyAlignment="1">
      <alignment horizontal="center"/>
    </xf>
    <xf numFmtId="0" fontId="27" fillId="4" borderId="3" xfId="2" applyFont="1" applyFill="1" applyBorder="1" applyAlignment="1">
      <alignment horizontal="center"/>
    </xf>
    <xf numFmtId="0" fontId="27" fillId="4" borderId="4" xfId="2" applyFont="1" applyFill="1" applyBorder="1" applyAlignment="1">
      <alignment horizontal="center"/>
    </xf>
    <xf numFmtId="0" fontId="27" fillId="38" borderId="53" xfId="2" applyFont="1" applyFill="1" applyBorder="1" applyAlignment="1">
      <alignment vertical="center" wrapText="1"/>
    </xf>
    <xf numFmtId="0" fontId="27" fillId="4" borderId="52" xfId="2" applyFont="1" applyFill="1" applyBorder="1"/>
    <xf numFmtId="0" fontId="27" fillId="4" borderId="53" xfId="2" applyFont="1" applyFill="1" applyBorder="1"/>
    <xf numFmtId="0" fontId="27" fillId="4" borderId="52" xfId="2" applyFont="1" applyFill="1" applyBorder="1" applyAlignment="1">
      <alignment horizontal="center"/>
    </xf>
    <xf numFmtId="0" fontId="27" fillId="0" borderId="52" xfId="2" applyFont="1" applyFill="1" applyBorder="1" applyAlignment="1">
      <alignment horizontal="center"/>
    </xf>
    <xf numFmtId="0" fontId="27" fillId="32" borderId="50" xfId="2" applyFont="1" applyFill="1" applyBorder="1" applyAlignment="1">
      <alignment vertical="center"/>
    </xf>
    <xf numFmtId="0" fontId="27" fillId="4" borderId="40" xfId="2" applyFont="1" applyFill="1" applyBorder="1"/>
    <xf numFmtId="0" fontId="27" fillId="4" borderId="50" xfId="2" applyFont="1" applyFill="1" applyBorder="1" applyAlignment="1">
      <alignment horizontal="center"/>
    </xf>
    <xf numFmtId="0" fontId="27" fillId="4" borderId="40" xfId="2" applyFont="1" applyFill="1" applyBorder="1" applyAlignment="1">
      <alignment horizontal="center"/>
    </xf>
    <xf numFmtId="0" fontId="27" fillId="32" borderId="3" xfId="2" applyFont="1" applyFill="1" applyBorder="1" applyAlignment="1">
      <alignment vertical="center"/>
    </xf>
    <xf numFmtId="0" fontId="27" fillId="4" borderId="4" xfId="2" applyFont="1" applyFill="1" applyBorder="1"/>
    <xf numFmtId="0" fontId="11" fillId="4" borderId="4" xfId="2" applyFont="1" applyFill="1" applyBorder="1"/>
    <xf numFmtId="0" fontId="27" fillId="39" borderId="3" xfId="2" applyFont="1" applyFill="1" applyBorder="1" applyAlignment="1">
      <alignment vertical="center"/>
    </xf>
    <xf numFmtId="0" fontId="27" fillId="35" borderId="4" xfId="2" applyFont="1" applyFill="1" applyBorder="1"/>
    <xf numFmtId="0" fontId="27" fillId="35" borderId="4" xfId="2" applyFont="1" applyFill="1" applyBorder="1" applyAlignment="1">
      <alignment horizontal="center"/>
    </xf>
    <xf numFmtId="0" fontId="27" fillId="35" borderId="3" xfId="2" applyFont="1" applyFill="1" applyBorder="1" applyAlignment="1">
      <alignment horizontal="center"/>
    </xf>
    <xf numFmtId="0" fontId="27" fillId="20" borderId="3" xfId="2" applyFont="1" applyFill="1" applyBorder="1" applyAlignment="1">
      <alignment vertical="center"/>
    </xf>
    <xf numFmtId="1" fontId="27" fillId="4" borderId="3" xfId="2" applyNumberFormat="1" applyFont="1" applyFill="1" applyBorder="1" applyAlignment="1">
      <alignment horizontal="center"/>
    </xf>
    <xf numFmtId="1" fontId="27" fillId="4" borderId="4" xfId="2" applyNumberFormat="1" applyFont="1" applyFill="1" applyBorder="1" applyAlignment="1">
      <alignment horizontal="center"/>
    </xf>
    <xf numFmtId="0" fontId="11" fillId="0" borderId="3" xfId="2" applyFont="1" applyBorder="1"/>
    <xf numFmtId="0" fontId="11" fillId="0" borderId="4" xfId="2" applyFont="1" applyBorder="1"/>
    <xf numFmtId="0" fontId="27" fillId="40" borderId="3" xfId="2" applyFont="1" applyFill="1" applyBorder="1" applyAlignment="1">
      <alignment vertical="center"/>
    </xf>
    <xf numFmtId="0" fontId="27" fillId="35" borderId="3" xfId="2" applyFont="1" applyFill="1" applyBorder="1"/>
    <xf numFmtId="1" fontId="27" fillId="35" borderId="4" xfId="2" applyNumberFormat="1" applyFont="1" applyFill="1" applyBorder="1" applyAlignment="1">
      <alignment horizontal="center"/>
    </xf>
    <xf numFmtId="0" fontId="27" fillId="41" borderId="3" xfId="2" applyFont="1" applyFill="1" applyBorder="1" applyAlignment="1">
      <alignment wrapText="1"/>
    </xf>
    <xf numFmtId="1" fontId="27" fillId="35" borderId="3" xfId="2" applyNumberFormat="1" applyFont="1" applyFill="1" applyBorder="1" applyAlignment="1">
      <alignment horizontal="center"/>
    </xf>
    <xf numFmtId="0" fontId="27" fillId="42" borderId="53" xfId="2" applyFont="1" applyFill="1" applyBorder="1" applyAlignment="1">
      <alignment vertical="center"/>
    </xf>
    <xf numFmtId="0" fontId="27" fillId="0" borderId="53" xfId="2" applyFont="1" applyFill="1" applyBorder="1" applyAlignment="1">
      <alignment horizontal="center"/>
    </xf>
    <xf numFmtId="0" fontId="35" fillId="4" borderId="33" xfId="2" applyFont="1" applyFill="1" applyBorder="1" applyAlignment="1">
      <alignment horizontal="center"/>
    </xf>
    <xf numFmtId="0" fontId="27" fillId="4" borderId="53" xfId="2" applyFont="1" applyFill="1" applyBorder="1" applyAlignment="1">
      <alignment horizontal="center"/>
    </xf>
    <xf numFmtId="0" fontId="27" fillId="0" borderId="33" xfId="2" applyFont="1" applyFill="1" applyBorder="1" applyAlignment="1">
      <alignment horizontal="center"/>
    </xf>
    <xf numFmtId="0" fontId="27" fillId="34" borderId="50" xfId="2" applyFont="1" applyFill="1" applyBorder="1" applyAlignment="1">
      <alignment vertical="center"/>
    </xf>
    <xf numFmtId="0" fontId="27" fillId="43" borderId="53" xfId="2" applyFont="1" applyFill="1" applyBorder="1" applyAlignment="1">
      <alignment vertical="center"/>
    </xf>
    <xf numFmtId="0" fontId="27" fillId="35" borderId="52" xfId="2" applyFont="1" applyFill="1" applyBorder="1"/>
    <xf numFmtId="0" fontId="27" fillId="35" borderId="53" xfId="2" applyFont="1" applyFill="1" applyBorder="1" applyAlignment="1">
      <alignment horizontal="center"/>
    </xf>
    <xf numFmtId="0" fontId="27" fillId="35" borderId="52" xfId="2" applyFont="1" applyFill="1" applyBorder="1" applyAlignment="1">
      <alignment horizontal="center"/>
    </xf>
    <xf numFmtId="0" fontId="27" fillId="26" borderId="50" xfId="2" applyFont="1" applyFill="1" applyBorder="1" applyAlignment="1">
      <alignment vertical="center"/>
    </xf>
    <xf numFmtId="0" fontId="27" fillId="26" borderId="40" xfId="2" applyFont="1" applyFill="1" applyBorder="1"/>
    <xf numFmtId="0" fontId="27" fillId="26" borderId="50" xfId="2" applyFont="1" applyFill="1" applyBorder="1" applyAlignment="1">
      <alignment horizontal="center"/>
    </xf>
    <xf numFmtId="0" fontId="27" fillId="26" borderId="40" xfId="2" applyFont="1" applyFill="1" applyBorder="1" applyAlignment="1">
      <alignment horizontal="center"/>
    </xf>
    <xf numFmtId="0" fontId="27" fillId="26" borderId="3" xfId="2" applyFont="1" applyFill="1" applyBorder="1" applyAlignment="1">
      <alignment vertical="center"/>
    </xf>
    <xf numFmtId="0" fontId="27" fillId="26" borderId="4" xfId="2" applyFont="1" applyFill="1" applyBorder="1"/>
    <xf numFmtId="0" fontId="27" fillId="26" borderId="3" xfId="2" applyFont="1" applyFill="1" applyBorder="1" applyAlignment="1">
      <alignment horizontal="center"/>
    </xf>
    <xf numFmtId="0" fontId="27" fillId="26" borderId="4" xfId="2" applyFont="1" applyFill="1" applyBorder="1" applyAlignment="1">
      <alignment horizontal="center"/>
    </xf>
    <xf numFmtId="0" fontId="35" fillId="0" borderId="3" xfId="2" applyFont="1" applyFill="1" applyBorder="1" applyAlignment="1">
      <alignment vertical="center" wrapText="1"/>
    </xf>
    <xf numFmtId="0" fontId="27" fillId="4" borderId="4" xfId="2" applyFont="1" applyFill="1" applyBorder="1" applyAlignment="1">
      <alignment wrapText="1"/>
    </xf>
    <xf numFmtId="0" fontId="27" fillId="5" borderId="3" xfId="2" applyFont="1" applyFill="1" applyBorder="1" applyAlignment="1">
      <alignment vertical="center" wrapText="1"/>
    </xf>
    <xf numFmtId="0" fontId="27" fillId="5" borderId="4" xfId="2" applyFont="1" applyFill="1" applyBorder="1"/>
    <xf numFmtId="0" fontId="35" fillId="5" borderId="3" xfId="2" applyFont="1" applyFill="1" applyBorder="1" applyAlignment="1">
      <alignment horizontal="center"/>
    </xf>
    <xf numFmtId="0" fontId="27" fillId="5" borderId="4" xfId="2" applyFont="1" applyFill="1" applyBorder="1" applyAlignment="1">
      <alignment horizontal="center"/>
    </xf>
    <xf numFmtId="0" fontId="27" fillId="5" borderId="7" xfId="2" applyFont="1" applyFill="1" applyBorder="1" applyAlignment="1">
      <alignment horizontal="center"/>
    </xf>
    <xf numFmtId="0" fontId="35" fillId="5" borderId="33" xfId="2" applyFont="1" applyFill="1" applyBorder="1" applyAlignment="1">
      <alignment horizontal="center"/>
    </xf>
    <xf numFmtId="0" fontId="35" fillId="5" borderId="30" xfId="2" applyFont="1" applyFill="1" applyBorder="1" applyAlignment="1">
      <alignment horizontal="center"/>
    </xf>
    <xf numFmtId="0" fontId="27" fillId="5" borderId="3" xfId="2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35" fillId="5" borderId="37" xfId="2" applyFont="1" applyFill="1" applyBorder="1" applyAlignment="1">
      <alignment horizontal="center" vertical="center"/>
    </xf>
    <xf numFmtId="0" fontId="27" fillId="5" borderId="30" xfId="2" applyFont="1" applyFill="1" applyBorder="1" applyAlignment="1">
      <alignment horizontal="center"/>
    </xf>
    <xf numFmtId="1" fontId="35" fillId="5" borderId="9" xfId="2" applyNumberFormat="1" applyFont="1" applyFill="1" applyBorder="1" applyAlignment="1">
      <alignment horizontal="center"/>
    </xf>
    <xf numFmtId="0" fontId="35" fillId="5" borderId="56" xfId="2" applyFont="1" applyFill="1" applyBorder="1"/>
    <xf numFmtId="0" fontId="35" fillId="25" borderId="13" xfId="2" applyFont="1" applyFill="1" applyBorder="1" applyAlignment="1">
      <alignment wrapText="1"/>
    </xf>
    <xf numFmtId="0" fontId="35" fillId="25" borderId="17" xfId="2" applyFont="1" applyFill="1" applyBorder="1" applyAlignment="1">
      <alignment wrapText="1"/>
    </xf>
    <xf numFmtId="0" fontId="35" fillId="25" borderId="50" xfId="2" applyFont="1" applyFill="1" applyBorder="1" applyAlignment="1">
      <alignment horizontal="center"/>
    </xf>
    <xf numFmtId="0" fontId="35" fillId="25" borderId="17" xfId="2" applyFont="1" applyFill="1" applyBorder="1" applyAlignment="1">
      <alignment horizontal="center"/>
    </xf>
    <xf numFmtId="0" fontId="35" fillId="25" borderId="21" xfId="2" applyFont="1" applyFill="1" applyBorder="1" applyAlignment="1">
      <alignment horizontal="center"/>
    </xf>
    <xf numFmtId="0" fontId="35" fillId="25" borderId="39" xfId="2" applyFont="1" applyFill="1" applyBorder="1" applyAlignment="1">
      <alignment horizontal="center"/>
    </xf>
    <xf numFmtId="0" fontId="35" fillId="25" borderId="13" xfId="2" applyFont="1" applyFill="1" applyBorder="1" applyAlignment="1">
      <alignment horizontal="center"/>
    </xf>
    <xf numFmtId="1" fontId="35" fillId="25" borderId="39" xfId="2" applyNumberFormat="1" applyFont="1" applyFill="1" applyBorder="1" applyAlignment="1">
      <alignment horizontal="center"/>
    </xf>
    <xf numFmtId="0" fontId="35" fillId="25" borderId="24" xfId="2" applyFont="1" applyFill="1" applyBorder="1"/>
    <xf numFmtId="0" fontId="27" fillId="35" borderId="5" xfId="2" applyFont="1" applyFill="1" applyBorder="1" applyAlignment="1">
      <alignment horizontal="left" vertical="center"/>
    </xf>
    <xf numFmtId="0" fontId="27" fillId="35" borderId="11" xfId="2" applyFont="1" applyFill="1" applyBorder="1" applyAlignment="1">
      <alignment horizontal="left" vertical="center"/>
    </xf>
    <xf numFmtId="0" fontId="27" fillId="35" borderId="11" xfId="2" applyFont="1" applyFill="1" applyBorder="1" applyAlignment="1">
      <alignment horizontal="center" vertical="center"/>
    </xf>
    <xf numFmtId="0" fontId="27" fillId="35" borderId="10" xfId="2" applyFont="1" applyFill="1" applyBorder="1" applyAlignment="1">
      <alignment horizontal="center" vertical="center"/>
    </xf>
    <xf numFmtId="0" fontId="27" fillId="35" borderId="5" xfId="2" applyFont="1" applyFill="1" applyBorder="1" applyAlignment="1">
      <alignment horizontal="center" vertical="center"/>
    </xf>
    <xf numFmtId="0" fontId="27" fillId="35" borderId="38" xfId="2" applyFont="1" applyFill="1" applyBorder="1" applyAlignment="1">
      <alignment horizontal="center" vertical="center"/>
    </xf>
    <xf numFmtId="0" fontId="27" fillId="35" borderId="68" xfId="2" applyFont="1" applyFill="1" applyBorder="1" applyAlignment="1">
      <alignment horizontal="center" vertical="center"/>
    </xf>
    <xf numFmtId="0" fontId="35" fillId="4" borderId="5" xfId="2" applyFont="1" applyFill="1" applyBorder="1" applyAlignment="1">
      <alignment horizontal="center" vertical="center"/>
    </xf>
    <xf numFmtId="0" fontId="27" fillId="25" borderId="68" xfId="2" applyFont="1" applyFill="1" applyBorder="1" applyAlignment="1">
      <alignment horizontal="center" vertical="center"/>
    </xf>
    <xf numFmtId="0" fontId="35" fillId="35" borderId="73" xfId="2" applyFont="1" applyFill="1" applyBorder="1" applyAlignment="1">
      <alignment horizontal="center"/>
    </xf>
    <xf numFmtId="0" fontId="27" fillId="0" borderId="38" xfId="2" applyFont="1" applyFill="1" applyBorder="1" applyAlignment="1">
      <alignment horizontal="center"/>
    </xf>
    <xf numFmtId="1" fontId="27" fillId="0" borderId="6" xfId="2" applyNumberFormat="1" applyFont="1" applyFill="1" applyBorder="1" applyAlignment="1">
      <alignment horizontal="center" vertical="center"/>
    </xf>
    <xf numFmtId="1" fontId="27" fillId="0" borderId="39" xfId="2" applyNumberFormat="1" applyFont="1" applyFill="1" applyBorder="1" applyAlignment="1">
      <alignment horizontal="center" vertical="center"/>
    </xf>
    <xf numFmtId="1" fontId="27" fillId="0" borderId="24" xfId="2" applyNumberFormat="1" applyFont="1" applyFill="1" applyBorder="1" applyAlignment="1">
      <alignment horizontal="center" vertical="center"/>
    </xf>
    <xf numFmtId="0" fontId="35" fillId="4" borderId="39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25" borderId="75" xfId="2" applyFont="1" applyFill="1" applyBorder="1" applyAlignment="1">
      <alignment horizontal="center" vertical="center"/>
    </xf>
    <xf numFmtId="0" fontId="35" fillId="0" borderId="74" xfId="2" applyFont="1" applyFill="1" applyBorder="1" applyAlignment="1">
      <alignment horizontal="center"/>
    </xf>
    <xf numFmtId="0" fontId="24" fillId="35" borderId="39" xfId="2" applyFont="1" applyFill="1" applyBorder="1" applyAlignment="1">
      <alignment horizontal="center" vertical="center"/>
    </xf>
    <xf numFmtId="1" fontId="24" fillId="0" borderId="6" xfId="2" applyNumberFormat="1" applyFont="1" applyFill="1" applyBorder="1" applyAlignment="1">
      <alignment horizontal="center" vertical="center"/>
    </xf>
    <xf numFmtId="0" fontId="35" fillId="4" borderId="17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1" fontId="27" fillId="0" borderId="17" xfId="2" applyNumberFormat="1" applyFont="1" applyFill="1" applyBorder="1" applyAlignment="1">
      <alignment horizontal="center" vertical="center"/>
    </xf>
    <xf numFmtId="1" fontId="27" fillId="0" borderId="13" xfId="2" applyNumberFormat="1" applyFont="1" applyFill="1" applyBorder="1" applyAlignment="1">
      <alignment horizontal="center" vertical="center"/>
    </xf>
    <xf numFmtId="1" fontId="27" fillId="0" borderId="21" xfId="2" applyNumberFormat="1" applyFont="1" applyFill="1" applyBorder="1" applyAlignment="1">
      <alignment horizontal="center" vertical="center"/>
    </xf>
    <xf numFmtId="0" fontId="27" fillId="25" borderId="59" xfId="2" applyFont="1" applyFill="1" applyBorder="1" applyAlignment="1">
      <alignment horizontal="center" vertical="center"/>
    </xf>
    <xf numFmtId="0" fontId="35" fillId="0" borderId="72" xfId="2" applyFont="1" applyFill="1" applyBorder="1" applyAlignment="1">
      <alignment horizontal="center"/>
    </xf>
    <xf numFmtId="0" fontId="27" fillId="35" borderId="17" xfId="2" applyFont="1" applyFill="1" applyBorder="1" applyAlignment="1">
      <alignment horizontal="center" vertical="center"/>
    </xf>
    <xf numFmtId="1" fontId="27" fillId="35" borderId="14" xfId="2" applyNumberFormat="1" applyFont="1" applyFill="1" applyBorder="1" applyAlignment="1">
      <alignment horizontal="center" vertical="center"/>
    </xf>
    <xf numFmtId="1" fontId="27" fillId="35" borderId="13" xfId="2" applyNumberFormat="1" applyFont="1" applyFill="1" applyBorder="1" applyAlignment="1">
      <alignment horizontal="center" vertical="center"/>
    </xf>
    <xf numFmtId="1" fontId="27" fillId="35" borderId="17" xfId="2" applyNumberFormat="1" applyFont="1" applyFill="1" applyBorder="1" applyAlignment="1">
      <alignment horizontal="center" vertical="center"/>
    </xf>
    <xf numFmtId="1" fontId="27" fillId="35" borderId="21" xfId="2" applyNumberFormat="1" applyFont="1" applyFill="1" applyBorder="1" applyAlignment="1">
      <alignment horizontal="center" vertical="center"/>
    </xf>
    <xf numFmtId="1" fontId="27" fillId="35" borderId="59" xfId="2" applyNumberFormat="1" applyFont="1" applyFill="1" applyBorder="1" applyAlignment="1">
      <alignment horizontal="center" vertical="center"/>
    </xf>
    <xf numFmtId="0" fontId="35" fillId="35" borderId="17" xfId="2" applyFont="1" applyFill="1" applyBorder="1" applyAlignment="1">
      <alignment horizontal="center" vertical="center"/>
    </xf>
    <xf numFmtId="0" fontId="27" fillId="35" borderId="14" xfId="2" applyFont="1" applyFill="1" applyBorder="1" applyAlignment="1">
      <alignment horizontal="center" vertical="center"/>
    </xf>
    <xf numFmtId="0" fontId="35" fillId="35" borderId="72" xfId="2" applyFont="1" applyFill="1" applyBorder="1" applyAlignment="1">
      <alignment horizontal="center"/>
    </xf>
    <xf numFmtId="0" fontId="27" fillId="0" borderId="56" xfId="2" applyFont="1" applyFill="1" applyBorder="1" applyAlignment="1">
      <alignment horizontal="center"/>
    </xf>
    <xf numFmtId="0" fontId="35" fillId="25" borderId="17" xfId="2" applyFont="1" applyFill="1" applyBorder="1" applyAlignment="1">
      <alignment horizontal="left" vertical="center" wrapText="1"/>
    </xf>
    <xf numFmtId="0" fontId="35" fillId="25" borderId="21" xfId="2" applyFont="1" applyFill="1" applyBorder="1" applyAlignment="1">
      <alignment horizontal="left" vertical="center" wrapText="1"/>
    </xf>
    <xf numFmtId="0" fontId="35" fillId="25" borderId="17" xfId="2" applyFont="1" applyFill="1" applyBorder="1" applyAlignment="1">
      <alignment horizontal="center" vertical="center"/>
    </xf>
    <xf numFmtId="0" fontId="35" fillId="25" borderId="13" xfId="2" applyFont="1" applyFill="1" applyBorder="1" applyAlignment="1">
      <alignment horizontal="center" vertical="center"/>
    </xf>
    <xf numFmtId="0" fontId="35" fillId="0" borderId="29" xfId="2" applyFont="1" applyFill="1" applyBorder="1" applyAlignment="1">
      <alignment horizontal="center" vertical="center" textRotation="90"/>
    </xf>
    <xf numFmtId="0" fontId="35" fillId="0" borderId="24" xfId="2" applyFont="1" applyBorder="1" applyAlignment="1">
      <alignment horizontal="center" vertical="center" textRotation="90"/>
    </xf>
    <xf numFmtId="0" fontId="27" fillId="23" borderId="39" xfId="2" applyFont="1" applyFill="1" applyBorder="1" applyAlignment="1">
      <alignment horizontal="center"/>
    </xf>
    <xf numFmtId="0" fontId="35" fillId="23" borderId="17" xfId="2" applyFont="1" applyFill="1" applyBorder="1" applyAlignment="1">
      <alignment horizontal="center"/>
    </xf>
    <xf numFmtId="0" fontId="27" fillId="0" borderId="34" xfId="2" applyFont="1" applyFill="1" applyBorder="1" applyAlignment="1">
      <alignment horizontal="center"/>
    </xf>
    <xf numFmtId="0" fontId="12" fillId="24" borderId="39" xfId="2" applyFont="1" applyFill="1" applyBorder="1" applyAlignment="1">
      <alignment wrapText="1"/>
    </xf>
    <xf numFmtId="0" fontId="35" fillId="24" borderId="21" xfId="2" applyFont="1" applyFill="1" applyBorder="1" applyAlignment="1">
      <alignment horizontal="center"/>
    </xf>
    <xf numFmtId="0" fontId="35" fillId="24" borderId="17" xfId="2" applyFont="1" applyFill="1" applyBorder="1" applyAlignment="1">
      <alignment horizontal="center"/>
    </xf>
    <xf numFmtId="0" fontId="35" fillId="24" borderId="13" xfId="2" applyFont="1" applyFill="1" applyBorder="1" applyAlignment="1">
      <alignment horizontal="center"/>
    </xf>
    <xf numFmtId="0" fontId="35" fillId="0" borderId="21" xfId="2" applyFont="1" applyFill="1" applyBorder="1" applyAlignment="1">
      <alignment horizontal="center"/>
    </xf>
    <xf numFmtId="0" fontId="35" fillId="0" borderId="17" xfId="2" applyFont="1" applyFill="1" applyBorder="1" applyAlignment="1">
      <alignment horizontal="center"/>
    </xf>
    <xf numFmtId="0" fontId="12" fillId="0" borderId="27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27" fillId="23" borderId="5" xfId="2" applyFont="1" applyFill="1" applyBorder="1" applyAlignment="1">
      <alignment horizontal="left" vertical="center" wrapText="1"/>
    </xf>
    <xf numFmtId="0" fontId="27" fillId="23" borderId="5" xfId="2" applyFont="1" applyFill="1" applyBorder="1"/>
    <xf numFmtId="0" fontId="27" fillId="24" borderId="5" xfId="2" applyFont="1" applyFill="1" applyBorder="1" applyAlignment="1">
      <alignment horizontal="center"/>
    </xf>
    <xf numFmtId="0" fontId="35" fillId="23" borderId="38" xfId="2" applyFont="1" applyFill="1" applyBorder="1" applyAlignment="1">
      <alignment horizontal="center"/>
    </xf>
    <xf numFmtId="0" fontId="27" fillId="23" borderId="5" xfId="2" applyFont="1" applyFill="1" applyBorder="1" applyAlignment="1">
      <alignment horizontal="center"/>
    </xf>
    <xf numFmtId="0" fontId="35" fillId="0" borderId="5" xfId="2" applyFont="1" applyFill="1" applyBorder="1" applyAlignment="1">
      <alignment horizontal="center"/>
    </xf>
    <xf numFmtId="0" fontId="27" fillId="0" borderId="5" xfId="2" applyFont="1" applyFill="1" applyBorder="1" applyAlignment="1">
      <alignment horizontal="center"/>
    </xf>
    <xf numFmtId="0" fontId="27" fillId="23" borderId="17" xfId="2" applyFont="1" applyFill="1" applyBorder="1" applyAlignment="1">
      <alignment horizontal="center"/>
    </xf>
    <xf numFmtId="0" fontId="35" fillId="0" borderId="51" xfId="2" applyFont="1" applyFill="1" applyBorder="1" applyAlignment="1">
      <alignment horizontal="center"/>
    </xf>
    <xf numFmtId="0" fontId="27" fillId="0" borderId="39" xfId="2" applyFont="1" applyBorder="1" applyAlignment="1">
      <alignment horizontal="left" vertical="center" wrapText="1"/>
    </xf>
    <xf numFmtId="0" fontId="27" fillId="24" borderId="39" xfId="2" applyFont="1" applyFill="1" applyBorder="1" applyAlignment="1">
      <alignment horizontal="center"/>
    </xf>
    <xf numFmtId="0" fontId="27" fillId="23" borderId="51" xfId="2" applyFont="1" applyFill="1" applyBorder="1" applyAlignment="1">
      <alignment horizontal="left" vertical="center" wrapText="1"/>
    </xf>
    <xf numFmtId="0" fontId="27" fillId="23" borderId="51" xfId="2" applyFont="1" applyFill="1" applyBorder="1"/>
    <xf numFmtId="0" fontId="27" fillId="23" borderId="14" xfId="2" applyFont="1" applyFill="1" applyBorder="1" applyAlignment="1">
      <alignment horizontal="center"/>
    </xf>
    <xf numFmtId="0" fontId="11" fillId="23" borderId="39" xfId="2" applyFont="1" applyFill="1" applyBorder="1" applyAlignment="1">
      <alignment wrapText="1"/>
    </xf>
    <xf numFmtId="0" fontId="35" fillId="23" borderId="24" xfId="2" applyFont="1" applyFill="1" applyBorder="1" applyAlignment="1">
      <alignment horizontal="center"/>
    </xf>
    <xf numFmtId="1" fontId="27" fillId="23" borderId="39" xfId="2" applyNumberFormat="1" applyFont="1" applyFill="1" applyBorder="1" applyAlignment="1">
      <alignment horizontal="center"/>
    </xf>
    <xf numFmtId="0" fontId="27" fillId="23" borderId="10" xfId="2" applyFont="1" applyFill="1" applyBorder="1" applyAlignment="1">
      <alignment horizontal="center"/>
    </xf>
    <xf numFmtId="1" fontId="27" fillId="23" borderId="6" xfId="2" applyNumberFormat="1" applyFont="1" applyFill="1" applyBorder="1" applyAlignment="1">
      <alignment horizontal="center"/>
    </xf>
    <xf numFmtId="0" fontId="27" fillId="23" borderId="13" xfId="2" applyFont="1" applyFill="1" applyBorder="1" applyAlignment="1">
      <alignment horizontal="center"/>
    </xf>
    <xf numFmtId="0" fontId="27" fillId="23" borderId="38" xfId="2" applyFont="1" applyFill="1" applyBorder="1" applyAlignment="1">
      <alignment horizontal="center"/>
    </xf>
    <xf numFmtId="1" fontId="27" fillId="23" borderId="24" xfId="2" applyNumberFormat="1" applyFont="1" applyFill="1" applyBorder="1" applyAlignment="1">
      <alignment horizontal="center"/>
    </xf>
    <xf numFmtId="0" fontId="27" fillId="23" borderId="21" xfId="2" applyFont="1" applyFill="1" applyBorder="1" applyAlignment="1">
      <alignment horizontal="center"/>
    </xf>
    <xf numFmtId="0" fontId="11" fillId="23" borderId="17" xfId="2" applyFont="1" applyFill="1" applyBorder="1"/>
    <xf numFmtId="0" fontId="27" fillId="23" borderId="11" xfId="2" applyFont="1" applyFill="1" applyBorder="1" applyAlignment="1">
      <alignment horizontal="center"/>
    </xf>
    <xf numFmtId="1" fontId="27" fillId="23" borderId="7" xfId="2" applyNumberFormat="1" applyFont="1" applyFill="1" applyBorder="1" applyAlignment="1">
      <alignment horizontal="center"/>
    </xf>
    <xf numFmtId="0" fontId="35" fillId="24" borderId="14" xfId="2" applyFont="1" applyFill="1" applyBorder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27" fillId="16" borderId="5" xfId="2" applyFont="1" applyFill="1" applyBorder="1"/>
    <xf numFmtId="0" fontId="35" fillId="44" borderId="5" xfId="2" applyFont="1" applyFill="1" applyBorder="1" applyAlignment="1">
      <alignment horizontal="center"/>
    </xf>
    <xf numFmtId="0" fontId="35" fillId="16" borderId="5" xfId="2" applyFont="1" applyFill="1" applyBorder="1" applyAlignment="1">
      <alignment horizontal="center"/>
    </xf>
    <xf numFmtId="0" fontId="27" fillId="16" borderId="5" xfId="2" applyFont="1" applyFill="1" applyBorder="1" applyAlignment="1">
      <alignment horizontal="center"/>
    </xf>
    <xf numFmtId="0" fontId="27" fillId="0" borderId="39" xfId="2" applyFont="1" applyBorder="1" applyAlignment="1">
      <alignment vertical="center"/>
    </xf>
    <xf numFmtId="0" fontId="27" fillId="16" borderId="51" xfId="2" applyFont="1" applyFill="1" applyBorder="1" applyAlignment="1">
      <alignment vertical="center"/>
    </xf>
    <xf numFmtId="0" fontId="27" fillId="16" borderId="51" xfId="2" applyFont="1" applyFill="1" applyBorder="1"/>
    <xf numFmtId="0" fontId="35" fillId="44" borderId="51" xfId="2" applyFont="1" applyFill="1" applyBorder="1" applyAlignment="1">
      <alignment horizontal="center"/>
    </xf>
    <xf numFmtId="0" fontId="35" fillId="16" borderId="51" xfId="2" applyFont="1" applyFill="1" applyBorder="1" applyAlignment="1">
      <alignment horizontal="center"/>
    </xf>
    <xf numFmtId="0" fontId="27" fillId="16" borderId="51" xfId="2" applyFont="1" applyFill="1" applyBorder="1" applyAlignment="1">
      <alignment horizontal="center"/>
    </xf>
    <xf numFmtId="0" fontId="35" fillId="44" borderId="39" xfId="2" applyFont="1" applyFill="1" applyBorder="1" applyAlignment="1">
      <alignment wrapText="1"/>
    </xf>
    <xf numFmtId="0" fontId="12" fillId="44" borderId="39" xfId="2" applyFont="1" applyFill="1" applyBorder="1" applyAlignment="1">
      <alignment wrapText="1"/>
    </xf>
    <xf numFmtId="0" fontId="35" fillId="44" borderId="17" xfId="2" applyFont="1" applyFill="1" applyBorder="1" applyAlignment="1">
      <alignment horizontal="center"/>
    </xf>
    <xf numFmtId="0" fontId="35" fillId="44" borderId="13" xfId="2" applyFont="1" applyFill="1" applyBorder="1" applyAlignment="1">
      <alignment horizontal="center"/>
    </xf>
    <xf numFmtId="0" fontId="35" fillId="16" borderId="10" xfId="2" applyFont="1" applyFill="1" applyBorder="1" applyAlignment="1">
      <alignment horizontal="center"/>
    </xf>
    <xf numFmtId="1" fontId="35" fillId="0" borderId="6" xfId="2" applyNumberFormat="1" applyFont="1" applyFill="1" applyBorder="1" applyAlignment="1">
      <alignment horizontal="center"/>
    </xf>
    <xf numFmtId="1" fontId="35" fillId="16" borderId="55" xfId="2" applyNumberFormat="1" applyFont="1" applyFill="1" applyBorder="1" applyAlignment="1">
      <alignment horizontal="center"/>
    </xf>
    <xf numFmtId="0" fontId="27" fillId="16" borderId="38" xfId="2" applyFont="1" applyFill="1" applyBorder="1" applyAlignment="1">
      <alignment horizontal="center"/>
    </xf>
    <xf numFmtId="1" fontId="27" fillId="16" borderId="56" xfId="2" applyNumberFormat="1" applyFont="1" applyFill="1" applyBorder="1" applyAlignment="1">
      <alignment horizontal="center"/>
    </xf>
    <xf numFmtId="1" fontId="27" fillId="16" borderId="21" xfId="2" applyNumberFormat="1" applyFont="1" applyFill="1" applyBorder="1" applyAlignment="1">
      <alignment horizontal="center"/>
    </xf>
    <xf numFmtId="1" fontId="27" fillId="16" borderId="17" xfId="2" applyNumberFormat="1" applyFont="1" applyFill="1" applyBorder="1" applyAlignment="1">
      <alignment horizontal="center"/>
    </xf>
    <xf numFmtId="0" fontId="27" fillId="16" borderId="10" xfId="2" applyFont="1" applyFill="1" applyBorder="1" applyAlignment="1">
      <alignment horizontal="center"/>
    </xf>
    <xf numFmtId="1" fontId="27" fillId="16" borderId="13" xfId="2" applyNumberFormat="1" applyFont="1" applyFill="1" applyBorder="1" applyAlignment="1">
      <alignment horizontal="center"/>
    </xf>
    <xf numFmtId="0" fontId="27" fillId="16" borderId="11" xfId="2" applyFont="1" applyFill="1" applyBorder="1" applyAlignment="1">
      <alignment horizontal="center"/>
    </xf>
    <xf numFmtId="1" fontId="27" fillId="16" borderId="60" xfId="2" applyNumberFormat="1" applyFont="1" applyFill="1" applyBorder="1" applyAlignment="1">
      <alignment horizontal="center"/>
    </xf>
    <xf numFmtId="0" fontId="35" fillId="0" borderId="39" xfId="2" applyFont="1" applyBorder="1" applyAlignment="1">
      <alignment horizontal="center"/>
    </xf>
    <xf numFmtId="0" fontId="35" fillId="0" borderId="24" xfId="2" applyFont="1" applyFill="1" applyBorder="1" applyAlignment="1">
      <alignment horizontal="center"/>
    </xf>
    <xf numFmtId="0" fontId="12" fillId="0" borderId="39" xfId="2" applyFont="1" applyBorder="1" applyAlignment="1">
      <alignment wrapText="1"/>
    </xf>
    <xf numFmtId="0" fontId="35" fillId="0" borderId="39" xfId="2" applyFont="1" applyBorder="1" applyAlignment="1">
      <alignment wrapText="1"/>
    </xf>
    <xf numFmtId="0" fontId="35" fillId="0" borderId="5" xfId="2" applyFont="1" applyBorder="1" applyAlignment="1">
      <alignment horizontal="center" vertical="center" textRotation="90" wrapText="1"/>
    </xf>
    <xf numFmtId="0" fontId="35" fillId="24" borderId="39" xfId="2" applyFont="1" applyFill="1" applyBorder="1" applyAlignment="1">
      <alignment horizontal="center"/>
    </xf>
    <xf numFmtId="0" fontId="35" fillId="44" borderId="24" xfId="2" applyFont="1" applyFill="1" applyBorder="1" applyAlignment="1">
      <alignment horizontal="center"/>
    </xf>
    <xf numFmtId="0" fontId="35" fillId="44" borderId="39" xfId="2" applyFont="1" applyFill="1" applyBorder="1" applyAlignment="1">
      <alignment horizontal="center"/>
    </xf>
    <xf numFmtId="0" fontId="27" fillId="16" borderId="32" xfId="2" applyFont="1" applyFill="1" applyBorder="1" applyAlignment="1">
      <alignment horizontal="left" vertical="center" wrapText="1"/>
    </xf>
    <xf numFmtId="0" fontId="15" fillId="16" borderId="30" xfId="2" applyFont="1" applyFill="1" applyBorder="1" applyAlignment="1">
      <alignment horizontal="left" vertical="center" wrapText="1"/>
    </xf>
    <xf numFmtId="0" fontId="27" fillId="16" borderId="35" xfId="2" applyFont="1" applyFill="1" applyBorder="1" applyAlignment="1">
      <alignment horizontal="left" vertical="center" wrapText="1"/>
    </xf>
    <xf numFmtId="0" fontId="15" fillId="44" borderId="33" xfId="2" applyFont="1" applyFill="1" applyBorder="1" applyAlignment="1">
      <alignment horizontal="left" vertical="center" wrapText="1"/>
    </xf>
    <xf numFmtId="0" fontId="27" fillId="0" borderId="1" xfId="2" applyFont="1" applyBorder="1" applyAlignment="1">
      <alignment horizontal="center" vertical="center"/>
    </xf>
    <xf numFmtId="0" fontId="35" fillId="16" borderId="48" xfId="2" applyFont="1" applyFill="1" applyBorder="1" applyAlignment="1">
      <alignment horizontal="center"/>
    </xf>
    <xf numFmtId="0" fontId="35" fillId="16" borderId="49" xfId="2" applyFont="1" applyFill="1" applyBorder="1" applyAlignment="1">
      <alignment horizontal="center"/>
    </xf>
    <xf numFmtId="0" fontId="27" fillId="16" borderId="49" xfId="2" applyFont="1" applyFill="1" applyBorder="1" applyAlignment="1">
      <alignment horizontal="center"/>
    </xf>
    <xf numFmtId="0" fontId="27" fillId="16" borderId="43" xfId="2" applyFont="1" applyFill="1" applyBorder="1" applyAlignment="1">
      <alignment horizontal="center"/>
    </xf>
    <xf numFmtId="0" fontId="35" fillId="4" borderId="27" xfId="2" applyFont="1" applyFill="1" applyBorder="1" applyAlignment="1">
      <alignment horizontal="center"/>
    </xf>
    <xf numFmtId="0" fontId="27" fillId="17" borderId="27" xfId="2" applyFont="1" applyFill="1" applyBorder="1" applyAlignment="1">
      <alignment horizontal="center"/>
    </xf>
    <xf numFmtId="0" fontId="35" fillId="16" borderId="63" xfId="2" applyFont="1" applyFill="1" applyBorder="1" applyAlignment="1">
      <alignment horizontal="center"/>
    </xf>
    <xf numFmtId="0" fontId="35" fillId="16" borderId="65" xfId="2" applyFont="1" applyFill="1" applyBorder="1" applyAlignment="1">
      <alignment horizontal="center"/>
    </xf>
    <xf numFmtId="0" fontId="35" fillId="0" borderId="25" xfId="2" applyFont="1" applyFill="1" applyBorder="1" applyAlignment="1">
      <alignment horizontal="center"/>
    </xf>
    <xf numFmtId="0" fontId="27" fillId="34" borderId="25" xfId="2" applyFont="1" applyFill="1" applyBorder="1" applyAlignment="1">
      <alignment horizontal="center"/>
    </xf>
    <xf numFmtId="1" fontId="35" fillId="44" borderId="51" xfId="2" applyNumberFormat="1" applyFont="1" applyFill="1" applyBorder="1" applyAlignment="1">
      <alignment horizontal="center"/>
    </xf>
    <xf numFmtId="0" fontId="35" fillId="0" borderId="26" xfId="2" applyFont="1" applyBorder="1"/>
    <xf numFmtId="0" fontId="27" fillId="0" borderId="62" xfId="2" applyFont="1" applyBorder="1"/>
    <xf numFmtId="1" fontId="35" fillId="0" borderId="3" xfId="2" applyNumberFormat="1" applyFont="1" applyFill="1" applyBorder="1" applyAlignment="1">
      <alignment horizontal="center"/>
    </xf>
    <xf numFmtId="1" fontId="35" fillId="0" borderId="4" xfId="2" applyNumberFormat="1" applyFont="1" applyFill="1" applyBorder="1" applyAlignment="1">
      <alignment horizontal="center"/>
    </xf>
    <xf numFmtId="1" fontId="27" fillId="0" borderId="4" xfId="2" applyNumberFormat="1" applyFont="1" applyFill="1" applyBorder="1" applyAlignment="1">
      <alignment horizontal="center"/>
    </xf>
    <xf numFmtId="1" fontId="27" fillId="0" borderId="1" xfId="2" applyNumberFormat="1" applyFont="1" applyFill="1" applyBorder="1" applyAlignment="1">
      <alignment horizontal="center"/>
    </xf>
    <xf numFmtId="0" fontId="35" fillId="4" borderId="32" xfId="2" applyFont="1" applyFill="1" applyBorder="1" applyAlignment="1">
      <alignment horizontal="center"/>
    </xf>
    <xf numFmtId="0" fontId="27" fillId="34" borderId="42" xfId="2" applyFont="1" applyFill="1" applyBorder="1" applyAlignment="1">
      <alignment horizontal="center"/>
    </xf>
    <xf numFmtId="1" fontId="35" fillId="0" borderId="58" xfId="2" applyNumberFormat="1" applyFont="1" applyFill="1" applyBorder="1" applyAlignment="1">
      <alignment horizontal="center"/>
    </xf>
    <xf numFmtId="1" fontId="35" fillId="0" borderId="62" xfId="2" applyNumberFormat="1" applyFont="1" applyFill="1" applyBorder="1" applyAlignment="1">
      <alignment horizontal="center"/>
    </xf>
    <xf numFmtId="0" fontId="35" fillId="0" borderId="30" xfId="2" applyFont="1" applyFill="1" applyBorder="1" applyAlignment="1">
      <alignment horizontal="center"/>
    </xf>
    <xf numFmtId="0" fontId="27" fillId="0" borderId="0" xfId="2" applyFont="1" applyBorder="1"/>
    <xf numFmtId="0" fontId="27" fillId="16" borderId="66" xfId="2" applyFont="1" applyFill="1" applyBorder="1"/>
    <xf numFmtId="0" fontId="45" fillId="16" borderId="53" xfId="2" applyFont="1" applyFill="1" applyBorder="1" applyAlignment="1">
      <alignment horizontal="center"/>
    </xf>
    <xf numFmtId="0" fontId="35" fillId="16" borderId="52" xfId="2" applyFont="1" applyFill="1" applyBorder="1" applyAlignment="1">
      <alignment horizontal="center"/>
    </xf>
    <xf numFmtId="0" fontId="27" fillId="16" borderId="52" xfId="2" applyFont="1" applyFill="1" applyBorder="1" applyAlignment="1">
      <alignment horizontal="center"/>
    </xf>
    <xf numFmtId="0" fontId="27" fillId="16" borderId="44" xfId="2" applyFont="1" applyFill="1" applyBorder="1" applyAlignment="1">
      <alignment horizontal="center"/>
    </xf>
    <xf numFmtId="0" fontId="35" fillId="4" borderId="35" xfId="2" applyFont="1" applyFill="1" applyBorder="1" applyAlignment="1">
      <alignment horizontal="center"/>
    </xf>
    <xf numFmtId="0" fontId="27" fillId="34" borderId="33" xfId="2" applyFont="1" applyFill="1" applyBorder="1" applyAlignment="1">
      <alignment horizontal="center"/>
    </xf>
    <xf numFmtId="0" fontId="35" fillId="16" borderId="64" xfId="2" applyFont="1" applyFill="1" applyBorder="1" applyAlignment="1">
      <alignment horizontal="center"/>
    </xf>
    <xf numFmtId="0" fontId="35" fillId="16" borderId="66" xfId="2" applyFont="1" applyFill="1" applyBorder="1" applyAlignment="1">
      <alignment horizontal="center"/>
    </xf>
    <xf numFmtId="0" fontId="35" fillId="0" borderId="33" xfId="2" applyFont="1" applyFill="1" applyBorder="1" applyAlignment="1">
      <alignment horizontal="center"/>
    </xf>
    <xf numFmtId="0" fontId="27" fillId="16" borderId="14" xfId="2" applyFont="1" applyFill="1" applyBorder="1"/>
    <xf numFmtId="1" fontId="35" fillId="44" borderId="17" xfId="2" applyNumberFormat="1" applyFont="1" applyFill="1" applyBorder="1" applyAlignment="1">
      <alignment horizontal="center"/>
    </xf>
    <xf numFmtId="1" fontId="35" fillId="16" borderId="48" xfId="2" applyNumberFormat="1" applyFont="1" applyFill="1" applyBorder="1" applyAlignment="1">
      <alignment horizontal="center"/>
    </xf>
    <xf numFmtId="1" fontId="27" fillId="16" borderId="49" xfId="2" applyNumberFormat="1" applyFont="1" applyFill="1" applyBorder="1" applyAlignment="1">
      <alignment horizontal="center"/>
    </xf>
    <xf numFmtId="1" fontId="35" fillId="16" borderId="49" xfId="2" applyNumberFormat="1" applyFont="1" applyFill="1" applyBorder="1" applyAlignment="1">
      <alignment horizontal="center"/>
    </xf>
    <xf numFmtId="1" fontId="27" fillId="16" borderId="45" xfId="2" applyNumberFormat="1" applyFont="1" applyFill="1" applyBorder="1" applyAlignment="1">
      <alignment horizontal="center"/>
    </xf>
    <xf numFmtId="0" fontId="27" fillId="16" borderId="27" xfId="2" applyFont="1" applyFill="1" applyBorder="1"/>
    <xf numFmtId="1" fontId="35" fillId="16" borderId="63" xfId="2" applyNumberFormat="1" applyFont="1" applyFill="1" applyBorder="1" applyAlignment="1">
      <alignment horizontal="center"/>
    </xf>
    <xf numFmtId="1" fontId="35" fillId="16" borderId="65" xfId="2" applyNumberFormat="1" applyFont="1" applyFill="1" applyBorder="1" applyAlignment="1">
      <alignment horizontal="center"/>
    </xf>
    <xf numFmtId="0" fontId="27" fillId="16" borderId="25" xfId="2" applyFont="1" applyFill="1" applyBorder="1" applyAlignment="1">
      <alignment horizontal="center"/>
    </xf>
    <xf numFmtId="1" fontId="35" fillId="44" borderId="25" xfId="2" applyNumberFormat="1" applyFont="1" applyFill="1" applyBorder="1" applyAlignment="1">
      <alignment horizontal="center"/>
    </xf>
    <xf numFmtId="0" fontId="27" fillId="31" borderId="58" xfId="2" applyFont="1" applyFill="1" applyBorder="1" applyAlignment="1">
      <alignment vertical="center"/>
    </xf>
    <xf numFmtId="0" fontId="27" fillId="0" borderId="55" xfId="2" applyFont="1" applyFill="1" applyBorder="1" applyAlignment="1">
      <alignment horizontal="center"/>
    </xf>
    <xf numFmtId="0" fontId="27" fillId="40" borderId="58" xfId="2" applyFont="1" applyFill="1" applyBorder="1" applyAlignment="1">
      <alignment vertical="center"/>
    </xf>
    <xf numFmtId="0" fontId="27" fillId="4" borderId="62" xfId="2" applyFont="1" applyFill="1" applyBorder="1"/>
    <xf numFmtId="0" fontId="45" fillId="4" borderId="3" xfId="2" applyFont="1" applyFill="1" applyBorder="1" applyAlignment="1">
      <alignment horizontal="center"/>
    </xf>
    <xf numFmtId="0" fontId="35" fillId="4" borderId="4" xfId="2" applyFont="1" applyFill="1" applyBorder="1" applyAlignment="1">
      <alignment horizontal="center"/>
    </xf>
    <xf numFmtId="0" fontId="27" fillId="4" borderId="1" xfId="2" applyFont="1" applyFill="1" applyBorder="1" applyAlignment="1">
      <alignment horizontal="center"/>
    </xf>
    <xf numFmtId="0" fontId="27" fillId="4" borderId="32" xfId="2" applyFont="1" applyFill="1" applyBorder="1" applyAlignment="1">
      <alignment horizontal="center"/>
    </xf>
    <xf numFmtId="0" fontId="35" fillId="4" borderId="58" xfId="2" applyFont="1" applyFill="1" applyBorder="1" applyAlignment="1">
      <alignment horizontal="center"/>
    </xf>
    <xf numFmtId="0" fontId="35" fillId="4" borderId="62" xfId="2" applyFont="1" applyFill="1" applyBorder="1" applyAlignment="1">
      <alignment horizontal="center"/>
    </xf>
    <xf numFmtId="0" fontId="27" fillId="34" borderId="30" xfId="2" applyFont="1" applyFill="1" applyBorder="1" applyAlignment="1">
      <alignment horizontal="center"/>
    </xf>
    <xf numFmtId="0" fontId="27" fillId="39" borderId="58" xfId="2" applyFont="1" applyFill="1" applyBorder="1" applyAlignment="1">
      <alignment vertical="center"/>
    </xf>
    <xf numFmtId="0" fontId="27" fillId="4" borderId="0" xfId="2" applyFont="1" applyFill="1" applyBorder="1"/>
    <xf numFmtId="0" fontId="27" fillId="34" borderId="47" xfId="2" applyFont="1" applyFill="1" applyBorder="1" applyAlignment="1">
      <alignment horizontal="center"/>
    </xf>
    <xf numFmtId="0" fontId="35" fillId="4" borderId="3" xfId="2" applyFont="1" applyFill="1" applyBorder="1" applyAlignment="1">
      <alignment horizontal="center"/>
    </xf>
    <xf numFmtId="1" fontId="35" fillId="44" borderId="55" xfId="2" applyNumberFormat="1" applyFont="1" applyFill="1" applyBorder="1" applyAlignment="1">
      <alignment horizontal="center"/>
    </xf>
    <xf numFmtId="0" fontId="27" fillId="32" borderId="64" xfId="2" applyFont="1" applyFill="1" applyBorder="1" applyAlignment="1">
      <alignment vertical="center"/>
    </xf>
    <xf numFmtId="0" fontId="35" fillId="16" borderId="53" xfId="2" applyFont="1" applyFill="1" applyBorder="1" applyAlignment="1">
      <alignment horizontal="center"/>
    </xf>
    <xf numFmtId="0" fontId="27" fillId="34" borderId="67" xfId="2" applyFont="1" applyFill="1" applyBorder="1" applyAlignment="1">
      <alignment horizontal="center"/>
    </xf>
    <xf numFmtId="0" fontId="27" fillId="17" borderId="14" xfId="2" applyFont="1" applyFill="1" applyBorder="1"/>
    <xf numFmtId="1" fontId="35" fillId="44" borderId="13" xfId="2" applyNumberFormat="1" applyFont="1" applyFill="1" applyBorder="1" applyAlignment="1">
      <alignment horizontal="center"/>
    </xf>
    <xf numFmtId="0" fontId="27" fillId="30" borderId="58" xfId="2" applyFont="1" applyFill="1" applyBorder="1" applyAlignment="1">
      <alignment vertical="center"/>
    </xf>
    <xf numFmtId="0" fontId="27" fillId="16" borderId="62" xfId="2" applyFont="1" applyFill="1" applyBorder="1"/>
    <xf numFmtId="0" fontId="35" fillId="16" borderId="3" xfId="2" applyFont="1" applyFill="1" applyBorder="1" applyAlignment="1">
      <alignment horizontal="center"/>
    </xf>
    <xf numFmtId="0" fontId="35" fillId="16" borderId="4" xfId="2" applyFont="1" applyFill="1" applyBorder="1" applyAlignment="1">
      <alignment horizontal="center"/>
    </xf>
    <xf numFmtId="0" fontId="27" fillId="16" borderId="4" xfId="2" applyFont="1" applyFill="1" applyBorder="1" applyAlignment="1">
      <alignment horizontal="center"/>
    </xf>
    <xf numFmtId="0" fontId="27" fillId="16" borderId="1" xfId="2" applyFont="1" applyFill="1" applyBorder="1" applyAlignment="1">
      <alignment horizontal="center"/>
    </xf>
    <xf numFmtId="0" fontId="35" fillId="4" borderId="42" xfId="2" applyFont="1" applyFill="1" applyBorder="1" applyAlignment="1">
      <alignment horizontal="center"/>
    </xf>
    <xf numFmtId="0" fontId="35" fillId="16" borderId="42" xfId="2" applyFont="1" applyFill="1" applyBorder="1" applyAlignment="1">
      <alignment horizontal="center"/>
    </xf>
    <xf numFmtId="0" fontId="35" fillId="16" borderId="58" xfId="2" applyFont="1" applyFill="1" applyBorder="1" applyAlignment="1">
      <alignment horizontal="center"/>
    </xf>
    <xf numFmtId="0" fontId="35" fillId="16" borderId="62" xfId="2" applyFont="1" applyFill="1" applyBorder="1" applyAlignment="1">
      <alignment horizontal="center"/>
    </xf>
    <xf numFmtId="0" fontId="27" fillId="17" borderId="30" xfId="2" applyFont="1" applyFill="1" applyBorder="1" applyAlignment="1">
      <alignment horizontal="center"/>
    </xf>
    <xf numFmtId="0" fontId="27" fillId="34" borderId="63" xfId="2" applyFont="1" applyFill="1" applyBorder="1" applyAlignment="1">
      <alignment vertical="center"/>
    </xf>
    <xf numFmtId="0" fontId="27" fillId="4" borderId="65" xfId="2" applyFont="1" applyFill="1" applyBorder="1"/>
    <xf numFmtId="0" fontId="35" fillId="4" borderId="48" xfId="2" applyFont="1" applyFill="1" applyBorder="1" applyAlignment="1">
      <alignment horizontal="center"/>
    </xf>
    <xf numFmtId="0" fontId="35" fillId="4" borderId="49" xfId="2" applyFont="1" applyFill="1" applyBorder="1" applyAlignment="1">
      <alignment horizontal="center"/>
    </xf>
    <xf numFmtId="0" fontId="27" fillId="4" borderId="49" xfId="2" applyFont="1" applyFill="1" applyBorder="1" applyAlignment="1">
      <alignment horizontal="center"/>
    </xf>
    <xf numFmtId="0" fontId="27" fillId="4" borderId="45" xfId="2" applyFont="1" applyFill="1" applyBorder="1" applyAlignment="1">
      <alignment horizontal="center"/>
    </xf>
    <xf numFmtId="0" fontId="35" fillId="4" borderId="63" xfId="2" applyFont="1" applyFill="1" applyBorder="1" applyAlignment="1">
      <alignment horizontal="center"/>
    </xf>
    <xf numFmtId="0" fontId="35" fillId="4" borderId="65" xfId="2" applyFont="1" applyFill="1" applyBorder="1" applyAlignment="1">
      <alignment horizontal="center"/>
    </xf>
    <xf numFmtId="0" fontId="27" fillId="0" borderId="25" xfId="2" applyFont="1" applyFill="1" applyBorder="1" applyAlignment="1">
      <alignment horizontal="center"/>
    </xf>
    <xf numFmtId="0" fontId="27" fillId="34" borderId="58" xfId="2" applyFont="1" applyFill="1" applyBorder="1" applyAlignment="1">
      <alignment vertical="center" wrapText="1"/>
    </xf>
    <xf numFmtId="0" fontId="27" fillId="16" borderId="32" xfId="2" applyFont="1" applyFill="1" applyBorder="1" applyAlignment="1">
      <alignment horizontal="center"/>
    </xf>
    <xf numFmtId="0" fontId="27" fillId="43" borderId="64" xfId="2" applyFont="1" applyFill="1" applyBorder="1" applyAlignment="1">
      <alignment vertical="center"/>
    </xf>
    <xf numFmtId="0" fontId="27" fillId="0" borderId="66" xfId="2" applyFont="1" applyBorder="1"/>
    <xf numFmtId="0" fontId="35" fillId="0" borderId="53" xfId="2" applyFont="1" applyFill="1" applyBorder="1" applyAlignment="1">
      <alignment horizontal="center"/>
    </xf>
    <xf numFmtId="0" fontId="35" fillId="0" borderId="52" xfId="2" applyFont="1" applyFill="1" applyBorder="1" applyAlignment="1">
      <alignment horizontal="center"/>
    </xf>
    <xf numFmtId="0" fontId="27" fillId="0" borderId="44" xfId="2" applyFont="1" applyFill="1" applyBorder="1" applyAlignment="1">
      <alignment horizontal="center"/>
    </xf>
    <xf numFmtId="0" fontId="27" fillId="4" borderId="35" xfId="2" applyFont="1" applyFill="1" applyBorder="1" applyAlignment="1">
      <alignment horizontal="center"/>
    </xf>
    <xf numFmtId="0" fontId="35" fillId="0" borderId="64" xfId="2" applyFont="1" applyFill="1" applyBorder="1" applyAlignment="1">
      <alignment horizontal="center"/>
    </xf>
    <xf numFmtId="0" fontId="35" fillId="0" borderId="66" xfId="2" applyFont="1" applyFill="1" applyBorder="1" applyAlignment="1">
      <alignment horizontal="center"/>
    </xf>
    <xf numFmtId="0" fontId="27" fillId="26" borderId="69" xfId="2" applyFont="1" applyFill="1" applyBorder="1" applyAlignment="1">
      <alignment vertical="center"/>
    </xf>
    <xf numFmtId="0" fontId="27" fillId="26" borderId="70" xfId="2" applyFont="1" applyFill="1" applyBorder="1"/>
    <xf numFmtId="0" fontId="35" fillId="26" borderId="50" xfId="2" applyFont="1" applyFill="1" applyBorder="1" applyAlignment="1">
      <alignment horizontal="center"/>
    </xf>
    <xf numFmtId="0" fontId="35" fillId="26" borderId="40" xfId="2" applyFont="1" applyFill="1" applyBorder="1" applyAlignment="1">
      <alignment horizontal="center"/>
    </xf>
    <xf numFmtId="0" fontId="27" fillId="26" borderId="43" xfId="2" applyFont="1" applyFill="1" applyBorder="1" applyAlignment="1">
      <alignment horizontal="center"/>
    </xf>
    <xf numFmtId="0" fontId="35" fillId="26" borderId="69" xfId="2" applyFont="1" applyFill="1" applyBorder="1" applyAlignment="1">
      <alignment horizontal="center"/>
    </xf>
    <xf numFmtId="0" fontId="35" fillId="26" borderId="70" xfId="2" applyFont="1" applyFill="1" applyBorder="1" applyAlignment="1">
      <alignment horizontal="center"/>
    </xf>
    <xf numFmtId="0" fontId="35" fillId="44" borderId="21" xfId="2" applyFont="1" applyFill="1" applyBorder="1" applyAlignment="1">
      <alignment horizontal="center"/>
    </xf>
    <xf numFmtId="0" fontId="27" fillId="26" borderId="58" xfId="2" applyFont="1" applyFill="1" applyBorder="1" applyAlignment="1">
      <alignment vertical="center"/>
    </xf>
    <xf numFmtId="0" fontId="27" fillId="26" borderId="62" xfId="2" applyFont="1" applyFill="1" applyBorder="1"/>
    <xf numFmtId="0" fontId="35" fillId="26" borderId="3" xfId="2" applyFont="1" applyFill="1" applyBorder="1" applyAlignment="1">
      <alignment horizontal="center"/>
    </xf>
    <xf numFmtId="0" fontId="35" fillId="26" borderId="4" xfId="2" applyFont="1" applyFill="1" applyBorder="1" applyAlignment="1">
      <alignment horizontal="center"/>
    </xf>
    <xf numFmtId="0" fontId="27" fillId="26" borderId="1" xfId="2" applyFont="1" applyFill="1" applyBorder="1" applyAlignment="1">
      <alignment horizontal="center"/>
    </xf>
    <xf numFmtId="0" fontId="35" fillId="16" borderId="32" xfId="2" applyFont="1" applyFill="1" applyBorder="1" applyAlignment="1">
      <alignment horizontal="center"/>
    </xf>
    <xf numFmtId="0" fontId="35" fillId="26" borderId="58" xfId="2" applyFont="1" applyFill="1" applyBorder="1" applyAlignment="1">
      <alignment horizontal="center"/>
    </xf>
    <xf numFmtId="0" fontId="35" fillId="26" borderId="62" xfId="2" applyFont="1" applyFill="1" applyBorder="1" applyAlignment="1">
      <alignment horizontal="center"/>
    </xf>
    <xf numFmtId="1" fontId="35" fillId="26" borderId="3" xfId="2" applyNumberFormat="1" applyFont="1" applyFill="1" applyBorder="1" applyAlignment="1">
      <alignment horizontal="center"/>
    </xf>
    <xf numFmtId="1" fontId="35" fillId="26" borderId="4" xfId="2" applyNumberFormat="1" applyFont="1" applyFill="1" applyBorder="1" applyAlignment="1">
      <alignment horizontal="center"/>
    </xf>
    <xf numFmtId="1" fontId="27" fillId="26" borderId="4" xfId="2" applyNumberFormat="1" applyFont="1" applyFill="1" applyBorder="1" applyAlignment="1">
      <alignment horizontal="center"/>
    </xf>
    <xf numFmtId="1" fontId="27" fillId="26" borderId="1" xfId="2" applyNumberFormat="1" applyFont="1" applyFill="1" applyBorder="1" applyAlignment="1">
      <alignment horizontal="center"/>
    </xf>
    <xf numFmtId="0" fontId="27" fillId="16" borderId="55" xfId="2" applyFont="1" applyFill="1" applyBorder="1" applyAlignment="1">
      <alignment horizontal="center"/>
    </xf>
    <xf numFmtId="1" fontId="35" fillId="26" borderId="58" xfId="2" applyNumberFormat="1" applyFont="1" applyFill="1" applyBorder="1" applyAlignment="1">
      <alignment horizontal="center"/>
    </xf>
    <xf numFmtId="1" fontId="35" fillId="26" borderId="62" xfId="2" applyNumberFormat="1" applyFont="1" applyFill="1" applyBorder="1" applyAlignment="1">
      <alignment horizontal="center"/>
    </xf>
    <xf numFmtId="0" fontId="27" fillId="16" borderId="30" xfId="2" applyFont="1" applyFill="1" applyBorder="1" applyAlignment="1">
      <alignment horizontal="center"/>
    </xf>
    <xf numFmtId="0" fontId="27" fillId="0" borderId="44" xfId="2" applyFont="1" applyBorder="1" applyAlignment="1">
      <alignment horizontal="center" vertical="center"/>
    </xf>
    <xf numFmtId="0" fontId="27" fillId="26" borderId="64" xfId="2" applyFont="1" applyFill="1" applyBorder="1" applyAlignment="1">
      <alignment vertical="center"/>
    </xf>
    <xf numFmtId="0" fontId="27" fillId="26" borderId="66" xfId="2" applyFont="1" applyFill="1" applyBorder="1"/>
    <xf numFmtId="0" fontId="35" fillId="26" borderId="53" xfId="2" applyFont="1" applyFill="1" applyBorder="1" applyAlignment="1">
      <alignment horizontal="center"/>
    </xf>
    <xf numFmtId="0" fontId="35" fillId="26" borderId="52" xfId="2" applyFont="1" applyFill="1" applyBorder="1" applyAlignment="1">
      <alignment horizontal="center"/>
    </xf>
    <xf numFmtId="0" fontId="35" fillId="26" borderId="44" xfId="2" applyFont="1" applyFill="1" applyBorder="1" applyAlignment="1">
      <alignment horizontal="center"/>
    </xf>
    <xf numFmtId="0" fontId="35" fillId="0" borderId="35" xfId="2" applyFont="1" applyFill="1" applyBorder="1" applyAlignment="1">
      <alignment horizontal="center"/>
    </xf>
    <xf numFmtId="0" fontId="27" fillId="4" borderId="35" xfId="2" applyFont="1" applyFill="1" applyBorder="1" applyAlignment="1">
      <alignment horizontal="center" vertical="center"/>
    </xf>
    <xf numFmtId="0" fontId="27" fillId="26" borderId="64" xfId="2" applyFont="1" applyFill="1" applyBorder="1"/>
    <xf numFmtId="0" fontId="27" fillId="26" borderId="52" xfId="2" applyFont="1" applyFill="1" applyBorder="1"/>
    <xf numFmtId="0" fontId="27" fillId="0" borderId="14" xfId="2" applyFont="1" applyBorder="1" applyAlignment="1">
      <alignment horizontal="center"/>
    </xf>
    <xf numFmtId="0" fontId="27" fillId="0" borderId="14" xfId="2" applyFont="1" applyFill="1" applyBorder="1" applyAlignment="1">
      <alignment vertical="center" wrapText="1"/>
    </xf>
    <xf numFmtId="0" fontId="27" fillId="0" borderId="21" xfId="2" applyFont="1" applyBorder="1" applyAlignment="1">
      <alignment vertical="center" wrapText="1"/>
    </xf>
    <xf numFmtId="0" fontId="27" fillId="0" borderId="43" xfId="2" applyFont="1" applyBorder="1" applyAlignment="1">
      <alignment horizontal="center" vertical="center"/>
    </xf>
    <xf numFmtId="0" fontId="35" fillId="16" borderId="71" xfId="2" applyFont="1" applyFill="1" applyBorder="1" applyAlignment="1">
      <alignment vertical="center" wrapText="1"/>
    </xf>
    <xf numFmtId="0" fontId="27" fillId="16" borderId="72" xfId="2" applyFont="1" applyFill="1" applyBorder="1"/>
    <xf numFmtId="0" fontId="35" fillId="16" borderId="50" xfId="2" applyFont="1" applyFill="1" applyBorder="1" applyAlignment="1">
      <alignment horizontal="center"/>
    </xf>
    <xf numFmtId="0" fontId="35" fillId="16" borderId="40" xfId="2" applyFont="1" applyFill="1" applyBorder="1" applyAlignment="1">
      <alignment horizontal="center"/>
    </xf>
    <xf numFmtId="0" fontId="27" fillId="16" borderId="40" xfId="2" applyFont="1" applyFill="1" applyBorder="1" applyAlignment="1">
      <alignment horizontal="center"/>
    </xf>
    <xf numFmtId="0" fontId="27" fillId="16" borderId="13" xfId="2" applyFont="1" applyFill="1" applyBorder="1" applyAlignment="1">
      <alignment horizontal="center"/>
    </xf>
    <xf numFmtId="0" fontId="35" fillId="16" borderId="71" xfId="2" applyFont="1" applyFill="1" applyBorder="1" applyAlignment="1">
      <alignment horizontal="center"/>
    </xf>
    <xf numFmtId="0" fontId="35" fillId="16" borderId="67" xfId="2" applyFont="1" applyFill="1" applyBorder="1" applyAlignment="1">
      <alignment horizontal="center"/>
    </xf>
    <xf numFmtId="0" fontId="35" fillId="16" borderId="72" xfId="2" applyFont="1" applyFill="1" applyBorder="1" applyAlignment="1">
      <alignment horizontal="center"/>
    </xf>
    <xf numFmtId="0" fontId="27" fillId="17" borderId="51" xfId="2" applyFont="1" applyFill="1" applyBorder="1" applyAlignment="1">
      <alignment horizontal="center"/>
    </xf>
    <xf numFmtId="0" fontId="27" fillId="4" borderId="0" xfId="2" applyFont="1" applyFill="1" applyBorder="1" applyAlignment="1">
      <alignment vertical="center" wrapText="1"/>
    </xf>
    <xf numFmtId="0" fontId="27" fillId="0" borderId="15" xfId="2" applyFont="1" applyBorder="1" applyAlignment="1">
      <alignment vertical="center" wrapText="1"/>
    </xf>
    <xf numFmtId="0" fontId="27" fillId="0" borderId="39" xfId="2" applyFont="1" applyBorder="1" applyAlignment="1">
      <alignment horizontal="center"/>
    </xf>
    <xf numFmtId="0" fontId="35" fillId="0" borderId="39" xfId="2" applyFont="1" applyBorder="1"/>
    <xf numFmtId="0" fontId="27" fillId="23" borderId="32" xfId="2" applyFont="1" applyFill="1" applyBorder="1" applyAlignment="1">
      <alignment horizontal="left" vertical="center" wrapText="1"/>
    </xf>
    <xf numFmtId="0" fontId="15" fillId="23" borderId="30" xfId="2" applyFont="1" applyFill="1" applyBorder="1" applyAlignment="1">
      <alignment horizontal="left" vertical="center" wrapText="1"/>
    </xf>
    <xf numFmtId="0" fontId="27" fillId="23" borderId="35" xfId="2" applyFont="1" applyFill="1" applyBorder="1" applyAlignment="1">
      <alignment horizontal="left" vertical="center" wrapText="1"/>
    </xf>
    <xf numFmtId="0" fontId="15" fillId="24" borderId="33" xfId="2" applyFont="1" applyFill="1" applyBorder="1" applyAlignment="1">
      <alignment horizontal="left" vertical="center" wrapText="1"/>
    </xf>
    <xf numFmtId="0" fontId="27" fillId="23" borderId="7" xfId="3" applyFont="1" applyFill="1" applyBorder="1" applyAlignment="1">
      <alignment vertical="center" wrapText="1"/>
    </xf>
    <xf numFmtId="0" fontId="27" fillId="23" borderId="24" xfId="3" applyFont="1" applyFill="1" applyBorder="1" applyAlignment="1"/>
    <xf numFmtId="0" fontId="27" fillId="24" borderId="3" xfId="2" applyFont="1" applyFill="1" applyBorder="1" applyAlignment="1">
      <alignment horizontal="left" vertical="center" wrapText="1"/>
    </xf>
    <xf numFmtId="0" fontId="27" fillId="24" borderId="1" xfId="2" applyFont="1" applyFill="1" applyBorder="1" applyAlignment="1">
      <alignment vertical="center"/>
    </xf>
    <xf numFmtId="0" fontId="27" fillId="24" borderId="1" xfId="2" applyFont="1" applyFill="1" applyBorder="1" applyAlignment="1">
      <alignment horizontal="center"/>
    </xf>
    <xf numFmtId="0" fontId="27" fillId="24" borderId="30" xfId="2" applyFont="1" applyFill="1" applyBorder="1" applyAlignment="1">
      <alignment horizontal="center"/>
    </xf>
    <xf numFmtId="0" fontId="35" fillId="4" borderId="60" xfId="2" applyFont="1" applyFill="1" applyBorder="1" applyAlignment="1">
      <alignment horizontal="center"/>
    </xf>
    <xf numFmtId="1" fontId="35" fillId="24" borderId="3" xfId="2" applyNumberFormat="1" applyFont="1" applyFill="1" applyBorder="1" applyAlignment="1">
      <alignment horizontal="center"/>
    </xf>
    <xf numFmtId="0" fontId="35" fillId="0" borderId="4" xfId="2" applyFont="1" applyBorder="1"/>
    <xf numFmtId="0" fontId="27" fillId="0" borderId="51" xfId="2" applyFont="1" applyBorder="1" applyAlignment="1">
      <alignment horizontal="center" vertical="center"/>
    </xf>
    <xf numFmtId="0" fontId="27" fillId="4" borderId="25" xfId="2" applyFont="1" applyFill="1" applyBorder="1" applyAlignment="1">
      <alignment horizontal="center"/>
    </xf>
    <xf numFmtId="0" fontId="27" fillId="24" borderId="51" xfId="2" applyFont="1" applyFill="1" applyBorder="1" applyAlignment="1">
      <alignment horizontal="center"/>
    </xf>
    <xf numFmtId="0" fontId="27" fillId="0" borderId="17" xfId="2" applyFont="1" applyBorder="1" applyAlignment="1">
      <alignment horizontal="center" vertical="center"/>
    </xf>
    <xf numFmtId="0" fontId="27" fillId="24" borderId="44" xfId="2" applyFont="1" applyFill="1" applyBorder="1" applyAlignment="1">
      <alignment horizontal="center"/>
    </xf>
    <xf numFmtId="0" fontId="27" fillId="24" borderId="33" xfId="2" applyFont="1" applyFill="1" applyBorder="1" applyAlignment="1">
      <alignment horizontal="center"/>
    </xf>
    <xf numFmtId="0" fontId="35" fillId="4" borderId="14" xfId="2" applyFont="1" applyFill="1" applyBorder="1" applyAlignment="1">
      <alignment horizontal="center"/>
    </xf>
    <xf numFmtId="1" fontId="35" fillId="24" borderId="53" xfId="2" applyNumberFormat="1" applyFont="1" applyFill="1" applyBorder="1" applyAlignment="1">
      <alignment horizontal="center"/>
    </xf>
    <xf numFmtId="0" fontId="35" fillId="0" borderId="52" xfId="2" applyFont="1" applyBorder="1"/>
    <xf numFmtId="0" fontId="27" fillId="23" borderId="49" xfId="2" applyFont="1" applyFill="1" applyBorder="1" applyAlignment="1">
      <alignment horizontal="center"/>
    </xf>
    <xf numFmtId="0" fontId="27" fillId="23" borderId="45" xfId="2" applyFont="1" applyFill="1" applyBorder="1" applyAlignment="1">
      <alignment horizontal="center"/>
    </xf>
    <xf numFmtId="0" fontId="42" fillId="4" borderId="25" xfId="2" applyFont="1" applyFill="1" applyBorder="1" applyAlignment="1">
      <alignment horizontal="center"/>
    </xf>
    <xf numFmtId="0" fontId="42" fillId="23" borderId="48" xfId="2" applyFont="1" applyFill="1" applyBorder="1" applyAlignment="1">
      <alignment horizontal="center"/>
    </xf>
    <xf numFmtId="0" fontId="42" fillId="23" borderId="49" xfId="2" applyFont="1" applyFill="1" applyBorder="1" applyAlignment="1">
      <alignment horizontal="center"/>
    </xf>
    <xf numFmtId="0" fontId="42" fillId="23" borderId="45" xfId="2" applyFont="1" applyFill="1" applyBorder="1" applyAlignment="1">
      <alignment horizontal="center"/>
    </xf>
    <xf numFmtId="0" fontId="42" fillId="24" borderId="25" xfId="2" applyFont="1" applyFill="1" applyBorder="1" applyAlignment="1">
      <alignment horizontal="center"/>
    </xf>
    <xf numFmtId="0" fontId="24" fillId="4" borderId="28" xfId="2" applyFont="1" applyFill="1" applyBorder="1" applyAlignment="1">
      <alignment horizontal="center"/>
    </xf>
    <xf numFmtId="1" fontId="24" fillId="24" borderId="48" xfId="2" applyNumberFormat="1" applyFont="1" applyFill="1" applyBorder="1" applyAlignment="1">
      <alignment horizontal="center"/>
    </xf>
    <xf numFmtId="0" fontId="24" fillId="0" borderId="49" xfId="2" applyFont="1" applyBorder="1"/>
    <xf numFmtId="0" fontId="27" fillId="0" borderId="1" xfId="2" applyFont="1" applyFill="1" applyBorder="1" applyAlignment="1">
      <alignment horizontal="center"/>
    </xf>
    <xf numFmtId="0" fontId="27" fillId="23" borderId="52" xfId="2" applyFont="1" applyFill="1" applyBorder="1" applyAlignment="1">
      <alignment horizontal="center"/>
    </xf>
    <xf numFmtId="0" fontId="27" fillId="23" borderId="44" xfId="2" applyFont="1" applyFill="1" applyBorder="1" applyAlignment="1">
      <alignment horizontal="center"/>
    </xf>
    <xf numFmtId="0" fontId="27" fillId="23" borderId="53" xfId="2" applyFont="1" applyFill="1" applyBorder="1" applyAlignment="1">
      <alignment horizontal="center"/>
    </xf>
    <xf numFmtId="0" fontId="27" fillId="23" borderId="48" xfId="2" applyFont="1" applyFill="1" applyBorder="1" applyAlignment="1">
      <alignment horizontal="center"/>
    </xf>
    <xf numFmtId="0" fontId="27" fillId="24" borderId="25" xfId="2" applyFont="1" applyFill="1" applyBorder="1" applyAlignment="1">
      <alignment horizontal="center"/>
    </xf>
    <xf numFmtId="1" fontId="35" fillId="24" borderId="48" xfId="2" applyNumberFormat="1" applyFont="1" applyFill="1" applyBorder="1" applyAlignment="1">
      <alignment horizontal="center"/>
    </xf>
    <xf numFmtId="0" fontId="35" fillId="0" borderId="49" xfId="2" applyFont="1" applyBorder="1"/>
    <xf numFmtId="0" fontId="27" fillId="23" borderId="3" xfId="2" applyFont="1" applyFill="1" applyBorder="1" applyAlignment="1">
      <alignment horizontal="center"/>
    </xf>
    <xf numFmtId="0" fontId="27" fillId="23" borderId="4" xfId="2" applyFont="1" applyFill="1" applyBorder="1" applyAlignment="1">
      <alignment horizontal="center"/>
    </xf>
    <xf numFmtId="0" fontId="27" fillId="23" borderId="1" xfId="2" applyFont="1" applyFill="1" applyBorder="1" applyAlignment="1">
      <alignment horizontal="center"/>
    </xf>
    <xf numFmtId="0" fontId="11" fillId="23" borderId="0" xfId="2" applyFont="1" applyFill="1" applyBorder="1"/>
    <xf numFmtId="1" fontId="27" fillId="23" borderId="52" xfId="2" applyNumberFormat="1" applyFont="1" applyFill="1" applyBorder="1" applyAlignment="1">
      <alignment horizontal="center"/>
    </xf>
    <xf numFmtId="0" fontId="11" fillId="23" borderId="14" xfId="2" applyFont="1" applyFill="1" applyBorder="1"/>
    <xf numFmtId="0" fontId="11" fillId="23" borderId="52" xfId="2" applyFont="1" applyFill="1" applyBorder="1"/>
    <xf numFmtId="1" fontId="27" fillId="23" borderId="44" xfId="2" applyNumberFormat="1" applyFont="1" applyFill="1" applyBorder="1" applyAlignment="1">
      <alignment horizontal="center"/>
    </xf>
    <xf numFmtId="0" fontId="11" fillId="0" borderId="17" xfId="2" applyFont="1" applyBorder="1"/>
    <xf numFmtId="1" fontId="27" fillId="23" borderId="53" xfId="2" applyNumberFormat="1" applyFont="1" applyFill="1" applyBorder="1" applyAlignment="1">
      <alignment horizontal="center"/>
    </xf>
    <xf numFmtId="1" fontId="27" fillId="0" borderId="52" xfId="2" applyNumberFormat="1" applyFont="1" applyFill="1" applyBorder="1" applyAlignment="1">
      <alignment horizontal="center"/>
    </xf>
    <xf numFmtId="0" fontId="35" fillId="4" borderId="36" xfId="2" applyFont="1" applyFill="1" applyBorder="1" applyAlignment="1">
      <alignment horizontal="center"/>
    </xf>
    <xf numFmtId="0" fontId="27" fillId="34" borderId="48" xfId="2" applyFont="1" applyFill="1" applyBorder="1" applyAlignment="1">
      <alignment horizontal="left" vertical="center" wrapText="1"/>
    </xf>
    <xf numFmtId="0" fontId="27" fillId="4" borderId="48" xfId="2" applyFont="1" applyFill="1" applyBorder="1" applyAlignment="1">
      <alignment vertical="center"/>
    </xf>
    <xf numFmtId="0" fontId="27" fillId="4" borderId="48" xfId="2" applyFont="1" applyFill="1" applyBorder="1" applyAlignment="1">
      <alignment horizontal="center"/>
    </xf>
    <xf numFmtId="0" fontId="35" fillId="4" borderId="28" xfId="2" applyFont="1" applyFill="1" applyBorder="1" applyAlignment="1">
      <alignment horizontal="center"/>
    </xf>
    <xf numFmtId="0" fontId="27" fillId="43" borderId="53" xfId="2" applyFont="1" applyFill="1" applyBorder="1" applyAlignment="1">
      <alignment horizontal="left" vertical="center" wrapText="1"/>
    </xf>
    <xf numFmtId="0" fontId="27" fillId="23" borderId="14" xfId="2" applyFont="1" applyFill="1" applyBorder="1" applyAlignment="1">
      <alignment vertical="center"/>
    </xf>
    <xf numFmtId="0" fontId="40" fillId="4" borderId="0" xfId="3" applyFont="1" applyFill="1" applyBorder="1" applyAlignment="1">
      <alignment vertical="center" wrapText="1"/>
    </xf>
    <xf numFmtId="0" fontId="40" fillId="0" borderId="0" xfId="3" applyFont="1" applyBorder="1" applyAlignment="1">
      <alignment vertical="center" wrapText="1"/>
    </xf>
    <xf numFmtId="0" fontId="35" fillId="0" borderId="0" xfId="2" applyFont="1" applyAlignment="1">
      <alignment horizontal="left" vertical="center" wrapText="1"/>
    </xf>
    <xf numFmtId="0" fontId="27" fillId="0" borderId="61" xfId="2" applyFont="1" applyBorder="1" applyAlignment="1">
      <alignment vertical="center" wrapText="1"/>
    </xf>
    <xf numFmtId="0" fontId="27" fillId="0" borderId="58" xfId="2" applyFont="1" applyFill="1" applyBorder="1" applyAlignment="1">
      <alignment horizontal="center"/>
    </xf>
    <xf numFmtId="0" fontId="40" fillId="0" borderId="0" xfId="3" applyFont="1" applyFill="1" applyBorder="1" applyAlignment="1">
      <alignment vertical="center" wrapText="1"/>
    </xf>
    <xf numFmtId="0" fontId="35" fillId="5" borderId="3" xfId="2" applyFont="1" applyFill="1" applyBorder="1" applyAlignment="1">
      <alignment vertical="center" wrapText="1"/>
    </xf>
    <xf numFmtId="0" fontId="27" fillId="5" borderId="62" xfId="2" applyFont="1" applyFill="1" applyBorder="1" applyAlignment="1">
      <alignment vertical="center" wrapText="1"/>
    </xf>
    <xf numFmtId="0" fontId="27" fillId="5" borderId="58" xfId="2" applyFont="1" applyFill="1" applyBorder="1" applyAlignment="1">
      <alignment horizontal="center"/>
    </xf>
    <xf numFmtId="0" fontId="27" fillId="5" borderId="1" xfId="2" applyFont="1" applyFill="1" applyBorder="1" applyAlignment="1">
      <alignment horizontal="center"/>
    </xf>
    <xf numFmtId="0" fontId="27" fillId="5" borderId="39" xfId="2" applyFont="1" applyFill="1" applyBorder="1" applyAlignment="1">
      <alignment horizontal="center"/>
    </xf>
    <xf numFmtId="0" fontId="35" fillId="5" borderId="42" xfId="2" applyFont="1" applyFill="1" applyBorder="1" applyAlignment="1">
      <alignment horizontal="center" vertical="center"/>
    </xf>
    <xf numFmtId="0" fontId="27" fillId="5" borderId="33" xfId="2" applyFont="1" applyFill="1" applyBorder="1" applyAlignment="1">
      <alignment horizontal="center"/>
    </xf>
    <xf numFmtId="1" fontId="35" fillId="5" borderId="3" xfId="2" applyNumberFormat="1" applyFont="1" applyFill="1" applyBorder="1" applyAlignment="1">
      <alignment horizontal="center"/>
    </xf>
    <xf numFmtId="0" fontId="35" fillId="5" borderId="4" xfId="2" applyFont="1" applyFill="1" applyBorder="1"/>
    <xf numFmtId="0" fontId="40" fillId="0" borderId="0" xfId="3" applyFont="1" applyBorder="1"/>
    <xf numFmtId="1" fontId="35" fillId="24" borderId="4" xfId="2" applyNumberFormat="1" applyFont="1" applyFill="1" applyBorder="1" applyAlignment="1">
      <alignment horizontal="center"/>
    </xf>
    <xf numFmtId="0" fontId="40" fillId="4" borderId="0" xfId="3" applyFont="1" applyFill="1" applyBorder="1" applyAlignment="1">
      <alignment wrapText="1"/>
    </xf>
    <xf numFmtId="0" fontId="40" fillId="0" borderId="0" xfId="3" applyFont="1" applyBorder="1" applyAlignment="1">
      <alignment wrapText="1"/>
    </xf>
    <xf numFmtId="0" fontId="23" fillId="23" borderId="32" xfId="2" applyFont="1" applyFill="1" applyBorder="1" applyAlignment="1">
      <alignment vertical="center"/>
    </xf>
    <xf numFmtId="0" fontId="23" fillId="23" borderId="30" xfId="2" applyFont="1" applyFill="1" applyBorder="1" applyAlignment="1">
      <alignment horizontal="left" vertical="center"/>
    </xf>
    <xf numFmtId="0" fontId="16" fillId="23" borderId="32" xfId="2" applyFont="1" applyFill="1" applyBorder="1" applyAlignment="1">
      <alignment vertical="center"/>
    </xf>
    <xf numFmtId="0" fontId="16" fillId="23" borderId="30" xfId="2" applyFont="1" applyFill="1" applyBorder="1" applyAlignment="1">
      <alignment horizontal="left" vertical="center"/>
    </xf>
    <xf numFmtId="0" fontId="23" fillId="23" borderId="35" xfId="2" applyFont="1" applyFill="1" applyBorder="1" applyAlignment="1">
      <alignment vertical="center"/>
    </xf>
    <xf numFmtId="0" fontId="23" fillId="23" borderId="33" xfId="2" applyFont="1" applyFill="1" applyBorder="1" applyAlignment="1">
      <alignment horizontal="left" vertical="center"/>
    </xf>
    <xf numFmtId="0" fontId="23" fillId="24" borderId="27" xfId="2" applyFont="1" applyFill="1" applyBorder="1" applyAlignment="1">
      <alignment vertical="center"/>
    </xf>
    <xf numFmtId="0" fontId="23" fillId="24" borderId="25" xfId="2" applyFont="1" applyFill="1" applyBorder="1" applyAlignment="1">
      <alignment horizontal="left" vertical="center"/>
    </xf>
    <xf numFmtId="0" fontId="16" fillId="24" borderId="35" xfId="2" applyFont="1" applyFill="1" applyBorder="1" applyAlignment="1">
      <alignment vertical="center"/>
    </xf>
    <xf numFmtId="0" fontId="16" fillId="24" borderId="33" xfId="2" applyFont="1" applyFill="1" applyBorder="1" applyAlignment="1">
      <alignment horizontal="left" vertical="center"/>
    </xf>
    <xf numFmtId="0" fontId="23" fillId="16" borderId="42" xfId="2" applyFont="1" applyFill="1" applyBorder="1" applyAlignment="1">
      <alignment vertical="center"/>
    </xf>
    <xf numFmtId="0" fontId="23" fillId="16" borderId="37" xfId="2" applyFont="1" applyFill="1" applyBorder="1" applyAlignment="1">
      <alignment horizontal="left" vertical="center"/>
    </xf>
    <xf numFmtId="0" fontId="23" fillId="25" borderId="32" xfId="2" applyFont="1" applyFill="1" applyBorder="1" applyAlignment="1">
      <alignment vertical="center"/>
    </xf>
    <xf numFmtId="0" fontId="23" fillId="25" borderId="30" xfId="2" applyFont="1" applyFill="1" applyBorder="1" applyAlignment="1">
      <alignment horizontal="left" vertical="center"/>
    </xf>
    <xf numFmtId="0" fontId="23" fillId="20" borderId="32" xfId="2" applyFont="1" applyFill="1" applyBorder="1" applyAlignment="1">
      <alignment vertical="center"/>
    </xf>
    <xf numFmtId="0" fontId="23" fillId="20" borderId="30" xfId="2" applyFont="1" applyFill="1" applyBorder="1" applyAlignment="1">
      <alignment horizontal="left" vertical="center"/>
    </xf>
    <xf numFmtId="0" fontId="8" fillId="11" borderId="28" xfId="1" applyFont="1" applyFill="1" applyBorder="1" applyAlignment="1">
      <alignment vertical="center" wrapText="1"/>
    </xf>
    <xf numFmtId="0" fontId="16" fillId="11" borderId="25" xfId="2" applyFont="1" applyFill="1" applyBorder="1" applyAlignment="1">
      <alignment horizontal="left" vertical="center"/>
    </xf>
    <xf numFmtId="0" fontId="8" fillId="11" borderId="2" xfId="1" applyFont="1" applyFill="1" applyBorder="1" applyAlignment="1">
      <alignment vertical="center"/>
    </xf>
    <xf numFmtId="0" fontId="23" fillId="11" borderId="30" xfId="2" applyFont="1" applyFill="1" applyBorder="1" applyAlignment="1">
      <alignment horizontal="left" vertical="center"/>
    </xf>
    <xf numFmtId="0" fontId="16" fillId="11" borderId="30" xfId="2" applyFont="1" applyFill="1" applyBorder="1" applyAlignment="1">
      <alignment horizontal="left" vertical="center"/>
    </xf>
    <xf numFmtId="0" fontId="8" fillId="11" borderId="36" xfId="1" applyFont="1" applyFill="1" applyBorder="1" applyAlignment="1">
      <alignment vertical="center"/>
    </xf>
    <xf numFmtId="0" fontId="23" fillId="11" borderId="37" xfId="2" applyFont="1" applyFill="1" applyBorder="1" applyAlignment="1">
      <alignment horizontal="left" vertical="center"/>
    </xf>
    <xf numFmtId="0" fontId="8" fillId="12" borderId="28" xfId="1" applyFont="1" applyFill="1" applyBorder="1" applyAlignment="1">
      <alignment vertical="center" wrapText="1"/>
    </xf>
    <xf numFmtId="0" fontId="23" fillId="12" borderId="25" xfId="2" applyFont="1" applyFill="1" applyBorder="1" applyAlignment="1">
      <alignment horizontal="left" vertical="center"/>
    </xf>
    <xf numFmtId="0" fontId="8" fillId="12" borderId="36" xfId="1" applyFont="1" applyFill="1" applyBorder="1" applyAlignment="1">
      <alignment vertical="center" wrapText="1"/>
    </xf>
    <xf numFmtId="0" fontId="23" fillId="12" borderId="33" xfId="2" applyFont="1" applyFill="1" applyBorder="1" applyAlignment="1">
      <alignment horizontal="left" vertical="center"/>
    </xf>
    <xf numFmtId="0" fontId="8" fillId="14" borderId="0" xfId="1" applyFont="1" applyFill="1" applyBorder="1" applyAlignment="1">
      <alignment vertical="center"/>
    </xf>
    <xf numFmtId="0" fontId="23" fillId="14" borderId="39" xfId="2" applyFont="1" applyFill="1" applyBorder="1" applyAlignment="1">
      <alignment horizontal="left" vertical="center"/>
    </xf>
    <xf numFmtId="0" fontId="8" fillId="6" borderId="27" xfId="1" applyFont="1" applyFill="1" applyBorder="1"/>
    <xf numFmtId="0" fontId="23" fillId="6" borderId="25" xfId="2" applyFont="1" applyFill="1" applyBorder="1" applyAlignment="1">
      <alignment horizontal="left" vertical="center"/>
    </xf>
    <xf numFmtId="0" fontId="8" fillId="6" borderId="32" xfId="1" applyFont="1" applyFill="1" applyBorder="1" applyAlignment="1">
      <alignment vertical="center"/>
    </xf>
    <xf numFmtId="0" fontId="23" fillId="6" borderId="30" xfId="2" applyFont="1" applyFill="1" applyBorder="1" applyAlignment="1">
      <alignment horizontal="left" vertical="center" wrapText="1"/>
    </xf>
    <xf numFmtId="0" fontId="23" fillId="6" borderId="30" xfId="2" applyFont="1" applyFill="1" applyBorder="1" applyAlignment="1">
      <alignment horizontal="left" vertical="center"/>
    </xf>
    <xf numFmtId="0" fontId="8" fillId="6" borderId="32" xfId="1" applyFont="1" applyFill="1" applyBorder="1" applyAlignment="1">
      <alignment vertical="center" wrapText="1"/>
    </xf>
    <xf numFmtId="0" fontId="8" fillId="6" borderId="13" xfId="1" applyFont="1" applyFill="1" applyBorder="1"/>
    <xf numFmtId="0" fontId="23" fillId="6" borderId="37" xfId="1" applyFont="1" applyFill="1" applyBorder="1" applyAlignment="1">
      <alignment horizontal="left" vertical="center"/>
    </xf>
    <xf numFmtId="0" fontId="8" fillId="4" borderId="6" xfId="1" applyFont="1" applyFill="1" applyBorder="1" applyAlignment="1">
      <alignment vertical="center"/>
    </xf>
    <xf numFmtId="0" fontId="23" fillId="4" borderId="17" xfId="2" applyFont="1" applyFill="1" applyBorder="1" applyAlignment="1">
      <alignment horizontal="left" vertical="center"/>
    </xf>
    <xf numFmtId="0" fontId="23" fillId="4" borderId="39" xfId="2" applyFont="1" applyFill="1" applyBorder="1" applyAlignment="1">
      <alignment horizontal="left" vertical="center"/>
    </xf>
    <xf numFmtId="0" fontId="46" fillId="0" borderId="39" xfId="2" applyFont="1" applyBorder="1" applyAlignment="1">
      <alignment horizontal="left" vertical="center"/>
    </xf>
    <xf numFmtId="0" fontId="46" fillId="0" borderId="6" xfId="2" applyFont="1" applyBorder="1" applyAlignment="1">
      <alignment horizontal="left" vertical="center"/>
    </xf>
    <xf numFmtId="0" fontId="46" fillId="0" borderId="17" xfId="2" applyFont="1" applyBorder="1" applyAlignment="1">
      <alignment horizontal="left" vertical="center" wrapText="1"/>
    </xf>
    <xf numFmtId="0" fontId="46" fillId="35" borderId="17" xfId="2" applyFont="1" applyFill="1" applyBorder="1" applyAlignment="1">
      <alignment horizontal="left" vertical="center"/>
    </xf>
    <xf numFmtId="0" fontId="46" fillId="35" borderId="14" xfId="2" applyFont="1" applyFill="1" applyBorder="1" applyAlignment="1">
      <alignment horizontal="left" vertical="center"/>
    </xf>
    <xf numFmtId="0" fontId="46" fillId="35" borderId="4" xfId="2" applyFont="1" applyFill="1" applyBorder="1" applyAlignment="1">
      <alignment vertical="center"/>
    </xf>
    <xf numFmtId="0" fontId="46" fillId="4" borderId="52" xfId="2" applyFont="1" applyFill="1" applyBorder="1"/>
    <xf numFmtId="0" fontId="46" fillId="35" borderId="40" xfId="2" applyFont="1" applyFill="1" applyBorder="1"/>
    <xf numFmtId="0" fontId="47" fillId="24" borderId="4" xfId="2" applyFont="1" applyFill="1" applyBorder="1"/>
    <xf numFmtId="0" fontId="46" fillId="24" borderId="4" xfId="2" applyFont="1" applyFill="1" applyBorder="1"/>
    <xf numFmtId="0" fontId="46" fillId="24" borderId="3" xfId="2" applyFont="1" applyFill="1" applyBorder="1" applyAlignment="1">
      <alignment horizontal="left" vertical="center" wrapText="1"/>
    </xf>
    <xf numFmtId="0" fontId="46" fillId="24" borderId="1" xfId="2" applyFont="1" applyFill="1" applyBorder="1" applyAlignment="1">
      <alignment vertical="center"/>
    </xf>
    <xf numFmtId="0" fontId="46" fillId="24" borderId="3" xfId="2" applyFont="1" applyFill="1" applyBorder="1"/>
    <xf numFmtId="0" fontId="46" fillId="24" borderId="53" xfId="2" applyFont="1" applyFill="1" applyBorder="1"/>
    <xf numFmtId="0" fontId="46" fillId="24" borderId="44" xfId="2" applyFont="1" applyFill="1" applyBorder="1" applyAlignment="1">
      <alignment vertical="center"/>
    </xf>
    <xf numFmtId="0" fontId="46" fillId="38" borderId="48" xfId="2" applyFont="1" applyFill="1" applyBorder="1" applyAlignment="1">
      <alignment vertical="center"/>
    </xf>
    <xf numFmtId="0" fontId="46" fillId="23" borderId="45" xfId="2" applyFont="1" applyFill="1" applyBorder="1" applyAlignment="1">
      <alignment vertical="center"/>
    </xf>
    <xf numFmtId="0" fontId="46" fillId="37" borderId="3" xfId="2" applyFont="1" applyFill="1" applyBorder="1" applyAlignment="1">
      <alignment horizontal="left" vertical="center" wrapText="1"/>
    </xf>
    <xf numFmtId="0" fontId="46" fillId="0" borderId="1" xfId="2" applyFont="1" applyBorder="1" applyAlignment="1">
      <alignment vertical="center"/>
    </xf>
    <xf numFmtId="0" fontId="46" fillId="27" borderId="53" xfId="2" applyFont="1" applyFill="1" applyBorder="1" applyAlignment="1">
      <alignment horizontal="left" vertical="center" wrapText="1"/>
    </xf>
    <xf numFmtId="0" fontId="47" fillId="0" borderId="52" xfId="2" applyFont="1" applyBorder="1" applyAlignment="1">
      <alignment vertical="center"/>
    </xf>
    <xf numFmtId="0" fontId="46" fillId="32" borderId="48" xfId="2" applyFont="1" applyFill="1" applyBorder="1" applyAlignment="1">
      <alignment horizontal="left" vertical="center" wrapText="1"/>
    </xf>
    <xf numFmtId="0" fontId="46" fillId="23" borderId="49" xfId="2" applyFont="1" applyFill="1" applyBorder="1" applyAlignment="1">
      <alignment vertical="center"/>
    </xf>
    <xf numFmtId="0" fontId="46" fillId="39" borderId="3" xfId="2" applyFont="1" applyFill="1" applyBorder="1" applyAlignment="1">
      <alignment horizontal="left" vertical="center" wrapText="1"/>
    </xf>
    <xf numFmtId="0" fontId="46" fillId="23" borderId="4" xfId="2" applyFont="1" applyFill="1" applyBorder="1" applyAlignment="1">
      <alignment vertical="center"/>
    </xf>
    <xf numFmtId="0" fontId="46" fillId="40" borderId="3" xfId="2" applyFont="1" applyFill="1" applyBorder="1" applyAlignment="1">
      <alignment horizontal="left" vertical="center" wrapText="1"/>
    </xf>
    <xf numFmtId="0" fontId="47" fillId="41" borderId="3" xfId="2" applyFont="1" applyFill="1" applyBorder="1" applyAlignment="1">
      <alignment horizontal="left" vertical="center" wrapText="1"/>
    </xf>
    <xf numFmtId="0" fontId="46" fillId="4" borderId="3" xfId="2" applyFont="1" applyFill="1" applyBorder="1" applyAlignment="1">
      <alignment vertical="center"/>
    </xf>
    <xf numFmtId="0" fontId="46" fillId="42" borderId="53" xfId="2" applyFont="1" applyFill="1" applyBorder="1"/>
    <xf numFmtId="0" fontId="46" fillId="23" borderId="52" xfId="2" applyFont="1" applyFill="1" applyBorder="1" applyAlignment="1">
      <alignment vertical="center"/>
    </xf>
    <xf numFmtId="0" fontId="46" fillId="37" borderId="63" xfId="2" applyFont="1" applyFill="1" applyBorder="1" applyAlignment="1">
      <alignment vertical="center"/>
    </xf>
    <xf numFmtId="0" fontId="46" fillId="16" borderId="65" xfId="2" applyFont="1" applyFill="1" applyBorder="1"/>
    <xf numFmtId="0" fontId="47" fillId="27" borderId="58" xfId="2" applyFont="1" applyFill="1" applyBorder="1" applyAlignment="1">
      <alignment vertical="center"/>
    </xf>
    <xf numFmtId="0" fontId="47" fillId="0" borderId="62" xfId="2" applyFont="1" applyBorder="1"/>
    <xf numFmtId="0" fontId="46" fillId="38" borderId="64" xfId="2" applyFont="1" applyFill="1" applyBorder="1" applyAlignment="1">
      <alignment vertical="center"/>
    </xf>
    <xf numFmtId="0" fontId="46" fillId="16" borderId="66" xfId="2" applyFont="1" applyFill="1" applyBorder="1"/>
    <xf numFmtId="0" fontId="46" fillId="31" borderId="63" xfId="2" applyFont="1" applyFill="1" applyBorder="1" applyAlignment="1">
      <alignment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right" vertical="center" wrapText="1"/>
    </xf>
    <xf numFmtId="0" fontId="12" fillId="16" borderId="7" xfId="0" applyFont="1" applyFill="1" applyBorder="1" applyAlignment="1">
      <alignment horizontal="right" vertical="center" wrapText="1"/>
    </xf>
    <xf numFmtId="0" fontId="22" fillId="9" borderId="6" xfId="0" applyFont="1" applyFill="1" applyBorder="1" applyAlignment="1">
      <alignment vertical="center"/>
    </xf>
    <xf numFmtId="0" fontId="22" fillId="9" borderId="14" xfId="0" applyFont="1" applyFill="1" applyBorder="1" applyAlignment="1">
      <alignment vertical="center"/>
    </xf>
    <xf numFmtId="0" fontId="22" fillId="9" borderId="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6" fillId="19" borderId="5" xfId="0" applyFont="1" applyFill="1" applyBorder="1" applyAlignment="1">
      <alignment horizontal="center" vertical="center" wrapText="1"/>
    </xf>
    <xf numFmtId="0" fontId="16" fillId="19" borderId="9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22" fillId="9" borderId="7" xfId="0" applyFont="1" applyFill="1" applyBorder="1" applyAlignment="1">
      <alignment vertical="center"/>
    </xf>
    <xf numFmtId="0" fontId="6" fillId="9" borderId="6" xfId="0" applyFont="1" applyFill="1" applyBorder="1" applyAlignment="1">
      <alignment vertical="center" wrapText="1"/>
    </xf>
    <xf numFmtId="0" fontId="6" fillId="9" borderId="24" xfId="0" applyFont="1" applyFill="1" applyBorder="1" applyAlignment="1">
      <alignment vertical="center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wrapText="1"/>
    </xf>
    <xf numFmtId="0" fontId="0" fillId="12" borderId="14" xfId="0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0" fontId="0" fillId="6" borderId="29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6" borderId="6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9" borderId="6" xfId="0" applyFont="1" applyFill="1" applyBorder="1" applyAlignment="1">
      <alignment vertical="center"/>
    </xf>
    <xf numFmtId="0" fontId="13" fillId="9" borderId="7" xfId="0" applyFont="1" applyFill="1" applyBorder="1" applyAlignment="1">
      <alignment vertical="center"/>
    </xf>
    <xf numFmtId="0" fontId="13" fillId="9" borderId="8" xfId="0" applyFont="1" applyFill="1" applyBorder="1" applyAlignment="1">
      <alignment vertical="center"/>
    </xf>
    <xf numFmtId="0" fontId="14" fillId="9" borderId="13" xfId="0" applyFont="1" applyFill="1" applyBorder="1" applyAlignment="1">
      <alignment vertical="center" wrapText="1"/>
    </xf>
    <xf numFmtId="0" fontId="14" fillId="9" borderId="2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5" fillId="0" borderId="5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center" vertical="center"/>
    </xf>
    <xf numFmtId="0" fontId="35" fillId="0" borderId="17" xfId="2" applyFont="1" applyFill="1" applyBorder="1" applyAlignment="1">
      <alignment horizontal="center" vertical="center"/>
    </xf>
    <xf numFmtId="0" fontId="35" fillId="0" borderId="6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/>
    </xf>
    <xf numFmtId="0" fontId="35" fillId="0" borderId="24" xfId="2" applyFont="1" applyFill="1" applyBorder="1" applyAlignment="1">
      <alignment horizontal="center"/>
    </xf>
    <xf numFmtId="0" fontId="12" fillId="0" borderId="39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35" fillId="0" borderId="39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24" xfId="2" applyFont="1" applyBorder="1" applyAlignment="1">
      <alignment horizontal="center" wrapText="1"/>
    </xf>
    <xf numFmtId="0" fontId="35" fillId="0" borderId="39" xfId="2" applyFont="1" applyBorder="1" applyAlignment="1">
      <alignment horizontal="center" wrapText="1"/>
    </xf>
    <xf numFmtId="0" fontId="27" fillId="26" borderId="11" xfId="3" applyFont="1" applyFill="1" applyBorder="1" applyAlignment="1">
      <alignment horizontal="center" wrapText="1"/>
    </xf>
    <xf numFmtId="0" fontId="27" fillId="26" borderId="14" xfId="3" applyFont="1" applyFill="1" applyBorder="1" applyAlignment="1">
      <alignment horizontal="center" wrapText="1"/>
    </xf>
    <xf numFmtId="0" fontId="27" fillId="26" borderId="15" xfId="3" applyFont="1" applyFill="1" applyBorder="1" applyAlignment="1">
      <alignment horizontal="center" wrapText="1"/>
    </xf>
    <xf numFmtId="0" fontId="27" fillId="26" borderId="21" xfId="3" applyFont="1" applyFill="1" applyBorder="1" applyAlignment="1">
      <alignment horizontal="center" wrapText="1"/>
    </xf>
    <xf numFmtId="0" fontId="35" fillId="0" borderId="6" xfId="2" applyFont="1" applyBorder="1" applyAlignment="1">
      <alignment horizontal="center"/>
    </xf>
    <xf numFmtId="0" fontId="35" fillId="0" borderId="7" xfId="2" applyFont="1" applyBorder="1" applyAlignment="1">
      <alignment horizontal="center"/>
    </xf>
    <xf numFmtId="0" fontId="35" fillId="0" borderId="24" xfId="2" applyFont="1" applyBorder="1" applyAlignment="1">
      <alignment horizontal="center"/>
    </xf>
    <xf numFmtId="0" fontId="35" fillId="0" borderId="39" xfId="2" applyFont="1" applyBorder="1" applyAlignment="1">
      <alignment horizontal="center"/>
    </xf>
    <xf numFmtId="0" fontId="12" fillId="0" borderId="39" xfId="2" applyFont="1" applyBorder="1" applyAlignment="1">
      <alignment horizontal="center" vertical="center" textRotation="90" wrapText="1"/>
    </xf>
    <xf numFmtId="0" fontId="12" fillId="0" borderId="39" xfId="2" applyFont="1" applyBorder="1" applyAlignment="1">
      <alignment wrapText="1"/>
    </xf>
    <xf numFmtId="0" fontId="27" fillId="24" borderId="11" xfId="3" applyFont="1" applyFill="1" applyBorder="1" applyAlignment="1">
      <alignment horizontal="center" vertical="center" wrapText="1"/>
    </xf>
    <xf numFmtId="0" fontId="27" fillId="24" borderId="14" xfId="3" applyFont="1" applyFill="1" applyBorder="1" applyAlignment="1">
      <alignment horizontal="center" vertical="center" wrapText="1"/>
    </xf>
    <xf numFmtId="0" fontId="27" fillId="24" borderId="38" xfId="3" applyFont="1" applyFill="1" applyBorder="1" applyAlignment="1">
      <alignment horizontal="center"/>
    </xf>
    <xf numFmtId="0" fontId="27" fillId="24" borderId="21" xfId="3" applyFont="1" applyFill="1" applyBorder="1" applyAlignment="1">
      <alignment horizontal="center"/>
    </xf>
    <xf numFmtId="0" fontId="27" fillId="29" borderId="0" xfId="3" applyFont="1" applyFill="1" applyBorder="1" applyAlignment="1">
      <alignment horizontal="center" vertical="center" wrapText="1"/>
    </xf>
    <xf numFmtId="0" fontId="27" fillId="29" borderId="14" xfId="3" applyFont="1" applyFill="1" applyBorder="1" applyAlignment="1">
      <alignment horizontal="center" vertical="center" wrapText="1"/>
    </xf>
    <xf numFmtId="0" fontId="27" fillId="31" borderId="38" xfId="3" applyFont="1" applyFill="1" applyBorder="1" applyAlignment="1">
      <alignment horizontal="center" vertical="center"/>
    </xf>
    <xf numFmtId="0" fontId="27" fillId="31" borderId="15" xfId="3" applyFont="1" applyFill="1" applyBorder="1" applyAlignment="1">
      <alignment horizontal="center" vertical="center"/>
    </xf>
    <xf numFmtId="0" fontId="27" fillId="31" borderId="21" xfId="3" applyFont="1" applyFill="1" applyBorder="1" applyAlignment="1">
      <alignment horizontal="center" vertical="center"/>
    </xf>
    <xf numFmtId="0" fontId="27" fillId="33" borderId="15" xfId="3" applyFont="1" applyFill="1" applyBorder="1" applyAlignment="1">
      <alignment horizontal="center" vertical="center" wrapText="1"/>
    </xf>
    <xf numFmtId="0" fontId="27" fillId="33" borderId="21" xfId="3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textRotation="90" wrapText="1"/>
    </xf>
    <xf numFmtId="0" fontId="12" fillId="0" borderId="9" xfId="2" applyFont="1" applyBorder="1" applyAlignment="1">
      <alignment horizontal="center" vertical="center" textRotation="90" wrapText="1"/>
    </xf>
    <xf numFmtId="0" fontId="12" fillId="0" borderId="17" xfId="2" applyFont="1" applyBorder="1" applyAlignment="1">
      <alignment horizontal="center" vertical="center" textRotation="90" wrapText="1"/>
    </xf>
    <xf numFmtId="0" fontId="35" fillId="0" borderId="5" xfId="2" applyFont="1" applyBorder="1" applyAlignment="1">
      <alignment horizontal="center"/>
    </xf>
    <xf numFmtId="0" fontId="27" fillId="23" borderId="11" xfId="3" applyFont="1" applyFill="1" applyBorder="1" applyAlignment="1">
      <alignment horizontal="center" vertical="center" wrapText="1"/>
    </xf>
    <xf numFmtId="0" fontId="27" fillId="23" borderId="0" xfId="3" applyFont="1" applyFill="1" applyBorder="1" applyAlignment="1">
      <alignment horizontal="center" vertical="center" wrapText="1"/>
    </xf>
    <xf numFmtId="0" fontId="27" fillId="23" borderId="14" xfId="3" applyFont="1" applyFill="1" applyBorder="1" applyAlignment="1">
      <alignment horizontal="center" vertical="center" wrapText="1"/>
    </xf>
    <xf numFmtId="0" fontId="27" fillId="23" borderId="15" xfId="3" applyFont="1" applyFill="1" applyBorder="1" applyAlignment="1">
      <alignment horizontal="center"/>
    </xf>
    <xf numFmtId="0" fontId="27" fillId="23" borderId="21" xfId="3" applyFont="1" applyFill="1" applyBorder="1" applyAlignment="1">
      <alignment horizontal="center"/>
    </xf>
    <xf numFmtId="0" fontId="35" fillId="29" borderId="0" xfId="3" applyFont="1" applyFill="1" applyBorder="1" applyAlignment="1">
      <alignment horizontal="center"/>
    </xf>
    <xf numFmtId="0" fontId="35" fillId="29" borderId="14" xfId="3" applyFont="1" applyFill="1" applyBorder="1" applyAlignment="1">
      <alignment horizontal="center"/>
    </xf>
    <xf numFmtId="0" fontId="35" fillId="0" borderId="15" xfId="3" applyFont="1" applyBorder="1" applyAlignment="1">
      <alignment horizontal="center"/>
    </xf>
    <xf numFmtId="0" fontId="35" fillId="0" borderId="21" xfId="3" applyFont="1" applyBorder="1" applyAlignment="1">
      <alignment horizontal="center"/>
    </xf>
    <xf numFmtId="0" fontId="27" fillId="31" borderId="45" xfId="2" applyFont="1" applyFill="1" applyBorder="1" applyAlignment="1">
      <alignment horizontal="center" vertical="center"/>
    </xf>
    <xf numFmtId="0" fontId="27" fillId="31" borderId="2" xfId="2" applyFont="1" applyFill="1" applyBorder="1" applyAlignment="1">
      <alignment horizontal="center" vertical="center"/>
    </xf>
    <xf numFmtId="0" fontId="27" fillId="31" borderId="44" xfId="2" applyFont="1" applyFill="1" applyBorder="1" applyAlignment="1">
      <alignment horizontal="center" vertical="center"/>
    </xf>
    <xf numFmtId="0" fontId="27" fillId="26" borderId="0" xfId="3" applyFont="1" applyFill="1" applyBorder="1" applyAlignment="1">
      <alignment horizontal="center" wrapText="1"/>
    </xf>
    <xf numFmtId="0" fontId="27" fillId="26" borderId="38" xfId="3" applyFont="1" applyFill="1" applyBorder="1" applyAlignment="1">
      <alignment horizontal="center"/>
    </xf>
    <xf numFmtId="0" fontId="27" fillId="26" borderId="21" xfId="3" applyFont="1" applyFill="1" applyBorder="1" applyAlignment="1">
      <alignment horizontal="center"/>
    </xf>
    <xf numFmtId="0" fontId="27" fillId="29" borderId="11" xfId="3" applyFont="1" applyFill="1" applyBorder="1" applyAlignment="1">
      <alignment horizontal="center" vertical="center" wrapText="1"/>
    </xf>
    <xf numFmtId="0" fontId="27" fillId="18" borderId="38" xfId="3" applyFont="1" applyFill="1" applyBorder="1" applyAlignment="1">
      <alignment horizontal="center" vertical="center" wrapText="1"/>
    </xf>
    <xf numFmtId="0" fontId="27" fillId="18" borderId="15" xfId="3" applyFont="1" applyFill="1" applyBorder="1" applyAlignment="1">
      <alignment horizontal="center" vertical="center" wrapText="1"/>
    </xf>
    <xf numFmtId="0" fontId="27" fillId="18" borderId="21" xfId="3" applyFont="1" applyFill="1" applyBorder="1" applyAlignment="1">
      <alignment horizontal="center" vertical="center" wrapText="1"/>
    </xf>
    <xf numFmtId="0" fontId="27" fillId="31" borderId="38" xfId="3" applyFont="1" applyFill="1" applyBorder="1" applyAlignment="1">
      <alignment horizontal="center" vertical="center" wrapText="1"/>
    </xf>
    <xf numFmtId="0" fontId="27" fillId="31" borderId="15" xfId="3" applyFont="1" applyFill="1" applyBorder="1" applyAlignment="1">
      <alignment horizontal="center" vertical="center" wrapText="1"/>
    </xf>
    <xf numFmtId="0" fontId="27" fillId="31" borderId="21" xfId="3" applyFont="1" applyFill="1" applyBorder="1" applyAlignment="1">
      <alignment horizontal="center" vertical="center" wrapText="1"/>
    </xf>
    <xf numFmtId="0" fontId="27" fillId="33" borderId="57" xfId="3" applyFont="1" applyFill="1" applyBorder="1" applyAlignment="1">
      <alignment horizontal="center" vertical="center" wrapText="1"/>
    </xf>
    <xf numFmtId="0" fontId="27" fillId="33" borderId="59" xfId="3" applyFont="1" applyFill="1" applyBorder="1" applyAlignment="1">
      <alignment horizontal="center" vertical="center" wrapText="1"/>
    </xf>
    <xf numFmtId="0" fontId="27" fillId="35" borderId="25" xfId="2" applyFont="1" applyFill="1" applyBorder="1" applyAlignment="1">
      <alignment horizontal="center" vertical="center"/>
    </xf>
    <xf numFmtId="0" fontId="27" fillId="35" borderId="37" xfId="2" applyFont="1" applyFill="1" applyBorder="1" applyAlignment="1">
      <alignment horizontal="center" vertical="center"/>
    </xf>
    <xf numFmtId="0" fontId="27" fillId="24" borderId="0" xfId="3" applyFont="1" applyFill="1" applyBorder="1" applyAlignment="1">
      <alignment horizontal="center" vertical="center" wrapText="1"/>
    </xf>
    <xf numFmtId="0" fontId="27" fillId="24" borderId="15" xfId="3" applyFont="1" applyFill="1" applyBorder="1" applyAlignment="1">
      <alignment horizontal="center"/>
    </xf>
    <xf numFmtId="0" fontId="27" fillId="23" borderId="38" xfId="3" applyFont="1" applyFill="1" applyBorder="1" applyAlignment="1">
      <alignment horizontal="center"/>
    </xf>
    <xf numFmtId="0" fontId="27" fillId="4" borderId="5" xfId="2" applyFont="1" applyFill="1" applyBorder="1" applyAlignment="1">
      <alignment horizontal="center" vertical="center"/>
    </xf>
    <xf numFmtId="0" fontId="27" fillId="4" borderId="51" xfId="2" applyFont="1" applyFill="1" applyBorder="1" applyAlignment="1">
      <alignment horizontal="center" vertical="center"/>
    </xf>
    <xf numFmtId="0" fontId="35" fillId="4" borderId="5" xfId="2" applyFont="1" applyFill="1" applyBorder="1" applyAlignment="1">
      <alignment horizontal="center" vertical="center"/>
    </xf>
    <xf numFmtId="0" fontId="35" fillId="4" borderId="51" xfId="2" applyFont="1" applyFill="1" applyBorder="1" applyAlignment="1">
      <alignment horizontal="center" vertical="center"/>
    </xf>
    <xf numFmtId="0" fontId="35" fillId="0" borderId="39" xfId="2" applyFont="1" applyBorder="1" applyAlignment="1">
      <alignment horizontal="center" vertical="center" textRotation="90" wrapText="1"/>
    </xf>
    <xf numFmtId="0" fontId="35" fillId="0" borderId="39" xfId="2" applyFont="1" applyBorder="1" applyAlignment="1">
      <alignment wrapText="1"/>
    </xf>
    <xf numFmtId="0" fontId="35" fillId="0" borderId="5" xfId="2" applyFont="1" applyBorder="1" applyAlignment="1">
      <alignment wrapText="1"/>
    </xf>
    <xf numFmtId="0" fontId="35" fillId="0" borderId="5" xfId="2" applyFont="1" applyBorder="1" applyAlignment="1">
      <alignment horizontal="center" vertical="center" textRotation="90" wrapText="1"/>
    </xf>
    <xf numFmtId="0" fontId="35" fillId="0" borderId="9" xfId="2" applyFont="1" applyBorder="1" applyAlignment="1">
      <alignment horizontal="center" vertical="center" textRotation="90" wrapText="1"/>
    </xf>
    <xf numFmtId="0" fontId="35" fillId="25" borderId="24" xfId="2" applyFont="1" applyFill="1" applyBorder="1" applyAlignment="1">
      <alignment horizontal="center"/>
    </xf>
    <xf numFmtId="0" fontId="35" fillId="25" borderId="39" xfId="2" applyFont="1" applyFill="1" applyBorder="1" applyAlignment="1">
      <alignment horizontal="center"/>
    </xf>
    <xf numFmtId="0" fontId="35" fillId="25" borderId="5" xfId="2" applyFont="1" applyFill="1" applyBorder="1" applyAlignment="1">
      <alignment horizontal="center"/>
    </xf>
    <xf numFmtId="0" fontId="27" fillId="25" borderId="38" xfId="3" applyFont="1" applyFill="1" applyBorder="1" applyAlignment="1">
      <alignment horizontal="center" vertical="center"/>
    </xf>
    <xf numFmtId="0" fontId="27" fillId="25" borderId="15" xfId="3" applyFont="1" applyFill="1" applyBorder="1" applyAlignment="1">
      <alignment horizontal="center" vertical="center"/>
    </xf>
    <xf numFmtId="0" fontId="27" fillId="25" borderId="21" xfId="3" applyFont="1" applyFill="1" applyBorder="1" applyAlignment="1">
      <alignment horizontal="center" vertical="center"/>
    </xf>
    <xf numFmtId="0" fontId="27" fillId="33" borderId="38" xfId="3" applyFont="1" applyFill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35" fillId="24" borderId="6" xfId="2" applyFont="1" applyFill="1" applyBorder="1" applyAlignment="1">
      <alignment horizontal="center"/>
    </xf>
    <xf numFmtId="0" fontId="35" fillId="24" borderId="7" xfId="2" applyFont="1" applyFill="1" applyBorder="1" applyAlignment="1">
      <alignment horizontal="center"/>
    </xf>
    <xf numFmtId="0" fontId="35" fillId="24" borderId="24" xfId="2" applyFont="1" applyFill="1" applyBorder="1" applyAlignment="1">
      <alignment horizontal="center"/>
    </xf>
    <xf numFmtId="0" fontId="35" fillId="24" borderId="39" xfId="2" applyFont="1" applyFill="1" applyBorder="1" applyAlignment="1">
      <alignment horizontal="center"/>
    </xf>
    <xf numFmtId="0" fontId="35" fillId="24" borderId="5" xfId="2" applyFont="1" applyFill="1" applyBorder="1" applyAlignment="1">
      <alignment horizontal="center"/>
    </xf>
    <xf numFmtId="0" fontId="27" fillId="26" borderId="11" xfId="2" applyFont="1" applyFill="1" applyBorder="1" applyAlignment="1">
      <alignment horizontal="center" vertical="center" wrapText="1"/>
    </xf>
    <xf numFmtId="0" fontId="27" fillId="26" borderId="0" xfId="2" applyFont="1" applyFill="1" applyBorder="1" applyAlignment="1">
      <alignment horizontal="center" vertical="center" wrapText="1"/>
    </xf>
    <xf numFmtId="0" fontId="27" fillId="26" borderId="14" xfId="2" applyFont="1" applyFill="1" applyBorder="1" applyAlignment="1">
      <alignment horizontal="center" vertical="center" wrapText="1"/>
    </xf>
    <xf numFmtId="0" fontId="27" fillId="26" borderId="68" xfId="2" applyFont="1" applyFill="1" applyBorder="1" applyAlignment="1">
      <alignment horizontal="center" vertical="center"/>
    </xf>
    <xf numFmtId="0" fontId="27" fillId="26" borderId="57" xfId="2" applyFont="1" applyFill="1" applyBorder="1" applyAlignment="1">
      <alignment horizontal="center" vertical="center"/>
    </xf>
    <xf numFmtId="0" fontId="27" fillId="26" borderId="59" xfId="2" applyFont="1" applyFill="1" applyBorder="1" applyAlignment="1">
      <alignment horizontal="center" vertical="center"/>
    </xf>
    <xf numFmtId="0" fontId="35" fillId="44" borderId="6" xfId="2" applyFont="1" applyFill="1" applyBorder="1" applyAlignment="1">
      <alignment horizontal="center"/>
    </xf>
    <xf numFmtId="0" fontId="35" fillId="44" borderId="7" xfId="2" applyFont="1" applyFill="1" applyBorder="1" applyAlignment="1">
      <alignment horizontal="center"/>
    </xf>
    <xf numFmtId="0" fontId="35" fillId="44" borderId="24" xfId="2" applyFont="1" applyFill="1" applyBorder="1" applyAlignment="1">
      <alignment horizontal="center"/>
    </xf>
    <xf numFmtId="0" fontId="35" fillId="44" borderId="39" xfId="2" applyFont="1" applyFill="1" applyBorder="1" applyAlignment="1">
      <alignment horizontal="center"/>
    </xf>
    <xf numFmtId="0" fontId="35" fillId="0" borderId="17" xfId="2" applyFont="1" applyBorder="1" applyAlignment="1">
      <alignment horizontal="center" vertical="center" textRotation="90" wrapText="1"/>
    </xf>
    <xf numFmtId="0" fontId="35" fillId="44" borderId="5" xfId="2" applyFont="1" applyFill="1" applyBorder="1" applyAlignment="1">
      <alignment horizontal="center"/>
    </xf>
    <xf numFmtId="0" fontId="27" fillId="29" borderId="11" xfId="2" applyFont="1" applyFill="1" applyBorder="1" applyAlignment="1">
      <alignment horizontal="center" vertical="center" wrapText="1"/>
    </xf>
    <xf numFmtId="0" fontId="27" fillId="29" borderId="0" xfId="2" applyFont="1" applyFill="1" applyBorder="1" applyAlignment="1">
      <alignment horizontal="center" vertical="center" wrapText="1"/>
    </xf>
    <xf numFmtId="0" fontId="27" fillId="29" borderId="14" xfId="2" applyFont="1" applyFill="1" applyBorder="1" applyAlignment="1">
      <alignment horizontal="center" vertical="center" wrapText="1"/>
    </xf>
    <xf numFmtId="0" fontId="27" fillId="18" borderId="38" xfId="2" applyFont="1" applyFill="1" applyBorder="1" applyAlignment="1">
      <alignment horizontal="center" vertical="center" wrapText="1"/>
    </xf>
    <xf numFmtId="0" fontId="27" fillId="18" borderId="15" xfId="2" applyFont="1" applyFill="1" applyBorder="1" applyAlignment="1">
      <alignment horizontal="center" vertical="center" wrapText="1"/>
    </xf>
    <xf numFmtId="0" fontId="27" fillId="18" borderId="21" xfId="2" applyFont="1" applyFill="1" applyBorder="1" applyAlignment="1">
      <alignment horizontal="center" vertical="center" wrapText="1"/>
    </xf>
    <xf numFmtId="0" fontId="27" fillId="25" borderId="11" xfId="2" applyFont="1" applyFill="1" applyBorder="1" applyAlignment="1">
      <alignment horizontal="center" vertical="center"/>
    </xf>
    <xf numFmtId="0" fontId="27" fillId="25" borderId="0" xfId="2" applyFont="1" applyFill="1" applyBorder="1" applyAlignment="1">
      <alignment horizontal="center" vertical="center"/>
    </xf>
    <xf numFmtId="0" fontId="27" fillId="25" borderId="14" xfId="2" applyFont="1" applyFill="1" applyBorder="1" applyAlignment="1">
      <alignment horizontal="center" vertical="center"/>
    </xf>
    <xf numFmtId="0" fontId="35" fillId="4" borderId="10" xfId="2" applyFont="1" applyFill="1" applyBorder="1" applyAlignment="1">
      <alignment horizontal="center"/>
    </xf>
    <xf numFmtId="0" fontId="35" fillId="4" borderId="13" xfId="2" applyFont="1" applyFill="1" applyBorder="1" applyAlignment="1">
      <alignment horizontal="center"/>
    </xf>
    <xf numFmtId="0" fontId="35" fillId="0" borderId="37" xfId="2" applyFont="1" applyFill="1" applyBorder="1" applyAlignment="1">
      <alignment horizontal="center"/>
    </xf>
    <xf numFmtId="0" fontId="35" fillId="0" borderId="17" xfId="2" applyFont="1" applyFill="1" applyBorder="1" applyAlignment="1">
      <alignment horizontal="center"/>
    </xf>
    <xf numFmtId="0" fontId="27" fillId="33" borderId="38" xfId="2" applyFont="1" applyFill="1" applyBorder="1" applyAlignment="1">
      <alignment horizontal="center" vertical="center" wrapText="1"/>
    </xf>
    <xf numFmtId="0" fontId="27" fillId="33" borderId="15" xfId="2" applyFont="1" applyFill="1" applyBorder="1" applyAlignment="1">
      <alignment horizontal="center" vertical="center" wrapText="1"/>
    </xf>
    <xf numFmtId="0" fontId="27" fillId="33" borderId="21" xfId="2" applyFont="1" applyFill="1" applyBorder="1" applyAlignment="1">
      <alignment horizontal="center" vertical="center" wrapText="1"/>
    </xf>
    <xf numFmtId="0" fontId="35" fillId="29" borderId="0" xfId="2" applyFont="1" applyFill="1" applyBorder="1" applyAlignment="1">
      <alignment horizontal="center"/>
    </xf>
    <xf numFmtId="0" fontId="35" fillId="29" borderId="14" xfId="2" applyFont="1" applyFill="1" applyBorder="1" applyAlignment="1">
      <alignment horizontal="center"/>
    </xf>
    <xf numFmtId="0" fontId="35" fillId="0" borderId="15" xfId="2" applyFont="1" applyBorder="1" applyAlignment="1">
      <alignment horizontal="center"/>
    </xf>
    <xf numFmtId="0" fontId="35" fillId="0" borderId="21" xfId="2" applyFont="1" applyBorder="1" applyAlignment="1">
      <alignment horizontal="center"/>
    </xf>
  </cellXfs>
  <cellStyles count="4">
    <cellStyle name="Normalny" xfId="0" builtinId="0"/>
    <cellStyle name="Normalny 2" xfId="1"/>
    <cellStyle name="Normalny 2 2" xfId="2"/>
    <cellStyle name="Normalny 2 3" xfId="3"/>
  </cellStyles>
  <dxfs count="0"/>
  <tableStyles count="0" defaultTableStyle="TableStyleMedium2" defaultPivotStyle="PivotStyleLight16"/>
  <colors>
    <mruColors>
      <color rgb="FFF9CEFE"/>
      <color rgb="FFFFFF9F"/>
      <color rgb="FFC9FBA3"/>
      <color rgb="FFFFDB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58"/>
  <sheetViews>
    <sheetView topLeftCell="A16" zoomScale="60" zoomScaleNormal="60" workbookViewId="0">
      <selection activeCell="E41" sqref="E40:F41"/>
    </sheetView>
  </sheetViews>
  <sheetFormatPr defaultRowHeight="15" x14ac:dyDescent="0.25"/>
  <cols>
    <col min="2" max="2" width="17.85546875" style="1" customWidth="1"/>
    <col min="3" max="3" width="15.28515625" style="1" customWidth="1"/>
    <col min="4" max="4" width="7.28515625" customWidth="1"/>
    <col min="5" max="5" width="31.85546875" customWidth="1"/>
    <col min="6" max="6" width="40.7109375" customWidth="1"/>
    <col min="9" max="9" width="11.140625" customWidth="1"/>
    <col min="13" max="13" width="13.85546875" customWidth="1"/>
    <col min="19" max="19" width="9.140625" style="3"/>
    <col min="32" max="32" width="9.140625" style="2"/>
  </cols>
  <sheetData>
    <row r="2" spans="2:34" ht="28.5" customHeight="1" x14ac:dyDescent="0.25">
      <c r="B2" s="1067" t="s">
        <v>0</v>
      </c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  <c r="W2" s="1067"/>
      <c r="X2" s="1067"/>
      <c r="Y2" s="1067"/>
      <c r="Z2" s="1067"/>
      <c r="AA2" s="1067"/>
      <c r="AB2" s="1067"/>
      <c r="AC2" s="1067"/>
      <c r="AD2" s="1067"/>
      <c r="AE2" s="1067"/>
      <c r="AF2" s="1067"/>
      <c r="AG2" s="1067"/>
      <c r="AH2" s="1067"/>
    </row>
    <row r="3" spans="2:34" x14ac:dyDescent="0.25">
      <c r="S3"/>
    </row>
    <row r="4" spans="2:34" ht="18.75" x14ac:dyDescent="0.3">
      <c r="G4" s="1068" t="s">
        <v>1</v>
      </c>
      <c r="H4" s="1069"/>
      <c r="I4" s="1070"/>
      <c r="J4" s="1071" t="s">
        <v>2</v>
      </c>
      <c r="K4" s="1071"/>
      <c r="L4" s="1071"/>
      <c r="M4" s="1071"/>
      <c r="S4"/>
    </row>
    <row r="5" spans="2:34" ht="21" customHeight="1" x14ac:dyDescent="0.25">
      <c r="G5" s="1030" t="s">
        <v>3</v>
      </c>
      <c r="H5" s="1031"/>
      <c r="I5" s="1032"/>
      <c r="J5" s="1066" t="s">
        <v>4</v>
      </c>
      <c r="K5" s="1066"/>
      <c r="L5" s="1066"/>
      <c r="M5" s="1066"/>
      <c r="S5"/>
    </row>
    <row r="6" spans="2:34" ht="18.75" customHeight="1" x14ac:dyDescent="0.25">
      <c r="G6" s="1030" t="s">
        <v>5</v>
      </c>
      <c r="H6" s="1031"/>
      <c r="I6" s="1032"/>
      <c r="J6" s="1066" t="s">
        <v>6</v>
      </c>
      <c r="K6" s="1066"/>
      <c r="L6" s="1066"/>
      <c r="M6" s="1066"/>
      <c r="S6"/>
    </row>
    <row r="7" spans="2:34" ht="22.5" customHeight="1" x14ac:dyDescent="0.25">
      <c r="G7" s="1030" t="s">
        <v>7</v>
      </c>
      <c r="H7" s="1031"/>
      <c r="I7" s="1032"/>
      <c r="J7" s="1033" t="s">
        <v>8</v>
      </c>
      <c r="K7" s="1033"/>
      <c r="L7" s="1033"/>
      <c r="M7" s="1033"/>
      <c r="S7"/>
    </row>
    <row r="8" spans="2:34" ht="46.5" customHeight="1" x14ac:dyDescent="0.25">
      <c r="G8" s="1034" t="s">
        <v>9</v>
      </c>
      <c r="H8" s="1035"/>
      <c r="I8" s="1036"/>
      <c r="J8" s="1037" t="s">
        <v>10</v>
      </c>
      <c r="K8" s="1037"/>
      <c r="L8" s="1037"/>
      <c r="M8" s="1037"/>
      <c r="S8"/>
    </row>
    <row r="9" spans="2:34" ht="21" customHeight="1" x14ac:dyDescent="0.25">
      <c r="S9"/>
    </row>
    <row r="10" spans="2:34" ht="15.75" thickBot="1" x14ac:dyDescent="0.3"/>
    <row r="11" spans="2:34" ht="19.5" thickBot="1" x14ac:dyDescent="0.3">
      <c r="B11" s="1041" t="s">
        <v>11</v>
      </c>
      <c r="C11" s="1041" t="s">
        <v>12</v>
      </c>
      <c r="D11" s="1044" t="s">
        <v>13</v>
      </c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  <c r="AH11" s="1046"/>
    </row>
    <row r="12" spans="2:34" ht="19.5" thickBot="1" x14ac:dyDescent="0.3">
      <c r="B12" s="1042"/>
      <c r="C12" s="1042"/>
      <c r="D12" s="1047"/>
      <c r="E12" s="1048"/>
      <c r="F12" s="179"/>
      <c r="G12" s="1051" t="s">
        <v>14</v>
      </c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3"/>
      <c r="S12" s="1054" t="s">
        <v>15</v>
      </c>
      <c r="T12" s="1052"/>
      <c r="U12" s="1052"/>
      <c r="V12" s="1052"/>
      <c r="W12" s="1052"/>
      <c r="X12" s="1052"/>
      <c r="Y12" s="1052"/>
      <c r="Z12" s="1052"/>
      <c r="AA12" s="1052"/>
      <c r="AB12" s="1053"/>
      <c r="AC12" s="1038"/>
      <c r="AD12" s="1039"/>
      <c r="AE12" s="1039"/>
      <c r="AF12" s="1039"/>
      <c r="AG12" s="1039"/>
      <c r="AH12" s="1040"/>
    </row>
    <row r="13" spans="2:34" ht="15.75" thickBot="1" x14ac:dyDescent="0.3">
      <c r="B13" s="1042"/>
      <c r="C13" s="1042"/>
      <c r="D13" s="1049"/>
      <c r="E13" s="1050"/>
      <c r="F13" s="180"/>
      <c r="G13" s="1058" t="s">
        <v>16</v>
      </c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4"/>
      <c r="S13" s="1058" t="s">
        <v>16</v>
      </c>
      <c r="T13" s="1059"/>
      <c r="U13" s="1059"/>
      <c r="V13" s="1059"/>
      <c r="W13" s="1059"/>
      <c r="X13" s="1059"/>
      <c r="Y13" s="1059"/>
      <c r="Z13" s="1059"/>
      <c r="AA13" s="1059"/>
      <c r="AB13" s="1060"/>
      <c r="AC13" s="5"/>
      <c r="AD13" s="6"/>
      <c r="AE13" s="7"/>
      <c r="AF13" s="8"/>
      <c r="AG13" s="9"/>
      <c r="AH13" s="10"/>
    </row>
    <row r="14" spans="2:34" s="23" customFormat="1" ht="147.75" customHeight="1" thickBot="1" x14ac:dyDescent="0.3">
      <c r="B14" s="1042"/>
      <c r="C14" s="1042"/>
      <c r="D14" s="11" t="s">
        <v>17</v>
      </c>
      <c r="E14" s="12" t="s">
        <v>18</v>
      </c>
      <c r="F14" s="13"/>
      <c r="G14" s="186" t="s">
        <v>19</v>
      </c>
      <c r="H14" s="14" t="s">
        <v>20</v>
      </c>
      <c r="I14" s="14" t="s">
        <v>21</v>
      </c>
      <c r="J14" s="14" t="s">
        <v>22</v>
      </c>
      <c r="K14" s="14" t="s">
        <v>23</v>
      </c>
      <c r="L14" s="14" t="s">
        <v>24</v>
      </c>
      <c r="M14" s="14" t="s">
        <v>25</v>
      </c>
      <c r="N14" s="15" t="s">
        <v>26</v>
      </c>
      <c r="O14" s="15" t="s">
        <v>27</v>
      </c>
      <c r="P14" s="15" t="s">
        <v>28</v>
      </c>
      <c r="Q14" s="16" t="s">
        <v>29</v>
      </c>
      <c r="R14" s="17" t="s">
        <v>30</v>
      </c>
      <c r="S14" s="18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31</v>
      </c>
      <c r="Z14" s="15" t="s">
        <v>32</v>
      </c>
      <c r="AA14" s="15" t="s">
        <v>27</v>
      </c>
      <c r="AB14" s="19" t="s">
        <v>28</v>
      </c>
      <c r="AC14" s="20" t="s">
        <v>33</v>
      </c>
      <c r="AD14" s="16" t="s">
        <v>34</v>
      </c>
      <c r="AE14" s="21" t="s">
        <v>35</v>
      </c>
      <c r="AF14" s="21" t="s">
        <v>36</v>
      </c>
      <c r="AG14" s="21" t="s">
        <v>37</v>
      </c>
      <c r="AH14" s="22" t="s">
        <v>38</v>
      </c>
    </row>
    <row r="15" spans="2:34" ht="16.5" thickBot="1" x14ac:dyDescent="0.3">
      <c r="B15" s="1042"/>
      <c r="C15" s="1042"/>
      <c r="D15" s="1061" t="s">
        <v>39</v>
      </c>
      <c r="E15" s="1062"/>
      <c r="F15" s="1062"/>
      <c r="G15" s="1063"/>
      <c r="H15" s="24"/>
      <c r="I15" s="24"/>
      <c r="J15" s="24"/>
      <c r="K15" s="24"/>
      <c r="L15" s="24"/>
      <c r="M15" s="24"/>
      <c r="N15" s="25"/>
      <c r="O15" s="26"/>
      <c r="P15" s="1064"/>
      <c r="Q15" s="1065"/>
      <c r="R15" s="24"/>
      <c r="S15" s="27"/>
      <c r="T15" s="24"/>
      <c r="U15" s="24"/>
      <c r="V15" s="24"/>
      <c r="W15" s="24"/>
      <c r="X15" s="24"/>
      <c r="Y15" s="24"/>
      <c r="Z15" s="24"/>
      <c r="AA15" s="25"/>
      <c r="AB15" s="28"/>
      <c r="AC15" s="25"/>
      <c r="AD15" s="26"/>
      <c r="AE15" s="29"/>
      <c r="AF15" s="30"/>
      <c r="AG15" s="31"/>
      <c r="AH15" s="32"/>
    </row>
    <row r="16" spans="2:34" ht="16.5" thickBot="1" x14ac:dyDescent="0.3">
      <c r="B16" s="1043"/>
      <c r="C16" s="1043"/>
      <c r="D16" s="33"/>
      <c r="E16" s="34" t="s">
        <v>40</v>
      </c>
      <c r="F16" s="181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6"/>
      <c r="AF16" s="1056"/>
      <c r="AG16" s="1056"/>
      <c r="AH16" s="1057"/>
    </row>
    <row r="17" spans="2:34" ht="16.5" thickBot="1" x14ac:dyDescent="0.3">
      <c r="B17" s="1016" t="s">
        <v>41</v>
      </c>
      <c r="C17" s="1018"/>
      <c r="D17" s="35">
        <v>1</v>
      </c>
      <c r="E17" s="929" t="s">
        <v>42</v>
      </c>
      <c r="F17" s="930" t="s">
        <v>90</v>
      </c>
      <c r="G17" s="39">
        <v>36</v>
      </c>
      <c r="H17" s="36">
        <v>7</v>
      </c>
      <c r="I17" s="36">
        <v>39</v>
      </c>
      <c r="J17" s="37"/>
      <c r="K17" s="38"/>
      <c r="L17" s="38"/>
      <c r="M17" s="39"/>
      <c r="N17" s="36">
        <f>SUM(G17:M17)</f>
        <v>82</v>
      </c>
      <c r="O17" s="40">
        <f>((Q17*25)-N17)</f>
        <v>93</v>
      </c>
      <c r="P17" s="37">
        <f>SUM(N17:O17)</f>
        <v>175</v>
      </c>
      <c r="Q17" s="41">
        <v>7</v>
      </c>
      <c r="R17" s="41" t="s">
        <v>43</v>
      </c>
      <c r="S17" s="39">
        <v>24</v>
      </c>
      <c r="T17" s="36">
        <v>7</v>
      </c>
      <c r="U17" s="36">
        <v>27</v>
      </c>
      <c r="V17" s="36"/>
      <c r="W17" s="36"/>
      <c r="X17" s="36"/>
      <c r="Y17" s="37"/>
      <c r="Z17" s="38">
        <f>SUM(S17:Y17)</f>
        <v>58</v>
      </c>
      <c r="AA17" s="42">
        <f>((AC17*25)-Z17)</f>
        <v>142</v>
      </c>
      <c r="AB17" s="38">
        <f>SUM(Z17:AA17)</f>
        <v>200</v>
      </c>
      <c r="AC17" s="41">
        <v>8</v>
      </c>
      <c r="AD17" s="41" t="s">
        <v>44</v>
      </c>
      <c r="AE17" s="43">
        <f>SUM(N17,Z17)</f>
        <v>140</v>
      </c>
      <c r="AF17" s="44">
        <f>SUM(O17,AA17)</f>
        <v>235</v>
      </c>
      <c r="AG17" s="45">
        <f>SUM(AE17:AF17)</f>
        <v>375</v>
      </c>
      <c r="AH17" s="46">
        <f>SUM(Q17,AC17)</f>
        <v>15</v>
      </c>
    </row>
    <row r="18" spans="2:34" ht="16.5" thickBot="1" x14ac:dyDescent="0.3">
      <c r="B18" s="1017"/>
      <c r="C18" s="1019"/>
      <c r="D18" s="47">
        <v>2</v>
      </c>
      <c r="E18" s="931" t="s">
        <v>45</v>
      </c>
      <c r="F18" s="932" t="s">
        <v>91</v>
      </c>
      <c r="G18" s="51">
        <v>15</v>
      </c>
      <c r="H18" s="48">
        <v>10</v>
      </c>
      <c r="I18" s="48">
        <v>60</v>
      </c>
      <c r="J18" s="49"/>
      <c r="K18" s="50"/>
      <c r="L18" s="50"/>
      <c r="M18" s="51"/>
      <c r="N18" s="48">
        <f t="shared" ref="N18:N28" si="0">SUM(G18:M18)</f>
        <v>85</v>
      </c>
      <c r="O18" s="40">
        <f t="shared" ref="O18:O28" si="1">((Q18*25)-N18)</f>
        <v>115</v>
      </c>
      <c r="P18" s="49">
        <f t="shared" ref="P18:P28" si="2">SUM(N18:O18)</f>
        <v>200</v>
      </c>
      <c r="Q18" s="52">
        <v>8</v>
      </c>
      <c r="R18" s="52" t="s">
        <v>44</v>
      </c>
      <c r="S18" s="51"/>
      <c r="T18" s="48"/>
      <c r="U18" s="48"/>
      <c r="V18" s="48"/>
      <c r="W18" s="48"/>
      <c r="X18" s="48"/>
      <c r="Y18" s="49"/>
      <c r="Z18" s="50"/>
      <c r="AA18" s="42"/>
      <c r="AB18" s="50"/>
      <c r="AC18" s="52"/>
      <c r="AD18" s="52"/>
      <c r="AE18" s="43">
        <f t="shared" ref="AE18:AF32" si="3">SUM(N18,Z18)</f>
        <v>85</v>
      </c>
      <c r="AF18" s="44">
        <f t="shared" si="3"/>
        <v>115</v>
      </c>
      <c r="AG18" s="45">
        <f t="shared" ref="AG18:AG32" si="4">SUM(AE18:AF18)</f>
        <v>200</v>
      </c>
      <c r="AH18" s="46">
        <f t="shared" ref="AH18:AH32" si="5">SUM(Q18,AC18)</f>
        <v>8</v>
      </c>
    </row>
    <row r="19" spans="2:34" ht="16.5" thickBot="1" x14ac:dyDescent="0.3">
      <c r="B19" s="1017"/>
      <c r="C19" s="1019"/>
      <c r="D19" s="47">
        <v>3</v>
      </c>
      <c r="E19" s="931" t="s">
        <v>46</v>
      </c>
      <c r="F19" s="932" t="s">
        <v>92</v>
      </c>
      <c r="G19" s="51">
        <v>10</v>
      </c>
      <c r="H19" s="48">
        <v>4</v>
      </c>
      <c r="I19" s="48">
        <v>16</v>
      </c>
      <c r="J19" s="49"/>
      <c r="K19" s="50"/>
      <c r="L19" s="50"/>
      <c r="M19" s="51"/>
      <c r="N19" s="48">
        <f t="shared" si="0"/>
        <v>30</v>
      </c>
      <c r="O19" s="40">
        <f t="shared" si="1"/>
        <v>70</v>
      </c>
      <c r="P19" s="49">
        <f t="shared" si="2"/>
        <v>100</v>
      </c>
      <c r="Q19" s="52">
        <v>4</v>
      </c>
      <c r="R19" s="52" t="s">
        <v>43</v>
      </c>
      <c r="S19" s="51"/>
      <c r="T19" s="48"/>
      <c r="U19" s="48"/>
      <c r="V19" s="48"/>
      <c r="W19" s="48"/>
      <c r="X19" s="48"/>
      <c r="Y19" s="49"/>
      <c r="Z19" s="50"/>
      <c r="AA19" s="42"/>
      <c r="AB19" s="50"/>
      <c r="AC19" s="52"/>
      <c r="AD19" s="52"/>
      <c r="AE19" s="43">
        <f t="shared" si="3"/>
        <v>30</v>
      </c>
      <c r="AF19" s="44">
        <f t="shared" si="3"/>
        <v>70</v>
      </c>
      <c r="AG19" s="45">
        <f t="shared" si="4"/>
        <v>100</v>
      </c>
      <c r="AH19" s="46">
        <f t="shared" si="5"/>
        <v>4</v>
      </c>
    </row>
    <row r="20" spans="2:34" ht="18.75" customHeight="1" thickBot="1" x14ac:dyDescent="0.3">
      <c r="B20" s="1017"/>
      <c r="C20" s="1019"/>
      <c r="D20" s="47">
        <v>4</v>
      </c>
      <c r="E20" s="931" t="s">
        <v>47</v>
      </c>
      <c r="F20" s="933" t="s">
        <v>319</v>
      </c>
      <c r="G20" s="51">
        <v>5</v>
      </c>
      <c r="H20" s="48">
        <v>5</v>
      </c>
      <c r="I20" s="48">
        <v>25</v>
      </c>
      <c r="J20" s="49"/>
      <c r="K20" s="50"/>
      <c r="L20" s="50"/>
      <c r="M20" s="51"/>
      <c r="N20" s="48">
        <f t="shared" si="0"/>
        <v>35</v>
      </c>
      <c r="O20" s="40">
        <f t="shared" si="1"/>
        <v>65</v>
      </c>
      <c r="P20" s="49">
        <f t="shared" si="2"/>
        <v>100</v>
      </c>
      <c r="Q20" s="52">
        <v>4</v>
      </c>
      <c r="R20" s="52" t="s">
        <v>44</v>
      </c>
      <c r="S20" s="51"/>
      <c r="T20" s="48"/>
      <c r="U20" s="48"/>
      <c r="V20" s="48"/>
      <c r="W20" s="48"/>
      <c r="X20" s="48"/>
      <c r="Y20" s="49"/>
      <c r="Z20" s="50"/>
      <c r="AA20" s="42"/>
      <c r="AB20" s="50"/>
      <c r="AC20" s="52"/>
      <c r="AD20" s="52"/>
      <c r="AE20" s="43">
        <f t="shared" si="3"/>
        <v>35</v>
      </c>
      <c r="AF20" s="44">
        <f t="shared" si="3"/>
        <v>65</v>
      </c>
      <c r="AG20" s="45">
        <f t="shared" si="4"/>
        <v>100</v>
      </c>
      <c r="AH20" s="46">
        <f t="shared" si="5"/>
        <v>4</v>
      </c>
    </row>
    <row r="21" spans="2:34" ht="16.5" thickBot="1" x14ac:dyDescent="0.3">
      <c r="B21" s="1017"/>
      <c r="C21" s="1019"/>
      <c r="D21" s="53">
        <v>5</v>
      </c>
      <c r="E21" s="934" t="s">
        <v>48</v>
      </c>
      <c r="F21" s="935" t="s">
        <v>326</v>
      </c>
      <c r="G21" s="57"/>
      <c r="H21" s="54"/>
      <c r="I21" s="54"/>
      <c r="J21" s="55"/>
      <c r="K21" s="56"/>
      <c r="L21" s="56"/>
      <c r="M21" s="57"/>
      <c r="N21" s="54"/>
      <c r="O21" s="40"/>
      <c r="P21" s="55"/>
      <c r="Q21" s="58"/>
      <c r="R21" s="58"/>
      <c r="S21" s="57">
        <v>10</v>
      </c>
      <c r="T21" s="54"/>
      <c r="U21" s="54">
        <v>40</v>
      </c>
      <c r="V21" s="54"/>
      <c r="W21" s="54"/>
      <c r="X21" s="54"/>
      <c r="Y21" s="55"/>
      <c r="Z21" s="56">
        <f t="shared" ref="Z21:Z32" si="6">SUM(S21:Y21)</f>
        <v>50</v>
      </c>
      <c r="AA21" s="42">
        <f t="shared" ref="AA21:AA32" si="7">((AC21*25)-Z21)</f>
        <v>50</v>
      </c>
      <c r="AB21" s="56">
        <f t="shared" ref="AB21:AB32" si="8">SUM(Z21:AA21)</f>
        <v>100</v>
      </c>
      <c r="AC21" s="58">
        <v>4</v>
      </c>
      <c r="AD21" s="58" t="s">
        <v>43</v>
      </c>
      <c r="AE21" s="43">
        <f t="shared" si="3"/>
        <v>50</v>
      </c>
      <c r="AF21" s="44">
        <f t="shared" si="3"/>
        <v>50</v>
      </c>
      <c r="AG21" s="45">
        <f t="shared" si="4"/>
        <v>100</v>
      </c>
      <c r="AH21" s="46">
        <f t="shared" si="5"/>
        <v>4</v>
      </c>
    </row>
    <row r="22" spans="2:34" ht="16.5" thickBot="1" x14ac:dyDescent="0.3">
      <c r="B22" s="1020" t="s">
        <v>49</v>
      </c>
      <c r="C22" s="1022"/>
      <c r="D22" s="59">
        <v>6</v>
      </c>
      <c r="E22" s="936" t="s">
        <v>50</v>
      </c>
      <c r="F22" s="937" t="s">
        <v>93</v>
      </c>
      <c r="G22" s="61">
        <v>10</v>
      </c>
      <c r="H22" s="60"/>
      <c r="I22" s="60">
        <v>20</v>
      </c>
      <c r="J22" s="61"/>
      <c r="K22" s="62"/>
      <c r="L22" s="62"/>
      <c r="M22" s="63"/>
      <c r="N22" s="60">
        <f t="shared" si="0"/>
        <v>30</v>
      </c>
      <c r="O22" s="40">
        <f t="shared" si="1"/>
        <v>20</v>
      </c>
      <c r="P22" s="61">
        <f t="shared" si="2"/>
        <v>50</v>
      </c>
      <c r="Q22" s="64">
        <v>2</v>
      </c>
      <c r="R22" s="64" t="s">
        <v>43</v>
      </c>
      <c r="S22" s="63"/>
      <c r="T22" s="60"/>
      <c r="U22" s="60"/>
      <c r="V22" s="60"/>
      <c r="W22" s="60"/>
      <c r="X22" s="60"/>
      <c r="Y22" s="61"/>
      <c r="Z22" s="62"/>
      <c r="AA22" s="42"/>
      <c r="AB22" s="62"/>
      <c r="AC22" s="64"/>
      <c r="AD22" s="64"/>
      <c r="AE22" s="43">
        <f t="shared" si="3"/>
        <v>30</v>
      </c>
      <c r="AF22" s="44">
        <f t="shared" si="3"/>
        <v>20</v>
      </c>
      <c r="AG22" s="45">
        <f t="shared" si="4"/>
        <v>50</v>
      </c>
      <c r="AH22" s="46">
        <f t="shared" si="5"/>
        <v>2</v>
      </c>
    </row>
    <row r="23" spans="2:34" ht="29.25" thickBot="1" x14ac:dyDescent="0.3">
      <c r="B23" s="1021"/>
      <c r="C23" s="1023"/>
      <c r="D23" s="65">
        <v>7</v>
      </c>
      <c r="E23" s="938" t="s">
        <v>51</v>
      </c>
      <c r="F23" s="939" t="s">
        <v>94</v>
      </c>
      <c r="G23" s="67"/>
      <c r="H23" s="66"/>
      <c r="I23" s="66"/>
      <c r="J23" s="67"/>
      <c r="K23" s="68"/>
      <c r="L23" s="68"/>
      <c r="M23" s="69"/>
      <c r="N23" s="66"/>
      <c r="O23" s="40"/>
      <c r="P23" s="67"/>
      <c r="Q23" s="70"/>
      <c r="R23" s="70"/>
      <c r="S23" s="69">
        <v>15</v>
      </c>
      <c r="T23" s="66"/>
      <c r="U23" s="66">
        <v>15</v>
      </c>
      <c r="V23" s="66"/>
      <c r="W23" s="66"/>
      <c r="X23" s="66"/>
      <c r="Y23" s="67"/>
      <c r="Z23" s="68">
        <f t="shared" si="6"/>
        <v>30</v>
      </c>
      <c r="AA23" s="42">
        <f t="shared" si="7"/>
        <v>45</v>
      </c>
      <c r="AB23" s="68">
        <f t="shared" si="8"/>
        <v>75</v>
      </c>
      <c r="AC23" s="70">
        <v>3</v>
      </c>
      <c r="AD23" s="70" t="s">
        <v>43</v>
      </c>
      <c r="AE23" s="43">
        <f t="shared" si="3"/>
        <v>30</v>
      </c>
      <c r="AF23" s="44">
        <f t="shared" si="3"/>
        <v>45</v>
      </c>
      <c r="AG23" s="45">
        <f t="shared" si="4"/>
        <v>75</v>
      </c>
      <c r="AH23" s="46">
        <f t="shared" si="5"/>
        <v>3</v>
      </c>
    </row>
    <row r="24" spans="2:34" ht="36.75" customHeight="1" thickBot="1" x14ac:dyDescent="0.3">
      <c r="B24" s="71" t="s">
        <v>52</v>
      </c>
      <c r="C24" s="72" t="s">
        <v>53</v>
      </c>
      <c r="D24" s="73">
        <v>8</v>
      </c>
      <c r="E24" s="940" t="s">
        <v>54</v>
      </c>
      <c r="F24" s="941" t="s">
        <v>95</v>
      </c>
      <c r="G24" s="77"/>
      <c r="H24" s="74">
        <v>15</v>
      </c>
      <c r="I24" s="74">
        <v>35</v>
      </c>
      <c r="J24" s="75"/>
      <c r="K24" s="76"/>
      <c r="L24" s="76"/>
      <c r="M24" s="77"/>
      <c r="N24" s="74">
        <f t="shared" si="0"/>
        <v>50</v>
      </c>
      <c r="O24" s="40">
        <f t="shared" si="1"/>
        <v>50</v>
      </c>
      <c r="P24" s="75">
        <f t="shared" si="2"/>
        <v>100</v>
      </c>
      <c r="Q24" s="78">
        <v>4</v>
      </c>
      <c r="R24" s="78" t="s">
        <v>43</v>
      </c>
      <c r="S24" s="77"/>
      <c r="T24" s="74"/>
      <c r="U24" s="74"/>
      <c r="V24" s="74"/>
      <c r="W24" s="74"/>
      <c r="X24" s="74"/>
      <c r="Y24" s="75"/>
      <c r="Z24" s="76"/>
      <c r="AA24" s="42"/>
      <c r="AB24" s="76"/>
      <c r="AC24" s="78"/>
      <c r="AD24" s="78"/>
      <c r="AE24" s="43">
        <f t="shared" si="3"/>
        <v>50</v>
      </c>
      <c r="AF24" s="44">
        <f t="shared" si="3"/>
        <v>50</v>
      </c>
      <c r="AG24" s="45">
        <f t="shared" si="4"/>
        <v>100</v>
      </c>
      <c r="AH24" s="79">
        <f t="shared" si="5"/>
        <v>4</v>
      </c>
    </row>
    <row r="25" spans="2:34" ht="16.5" customHeight="1" thickBot="1" x14ac:dyDescent="0.3">
      <c r="B25" s="1024" t="s">
        <v>55</v>
      </c>
      <c r="C25" s="1027"/>
      <c r="D25" s="80">
        <v>9</v>
      </c>
      <c r="E25" s="942" t="s">
        <v>56</v>
      </c>
      <c r="F25" s="943" t="s">
        <v>96</v>
      </c>
      <c r="G25" s="84"/>
      <c r="H25" s="81">
        <v>4</v>
      </c>
      <c r="I25" s="81"/>
      <c r="J25" s="82"/>
      <c r="K25" s="83"/>
      <c r="L25" s="83"/>
      <c r="M25" s="84"/>
      <c r="N25" s="81">
        <f t="shared" si="0"/>
        <v>4</v>
      </c>
      <c r="O25" s="40">
        <v>0</v>
      </c>
      <c r="P25" s="82">
        <f t="shared" si="2"/>
        <v>4</v>
      </c>
      <c r="Q25" s="85">
        <v>0</v>
      </c>
      <c r="R25" s="85" t="s">
        <v>57</v>
      </c>
      <c r="S25" s="84"/>
      <c r="T25" s="81"/>
      <c r="U25" s="81"/>
      <c r="V25" s="81"/>
      <c r="W25" s="81"/>
      <c r="X25" s="81"/>
      <c r="Y25" s="82"/>
      <c r="Z25" s="83"/>
      <c r="AA25" s="42"/>
      <c r="AB25" s="83"/>
      <c r="AC25" s="85"/>
      <c r="AD25" s="85"/>
      <c r="AE25" s="43">
        <f t="shared" si="3"/>
        <v>4</v>
      </c>
      <c r="AF25" s="44">
        <f t="shared" si="3"/>
        <v>0</v>
      </c>
      <c r="AG25" s="45">
        <f t="shared" si="4"/>
        <v>4</v>
      </c>
      <c r="AH25" s="46">
        <f t="shared" si="5"/>
        <v>0</v>
      </c>
    </row>
    <row r="26" spans="2:34" ht="22.5" customHeight="1" thickBot="1" x14ac:dyDescent="0.3">
      <c r="B26" s="1025"/>
      <c r="C26" s="1028"/>
      <c r="D26" s="86">
        <v>10</v>
      </c>
      <c r="E26" s="944" t="s">
        <v>58</v>
      </c>
      <c r="F26" s="945" t="s">
        <v>104</v>
      </c>
      <c r="G26" s="90"/>
      <c r="H26" s="87">
        <v>2</v>
      </c>
      <c r="I26" s="87"/>
      <c r="J26" s="88"/>
      <c r="K26" s="89"/>
      <c r="L26" s="89"/>
      <c r="M26" s="90"/>
      <c r="N26" s="87">
        <f t="shared" si="0"/>
        <v>2</v>
      </c>
      <c r="O26" s="40">
        <v>0</v>
      </c>
      <c r="P26" s="88">
        <f t="shared" si="2"/>
        <v>2</v>
      </c>
      <c r="Q26" s="91">
        <v>0</v>
      </c>
      <c r="R26" s="91" t="s">
        <v>59</v>
      </c>
      <c r="S26" s="90"/>
      <c r="T26" s="87"/>
      <c r="U26" s="87"/>
      <c r="V26" s="87"/>
      <c r="W26" s="87"/>
      <c r="X26" s="87"/>
      <c r="Y26" s="88"/>
      <c r="Z26" s="89"/>
      <c r="AA26" s="42"/>
      <c r="AB26" s="89"/>
      <c r="AC26" s="91"/>
      <c r="AD26" s="91"/>
      <c r="AE26" s="43">
        <f t="shared" si="3"/>
        <v>2</v>
      </c>
      <c r="AF26" s="44">
        <f t="shared" si="3"/>
        <v>0</v>
      </c>
      <c r="AG26" s="45">
        <f t="shared" si="4"/>
        <v>2</v>
      </c>
      <c r="AH26" s="46">
        <f t="shared" si="5"/>
        <v>0</v>
      </c>
    </row>
    <row r="27" spans="2:34" ht="16.5" thickBot="1" x14ac:dyDescent="0.3">
      <c r="B27" s="1025"/>
      <c r="C27" s="1028"/>
      <c r="D27" s="86">
        <v>11</v>
      </c>
      <c r="E27" s="944" t="s">
        <v>60</v>
      </c>
      <c r="F27" s="946" t="s">
        <v>97</v>
      </c>
      <c r="G27" s="90"/>
      <c r="H27" s="87">
        <v>30</v>
      </c>
      <c r="I27" s="87"/>
      <c r="J27" s="88"/>
      <c r="K27" s="89"/>
      <c r="L27" s="89"/>
      <c r="M27" s="90"/>
      <c r="N27" s="87">
        <f t="shared" si="0"/>
        <v>30</v>
      </c>
      <c r="O27" s="40">
        <f t="shared" si="1"/>
        <v>20</v>
      </c>
      <c r="P27" s="88">
        <f t="shared" si="2"/>
        <v>50</v>
      </c>
      <c r="Q27" s="91">
        <v>2</v>
      </c>
      <c r="R27" s="91" t="s">
        <v>43</v>
      </c>
      <c r="S27" s="90"/>
      <c r="T27" s="87">
        <v>30</v>
      </c>
      <c r="U27" s="87"/>
      <c r="V27" s="87"/>
      <c r="W27" s="87"/>
      <c r="X27" s="87"/>
      <c r="Y27" s="88"/>
      <c r="Z27" s="89">
        <f t="shared" si="6"/>
        <v>30</v>
      </c>
      <c r="AA27" s="42">
        <f t="shared" si="7"/>
        <v>20</v>
      </c>
      <c r="AB27" s="89">
        <f t="shared" si="8"/>
        <v>50</v>
      </c>
      <c r="AC27" s="91">
        <v>2</v>
      </c>
      <c r="AD27" s="91" t="s">
        <v>43</v>
      </c>
      <c r="AE27" s="43">
        <f t="shared" si="3"/>
        <v>60</v>
      </c>
      <c r="AF27" s="44">
        <f t="shared" si="3"/>
        <v>40</v>
      </c>
      <c r="AG27" s="45">
        <f t="shared" si="4"/>
        <v>100</v>
      </c>
      <c r="AH27" s="46">
        <f t="shared" si="5"/>
        <v>4</v>
      </c>
    </row>
    <row r="28" spans="2:34" ht="16.5" thickBot="1" x14ac:dyDescent="0.3">
      <c r="B28" s="1025"/>
      <c r="C28" s="1028"/>
      <c r="D28" s="86">
        <v>12</v>
      </c>
      <c r="E28" s="947" t="s">
        <v>61</v>
      </c>
      <c r="F28" s="946" t="s">
        <v>98</v>
      </c>
      <c r="G28" s="90">
        <v>15</v>
      </c>
      <c r="H28" s="87"/>
      <c r="I28" s="87"/>
      <c r="J28" s="88"/>
      <c r="K28" s="89"/>
      <c r="L28" s="89"/>
      <c r="M28" s="90"/>
      <c r="N28" s="87">
        <f t="shared" si="0"/>
        <v>15</v>
      </c>
      <c r="O28" s="40">
        <f t="shared" si="1"/>
        <v>10</v>
      </c>
      <c r="P28" s="88">
        <f t="shared" si="2"/>
        <v>25</v>
      </c>
      <c r="Q28" s="91">
        <v>1</v>
      </c>
      <c r="R28" s="91" t="s">
        <v>43</v>
      </c>
      <c r="S28" s="90"/>
      <c r="T28" s="87"/>
      <c r="U28" s="87"/>
      <c r="V28" s="87"/>
      <c r="W28" s="87"/>
      <c r="X28" s="87"/>
      <c r="Y28" s="88"/>
      <c r="Z28" s="89"/>
      <c r="AA28" s="42"/>
      <c r="AB28" s="89"/>
      <c r="AC28" s="91"/>
      <c r="AD28" s="91"/>
      <c r="AE28" s="43">
        <f t="shared" si="3"/>
        <v>15</v>
      </c>
      <c r="AF28" s="44">
        <f t="shared" si="3"/>
        <v>10</v>
      </c>
      <c r="AG28" s="45">
        <f t="shared" si="4"/>
        <v>25</v>
      </c>
      <c r="AH28" s="46">
        <f t="shared" si="5"/>
        <v>1</v>
      </c>
    </row>
    <row r="29" spans="2:34" ht="16.5" thickBot="1" x14ac:dyDescent="0.3">
      <c r="B29" s="1025"/>
      <c r="C29" s="1028"/>
      <c r="D29" s="86">
        <v>13</v>
      </c>
      <c r="E29" s="944" t="s">
        <v>62</v>
      </c>
      <c r="F29" s="946" t="s">
        <v>103</v>
      </c>
      <c r="G29" s="90"/>
      <c r="H29" s="87"/>
      <c r="I29" s="87"/>
      <c r="J29" s="88"/>
      <c r="K29" s="89"/>
      <c r="L29" s="89"/>
      <c r="M29" s="90"/>
      <c r="N29" s="87"/>
      <c r="O29" s="40"/>
      <c r="P29" s="88"/>
      <c r="Q29" s="89"/>
      <c r="R29" s="89"/>
      <c r="S29" s="90">
        <v>20</v>
      </c>
      <c r="T29" s="87"/>
      <c r="U29" s="87"/>
      <c r="V29" s="87"/>
      <c r="W29" s="87"/>
      <c r="X29" s="87"/>
      <c r="Y29" s="88"/>
      <c r="Z29" s="89">
        <f t="shared" si="6"/>
        <v>20</v>
      </c>
      <c r="AA29" s="42">
        <f t="shared" si="7"/>
        <v>30</v>
      </c>
      <c r="AB29" s="89">
        <f t="shared" si="8"/>
        <v>50</v>
      </c>
      <c r="AC29" s="91">
        <v>2</v>
      </c>
      <c r="AD29" s="91" t="s">
        <v>43</v>
      </c>
      <c r="AE29" s="43">
        <f t="shared" si="3"/>
        <v>20</v>
      </c>
      <c r="AF29" s="44">
        <f t="shared" si="3"/>
        <v>30</v>
      </c>
      <c r="AG29" s="45">
        <f t="shared" si="4"/>
        <v>50</v>
      </c>
      <c r="AH29" s="46">
        <f t="shared" si="5"/>
        <v>2</v>
      </c>
    </row>
    <row r="30" spans="2:34" ht="16.5" thickBot="1" x14ac:dyDescent="0.3">
      <c r="B30" s="1025"/>
      <c r="C30" s="1028"/>
      <c r="D30" s="86">
        <v>14</v>
      </c>
      <c r="E30" s="944" t="s">
        <v>63</v>
      </c>
      <c r="F30" s="946" t="s">
        <v>99</v>
      </c>
      <c r="G30" s="90"/>
      <c r="H30" s="87"/>
      <c r="I30" s="87"/>
      <c r="J30" s="88"/>
      <c r="K30" s="89"/>
      <c r="L30" s="89"/>
      <c r="M30" s="90"/>
      <c r="N30" s="87"/>
      <c r="O30" s="40"/>
      <c r="P30" s="88"/>
      <c r="Q30" s="89"/>
      <c r="R30" s="89"/>
      <c r="S30" s="90"/>
      <c r="T30" s="87">
        <v>16</v>
      </c>
      <c r="U30" s="87"/>
      <c r="V30" s="87"/>
      <c r="W30" s="87"/>
      <c r="X30" s="87"/>
      <c r="Y30" s="88">
        <v>4</v>
      </c>
      <c r="Z30" s="89">
        <f t="shared" si="6"/>
        <v>20</v>
      </c>
      <c r="AA30" s="42">
        <f t="shared" si="7"/>
        <v>5</v>
      </c>
      <c r="AB30" s="89">
        <f t="shared" si="8"/>
        <v>25</v>
      </c>
      <c r="AC30" s="91">
        <v>1</v>
      </c>
      <c r="AD30" s="91" t="s">
        <v>43</v>
      </c>
      <c r="AE30" s="43">
        <f t="shared" si="3"/>
        <v>20</v>
      </c>
      <c r="AF30" s="44">
        <f t="shared" si="3"/>
        <v>5</v>
      </c>
      <c r="AG30" s="45">
        <f t="shared" si="4"/>
        <v>25</v>
      </c>
      <c r="AH30" s="46">
        <f t="shared" si="5"/>
        <v>1</v>
      </c>
    </row>
    <row r="31" spans="2:34" ht="16.5" thickBot="1" x14ac:dyDescent="0.3">
      <c r="B31" s="1025"/>
      <c r="C31" s="1028"/>
      <c r="D31" s="86">
        <v>15</v>
      </c>
      <c r="E31" s="944" t="s">
        <v>64</v>
      </c>
      <c r="F31" s="946" t="s">
        <v>100</v>
      </c>
      <c r="G31" s="90"/>
      <c r="H31" s="87"/>
      <c r="I31" s="87"/>
      <c r="J31" s="88"/>
      <c r="K31" s="89"/>
      <c r="L31" s="89"/>
      <c r="M31" s="90"/>
      <c r="N31" s="87"/>
      <c r="O31" s="40"/>
      <c r="P31" s="88"/>
      <c r="Q31" s="89"/>
      <c r="R31" s="89"/>
      <c r="S31" s="90"/>
      <c r="T31" s="87"/>
      <c r="U31" s="87">
        <v>10</v>
      </c>
      <c r="V31" s="87"/>
      <c r="W31" s="87"/>
      <c r="X31" s="87"/>
      <c r="Y31" s="88"/>
      <c r="Z31" s="89">
        <f t="shared" si="6"/>
        <v>10</v>
      </c>
      <c r="AA31" s="42">
        <f t="shared" si="7"/>
        <v>15</v>
      </c>
      <c r="AB31" s="89">
        <f t="shared" si="8"/>
        <v>25</v>
      </c>
      <c r="AC31" s="91">
        <v>1</v>
      </c>
      <c r="AD31" s="91" t="s">
        <v>43</v>
      </c>
      <c r="AE31" s="43">
        <f t="shared" si="3"/>
        <v>10</v>
      </c>
      <c r="AF31" s="44">
        <f t="shared" si="3"/>
        <v>15</v>
      </c>
      <c r="AG31" s="45">
        <f t="shared" si="4"/>
        <v>25</v>
      </c>
      <c r="AH31" s="46">
        <f t="shared" si="5"/>
        <v>1</v>
      </c>
    </row>
    <row r="32" spans="2:34" ht="16.5" thickBot="1" x14ac:dyDescent="0.3">
      <c r="B32" s="1025"/>
      <c r="C32" s="1028"/>
      <c r="D32" s="92">
        <v>16</v>
      </c>
      <c r="E32" s="944" t="s">
        <v>65</v>
      </c>
      <c r="F32" s="946" t="s">
        <v>101</v>
      </c>
      <c r="G32" s="96"/>
      <c r="H32" s="93"/>
      <c r="I32" s="93"/>
      <c r="J32" s="94"/>
      <c r="K32" s="95"/>
      <c r="L32" s="95"/>
      <c r="M32" s="96"/>
      <c r="N32" s="93"/>
      <c r="O32" s="40"/>
      <c r="P32" s="94"/>
      <c r="Q32" s="95"/>
      <c r="R32" s="95"/>
      <c r="S32" s="96"/>
      <c r="T32" s="93">
        <v>15</v>
      </c>
      <c r="U32" s="93"/>
      <c r="V32" s="93"/>
      <c r="W32" s="93"/>
      <c r="X32" s="93"/>
      <c r="Y32" s="94"/>
      <c r="Z32" s="95">
        <f t="shared" si="6"/>
        <v>15</v>
      </c>
      <c r="AA32" s="42">
        <f t="shared" si="7"/>
        <v>10</v>
      </c>
      <c r="AB32" s="95">
        <f t="shared" si="8"/>
        <v>25</v>
      </c>
      <c r="AC32" s="97">
        <v>1</v>
      </c>
      <c r="AD32" s="97" t="s">
        <v>43</v>
      </c>
      <c r="AE32" s="43">
        <f t="shared" si="3"/>
        <v>15</v>
      </c>
      <c r="AF32" s="44">
        <f t="shared" si="3"/>
        <v>10</v>
      </c>
      <c r="AG32" s="45">
        <f t="shared" si="4"/>
        <v>25</v>
      </c>
      <c r="AH32" s="46">
        <f t="shared" si="5"/>
        <v>1</v>
      </c>
    </row>
    <row r="33" spans="2:34" ht="16.5" thickBot="1" x14ac:dyDescent="0.3">
      <c r="B33" s="1026"/>
      <c r="C33" s="1029"/>
      <c r="D33" s="98">
        <v>17</v>
      </c>
      <c r="E33" s="948" t="s">
        <v>66</v>
      </c>
      <c r="F33" s="949" t="s">
        <v>102</v>
      </c>
      <c r="G33" s="101">
        <v>30</v>
      </c>
      <c r="H33" s="99"/>
      <c r="I33" s="99"/>
      <c r="J33" s="100"/>
      <c r="K33" s="101"/>
      <c r="L33" s="102"/>
      <c r="M33" s="101"/>
      <c r="N33" s="101">
        <v>30</v>
      </c>
      <c r="O33" s="103">
        <v>0</v>
      </c>
      <c r="P33" s="102">
        <v>30</v>
      </c>
      <c r="Q33" s="101">
        <v>0</v>
      </c>
      <c r="R33" s="91" t="s">
        <v>43</v>
      </c>
      <c r="S33" s="101"/>
      <c r="T33" s="101"/>
      <c r="U33" s="101"/>
      <c r="V33" s="101"/>
      <c r="W33" s="101"/>
      <c r="X33" s="101"/>
      <c r="Y33" s="102"/>
      <c r="Z33" s="102"/>
      <c r="AA33" s="104"/>
      <c r="AB33" s="102"/>
      <c r="AC33" s="105"/>
      <c r="AD33" s="91"/>
      <c r="AE33" s="43">
        <v>30</v>
      </c>
      <c r="AF33" s="44">
        <v>0</v>
      </c>
      <c r="AG33" s="45">
        <v>30</v>
      </c>
      <c r="AH33" s="46">
        <v>0</v>
      </c>
    </row>
    <row r="34" spans="2:34" ht="16.5" thickBot="1" x14ac:dyDescent="0.3">
      <c r="D34" s="992" t="s">
        <v>67</v>
      </c>
      <c r="E34" s="993"/>
      <c r="F34" s="187"/>
      <c r="G34" s="109">
        <f>SUM(G17:G33)</f>
        <v>121</v>
      </c>
      <c r="H34" s="106">
        <f t="shared" ref="H34:Q34" si="9">SUM(H17:H32)</f>
        <v>77</v>
      </c>
      <c r="I34" s="106">
        <f t="shared" si="9"/>
        <v>195</v>
      </c>
      <c r="J34" s="107"/>
      <c r="K34" s="106"/>
      <c r="L34" s="107"/>
      <c r="M34" s="108"/>
      <c r="N34" s="109">
        <f t="shared" si="9"/>
        <v>363</v>
      </c>
      <c r="O34" s="110">
        <f>SUM(O17:O31)</f>
        <v>443</v>
      </c>
      <c r="P34" s="108">
        <f t="shared" si="9"/>
        <v>806</v>
      </c>
      <c r="Q34" s="109">
        <f t="shared" si="9"/>
        <v>32</v>
      </c>
      <c r="R34" s="111"/>
      <c r="S34" s="112">
        <f>SUM(S17:S32)</f>
        <v>69</v>
      </c>
      <c r="T34" s="112">
        <f t="shared" ref="T34:AB34" si="10">SUM(T17:T32)</f>
        <v>68</v>
      </c>
      <c r="U34" s="112">
        <f t="shared" si="10"/>
        <v>92</v>
      </c>
      <c r="V34" s="112"/>
      <c r="W34" s="112"/>
      <c r="X34" s="112"/>
      <c r="Y34" s="112">
        <f t="shared" ref="Y34" si="11">SUM(Y17:Y32)</f>
        <v>4</v>
      </c>
      <c r="Z34" s="112">
        <f t="shared" si="10"/>
        <v>233</v>
      </c>
      <c r="AA34" s="113">
        <f>SUM(AA17:AA32)</f>
        <v>317</v>
      </c>
      <c r="AB34" s="112">
        <f t="shared" si="10"/>
        <v>550</v>
      </c>
      <c r="AC34" s="112">
        <f>SUM(AC17:AC33)</f>
        <v>22</v>
      </c>
      <c r="AD34" s="112"/>
      <c r="AE34" s="114">
        <f>SUM(AE17:AE33)</f>
        <v>626</v>
      </c>
      <c r="AF34" s="115">
        <f>SUM(AF17:AF33)</f>
        <v>760</v>
      </c>
      <c r="AG34" s="114">
        <f>SUM(AG17:AG33)</f>
        <v>1386</v>
      </c>
      <c r="AH34" s="116">
        <f>SUM(AH17:AH33)</f>
        <v>54</v>
      </c>
    </row>
    <row r="35" spans="2:34" ht="16.5" thickBot="1" x14ac:dyDescent="0.3">
      <c r="D35" s="117"/>
      <c r="E35" s="118"/>
      <c r="F35" s="118"/>
      <c r="G35" s="119"/>
      <c r="H35" s="120"/>
      <c r="I35" s="120"/>
      <c r="J35" s="120"/>
      <c r="K35" s="120"/>
      <c r="L35" s="120"/>
      <c r="M35" s="121"/>
      <c r="N35" s="122"/>
      <c r="O35" s="122"/>
      <c r="P35" s="122"/>
      <c r="Q35" s="119"/>
      <c r="R35" s="123"/>
      <c r="S35" s="124"/>
      <c r="T35" s="119"/>
      <c r="U35" s="120"/>
      <c r="V35" s="120"/>
      <c r="W35" s="120"/>
      <c r="X35" s="120"/>
      <c r="Y35" s="120"/>
      <c r="Z35" s="120"/>
      <c r="AA35" s="120"/>
      <c r="AB35" s="121"/>
      <c r="AC35" s="122"/>
      <c r="AD35" s="125"/>
      <c r="AE35" s="126"/>
      <c r="AF35" s="127"/>
      <c r="AG35" s="128"/>
      <c r="AH35" s="129"/>
    </row>
    <row r="36" spans="2:34" ht="16.5" thickBot="1" x14ac:dyDescent="0.3">
      <c r="D36" s="994" t="s">
        <v>68</v>
      </c>
      <c r="E36" s="995"/>
      <c r="F36" s="995"/>
      <c r="G36" s="996"/>
      <c r="H36" s="130"/>
      <c r="I36" s="130"/>
      <c r="J36" s="130"/>
      <c r="K36" s="130"/>
      <c r="L36" s="130"/>
      <c r="M36" s="130"/>
      <c r="N36" s="131"/>
      <c r="O36" s="132"/>
      <c r="P36" s="132"/>
      <c r="Q36" s="131"/>
      <c r="R36" s="133"/>
      <c r="S36" s="134"/>
      <c r="T36" s="130"/>
      <c r="U36" s="130"/>
      <c r="V36" s="130"/>
      <c r="W36" s="130"/>
      <c r="X36" s="130"/>
      <c r="Y36" s="130"/>
      <c r="Z36" s="130"/>
      <c r="AA36" s="131"/>
      <c r="AB36" s="133"/>
      <c r="AC36" s="131"/>
      <c r="AD36" s="132"/>
      <c r="AE36" s="132"/>
      <c r="AF36" s="135"/>
      <c r="AG36" s="136"/>
      <c r="AH36" s="137"/>
    </row>
    <row r="37" spans="2:34" ht="16.5" thickBot="1" x14ac:dyDescent="0.3">
      <c r="D37" s="138"/>
      <c r="E37" s="139" t="s">
        <v>40</v>
      </c>
      <c r="F37" s="182"/>
      <c r="G37" s="997"/>
      <c r="H37" s="998"/>
      <c r="I37" s="998"/>
      <c r="J37" s="998"/>
      <c r="K37" s="998"/>
      <c r="L37" s="998"/>
      <c r="M37" s="998"/>
      <c r="N37" s="998"/>
      <c r="O37" s="998"/>
      <c r="P37" s="998"/>
      <c r="Q37" s="998"/>
      <c r="R37" s="998"/>
      <c r="S37" s="998"/>
      <c r="T37" s="998"/>
      <c r="U37" s="998"/>
      <c r="V37" s="998"/>
      <c r="W37" s="998"/>
      <c r="X37" s="998"/>
      <c r="Y37" s="998"/>
      <c r="Z37" s="998"/>
      <c r="AA37" s="998"/>
      <c r="AB37" s="998"/>
      <c r="AC37" s="998"/>
      <c r="AD37" s="998"/>
      <c r="AE37" s="998"/>
      <c r="AF37" s="998"/>
      <c r="AG37" s="998"/>
      <c r="AH37" s="999"/>
    </row>
    <row r="38" spans="2:34" ht="16.5" customHeight="1" thickBot="1" x14ac:dyDescent="0.3">
      <c r="D38" s="1000" t="s">
        <v>69</v>
      </c>
      <c r="E38" s="140" t="s">
        <v>70</v>
      </c>
      <c r="F38" s="192" t="s">
        <v>105</v>
      </c>
      <c r="G38" s="141"/>
      <c r="H38" s="142"/>
      <c r="I38" s="142"/>
      <c r="J38" s="142"/>
      <c r="K38" s="142"/>
      <c r="L38" s="142"/>
      <c r="M38" s="141"/>
      <c r="N38" s="143"/>
      <c r="O38" s="144"/>
      <c r="P38" s="143"/>
      <c r="Q38" s="145"/>
      <c r="R38" s="141"/>
      <c r="S38" s="124">
        <v>25</v>
      </c>
      <c r="T38" s="119"/>
      <c r="U38" s="120"/>
      <c r="V38" s="120"/>
      <c r="W38" s="120"/>
      <c r="X38" s="120"/>
      <c r="Y38" s="120"/>
      <c r="Z38" s="120">
        <f>SUM(S38:Y38)</f>
        <v>25</v>
      </c>
      <c r="AA38" s="146">
        <f>((AC38*30)-Z38)</f>
        <v>5</v>
      </c>
      <c r="AB38" s="121">
        <f>SUM(Z38:AA38)</f>
        <v>30</v>
      </c>
      <c r="AC38" s="122">
        <v>1</v>
      </c>
      <c r="AD38" s="1003" t="s">
        <v>43</v>
      </c>
      <c r="AE38" s="1005">
        <v>50</v>
      </c>
      <c r="AF38" s="1007"/>
      <c r="AG38" s="1005">
        <v>60</v>
      </c>
      <c r="AH38" s="1005">
        <v>2</v>
      </c>
    </row>
    <row r="39" spans="2:34" ht="16.5" thickBot="1" x14ac:dyDescent="0.3">
      <c r="D39" s="1001"/>
      <c r="E39" s="190" t="s">
        <v>71</v>
      </c>
      <c r="F39" s="193" t="s">
        <v>106</v>
      </c>
      <c r="G39" s="141"/>
      <c r="H39" s="142"/>
      <c r="I39" s="142"/>
      <c r="J39" s="142"/>
      <c r="K39" s="142"/>
      <c r="L39" s="142"/>
      <c r="M39" s="141"/>
      <c r="N39" s="143"/>
      <c r="O39" s="144"/>
      <c r="P39" s="143"/>
      <c r="Q39" s="145"/>
      <c r="R39" s="141"/>
      <c r="S39" s="124">
        <v>25</v>
      </c>
      <c r="T39" s="119"/>
      <c r="U39" s="120"/>
      <c r="V39" s="120"/>
      <c r="W39" s="120"/>
      <c r="X39" s="120"/>
      <c r="Y39" s="120"/>
      <c r="Z39" s="120">
        <f t="shared" ref="Z39:Z41" si="12">SUM(S39:Y39)</f>
        <v>25</v>
      </c>
      <c r="AA39" s="146">
        <f>((AC39*30)-Z39)</f>
        <v>5</v>
      </c>
      <c r="AB39" s="121">
        <f t="shared" ref="AB39:AB41" si="13">SUM(Z39:AA39)</f>
        <v>30</v>
      </c>
      <c r="AC39" s="122">
        <v>1</v>
      </c>
      <c r="AD39" s="1004"/>
      <c r="AE39" s="1006"/>
      <c r="AF39" s="1008"/>
      <c r="AG39" s="1006"/>
      <c r="AH39" s="1006"/>
    </row>
    <row r="40" spans="2:34" ht="16.5" thickBot="1" x14ac:dyDescent="0.3">
      <c r="D40" s="1001"/>
      <c r="E40" s="950" t="s">
        <v>72</v>
      </c>
      <c r="F40" s="952" t="s">
        <v>107</v>
      </c>
      <c r="G40" s="141"/>
      <c r="H40" s="142"/>
      <c r="I40" s="142"/>
      <c r="J40" s="142"/>
      <c r="K40" s="142"/>
      <c r="L40" s="142"/>
      <c r="M40" s="141"/>
      <c r="N40" s="143"/>
      <c r="O40" s="144"/>
      <c r="P40" s="143"/>
      <c r="Q40" s="145"/>
      <c r="R40" s="141"/>
      <c r="S40" s="124">
        <v>25</v>
      </c>
      <c r="T40" s="119"/>
      <c r="U40" s="120"/>
      <c r="V40" s="120"/>
      <c r="W40" s="120"/>
      <c r="X40" s="120"/>
      <c r="Y40" s="120"/>
      <c r="Z40" s="120">
        <v>25</v>
      </c>
      <c r="AA40" s="146">
        <v>5</v>
      </c>
      <c r="AB40" s="121">
        <v>30</v>
      </c>
      <c r="AC40" s="122">
        <v>1</v>
      </c>
      <c r="AD40" s="1004"/>
      <c r="AE40" s="1006"/>
      <c r="AF40" s="1008"/>
      <c r="AG40" s="1006"/>
      <c r="AH40" s="1006"/>
    </row>
    <row r="41" spans="2:34" ht="16.5" customHeight="1" thickBot="1" x14ac:dyDescent="0.3">
      <c r="D41" s="1002"/>
      <c r="E41" s="950" t="s">
        <v>73</v>
      </c>
      <c r="F41" s="951" t="s">
        <v>108</v>
      </c>
      <c r="G41" s="141"/>
      <c r="H41" s="142"/>
      <c r="I41" s="142"/>
      <c r="J41" s="142"/>
      <c r="K41" s="142"/>
      <c r="L41" s="142"/>
      <c r="M41" s="141"/>
      <c r="N41" s="143"/>
      <c r="O41" s="144"/>
      <c r="P41" s="143"/>
      <c r="Q41" s="145"/>
      <c r="R41" s="141"/>
      <c r="S41" s="124">
        <v>25</v>
      </c>
      <c r="T41" s="119"/>
      <c r="U41" s="120"/>
      <c r="V41" s="120"/>
      <c r="W41" s="120"/>
      <c r="X41" s="120"/>
      <c r="Y41" s="120"/>
      <c r="Z41" s="120">
        <f t="shared" si="12"/>
        <v>25</v>
      </c>
      <c r="AA41" s="146">
        <f>((AC41*30)-Z41)</f>
        <v>5</v>
      </c>
      <c r="AB41" s="121">
        <f t="shared" si="13"/>
        <v>30</v>
      </c>
      <c r="AC41" s="122">
        <v>1</v>
      </c>
      <c r="AD41" s="1004"/>
      <c r="AE41" s="1006"/>
      <c r="AF41" s="1008"/>
      <c r="AG41" s="1006"/>
      <c r="AH41" s="1006"/>
    </row>
    <row r="42" spans="2:34" ht="16.5" thickBot="1" x14ac:dyDescent="0.3">
      <c r="D42" s="1009" t="s">
        <v>67</v>
      </c>
      <c r="E42" s="1010"/>
      <c r="F42" s="183"/>
      <c r="G42" s="147"/>
      <c r="H42" s="148"/>
      <c r="I42" s="148"/>
      <c r="J42" s="148"/>
      <c r="K42" s="148"/>
      <c r="L42" s="148"/>
      <c r="M42" s="147"/>
      <c r="N42" s="149"/>
      <c r="O42" s="150"/>
      <c r="P42" s="149"/>
      <c r="Q42" s="151"/>
      <c r="R42" s="147"/>
      <c r="S42" s="114"/>
      <c r="T42" s="152"/>
      <c r="U42" s="153"/>
      <c r="V42" s="153"/>
      <c r="W42" s="153"/>
      <c r="X42" s="153"/>
      <c r="Y42" s="154"/>
      <c r="Z42" s="114">
        <v>50</v>
      </c>
      <c r="AA42" s="155">
        <v>10</v>
      </c>
      <c r="AB42" s="114">
        <v>60</v>
      </c>
      <c r="AC42" s="114">
        <v>2</v>
      </c>
      <c r="AD42" s="114"/>
      <c r="AE42" s="114">
        <v>50</v>
      </c>
      <c r="AF42" s="114">
        <v>10</v>
      </c>
      <c r="AG42" s="152">
        <v>60</v>
      </c>
      <c r="AH42" s="116">
        <v>2</v>
      </c>
    </row>
    <row r="43" spans="2:34" ht="16.5" thickBot="1" x14ac:dyDescent="0.3">
      <c r="D43" s="994" t="s">
        <v>74</v>
      </c>
      <c r="E43" s="1011"/>
      <c r="F43" s="1011"/>
      <c r="G43" s="996"/>
      <c r="H43" s="130"/>
      <c r="I43" s="130"/>
      <c r="J43" s="130"/>
      <c r="K43" s="130"/>
      <c r="L43" s="130"/>
      <c r="M43" s="130"/>
      <c r="N43" s="131"/>
      <c r="O43" s="132"/>
      <c r="P43" s="1012"/>
      <c r="Q43" s="1013"/>
      <c r="R43" s="133"/>
      <c r="S43" s="134"/>
      <c r="T43" s="130"/>
      <c r="U43" s="130"/>
      <c r="V43" s="130"/>
      <c r="W43" s="130"/>
      <c r="X43" s="130"/>
      <c r="Y43" s="130"/>
      <c r="Z43" s="130"/>
      <c r="AA43" s="131"/>
      <c r="AB43" s="133"/>
      <c r="AC43" s="131"/>
      <c r="AD43" s="132"/>
      <c r="AE43" s="132"/>
      <c r="AF43" s="135"/>
      <c r="AG43" s="136"/>
      <c r="AH43" s="137"/>
    </row>
    <row r="44" spans="2:34" ht="16.5" thickBot="1" x14ac:dyDescent="0.3">
      <c r="D44" s="138"/>
      <c r="E44" s="139" t="s">
        <v>40</v>
      </c>
      <c r="F44" s="182"/>
      <c r="G44" s="145"/>
      <c r="H44" s="142"/>
      <c r="I44" s="142"/>
      <c r="J44" s="142"/>
      <c r="K44" s="142"/>
      <c r="L44" s="142"/>
      <c r="M44" s="141"/>
      <c r="N44" s="143"/>
      <c r="O44" s="144"/>
      <c r="P44" s="143"/>
      <c r="Q44" s="145"/>
      <c r="R44" s="141"/>
      <c r="S44" s="156"/>
      <c r="T44" s="145"/>
      <c r="U44" s="142"/>
      <c r="V44" s="142"/>
      <c r="W44" s="142"/>
      <c r="X44" s="142"/>
      <c r="Y44" s="142"/>
      <c r="Z44" s="142"/>
      <c r="AA44" s="142"/>
      <c r="AB44" s="157"/>
      <c r="AC44" s="144"/>
      <c r="AD44" s="144"/>
      <c r="AE44" s="126"/>
      <c r="AF44" s="127"/>
      <c r="AG44" s="128"/>
      <c r="AH44" s="129"/>
    </row>
    <row r="45" spans="2:34" ht="16.5" thickBot="1" x14ac:dyDescent="0.3">
      <c r="D45" s="158">
        <v>1</v>
      </c>
      <c r="E45" s="159" t="s">
        <v>75</v>
      </c>
      <c r="F45" s="195" t="s">
        <v>109</v>
      </c>
      <c r="G45" s="160"/>
      <c r="H45" s="161"/>
      <c r="I45" s="161"/>
      <c r="J45" s="161"/>
      <c r="K45" s="161"/>
      <c r="L45" s="161"/>
      <c r="M45" s="162"/>
      <c r="N45" s="163"/>
      <c r="O45" s="164"/>
      <c r="P45" s="163"/>
      <c r="Q45" s="165"/>
      <c r="R45" s="162"/>
      <c r="S45" s="164"/>
      <c r="T45" s="165"/>
      <c r="U45" s="161"/>
      <c r="V45" s="161"/>
      <c r="W45" s="161"/>
      <c r="X45" s="166">
        <v>120</v>
      </c>
      <c r="Y45" s="161"/>
      <c r="Z45" s="166">
        <f>SUM(X45)</f>
        <v>120</v>
      </c>
      <c r="AA45" s="161"/>
      <c r="AB45" s="167">
        <f>SUM(Z45:AA45)</f>
        <v>120</v>
      </c>
      <c r="AC45" s="168">
        <v>4</v>
      </c>
      <c r="AD45" s="168" t="s">
        <v>43</v>
      </c>
      <c r="AE45" s="169">
        <f>SUM(AB45)</f>
        <v>120</v>
      </c>
      <c r="AF45" s="170">
        <f>SUM(AA45)</f>
        <v>0</v>
      </c>
      <c r="AG45" s="171">
        <f>SUM(AE45:AF45)</f>
        <v>120</v>
      </c>
      <c r="AH45" s="172">
        <f>SUM(AC45)</f>
        <v>4</v>
      </c>
    </row>
    <row r="46" spans="2:34" s="2" customFormat="1" ht="16.5" thickBot="1" x14ac:dyDescent="0.3">
      <c r="B46" s="173"/>
      <c r="C46" s="173"/>
      <c r="D46" s="1014" t="s">
        <v>76</v>
      </c>
      <c r="E46" s="1015"/>
      <c r="F46" s="184"/>
      <c r="G46" s="174">
        <f t="shared" ref="G46:Q46" si="14">SUM(G34,G42,G45)</f>
        <v>121</v>
      </c>
      <c r="H46" s="174">
        <f t="shared" si="14"/>
        <v>77</v>
      </c>
      <c r="I46" s="174">
        <f t="shared" si="14"/>
        <v>195</v>
      </c>
      <c r="J46" s="174">
        <f t="shared" si="14"/>
        <v>0</v>
      </c>
      <c r="K46" s="174">
        <f t="shared" si="14"/>
        <v>0</v>
      </c>
      <c r="L46" s="174">
        <f t="shared" si="14"/>
        <v>0</v>
      </c>
      <c r="M46" s="174">
        <f t="shared" si="14"/>
        <v>0</v>
      </c>
      <c r="N46" s="174">
        <f t="shared" si="14"/>
        <v>363</v>
      </c>
      <c r="O46" s="175">
        <f t="shared" si="14"/>
        <v>443</v>
      </c>
      <c r="P46" s="174">
        <f t="shared" si="14"/>
        <v>806</v>
      </c>
      <c r="Q46" s="174">
        <f t="shared" si="14"/>
        <v>32</v>
      </c>
      <c r="R46" s="176" t="s">
        <v>77</v>
      </c>
      <c r="S46" s="174">
        <f t="shared" ref="S46:AC46" si="15">SUM(S34,S42,S45)</f>
        <v>69</v>
      </c>
      <c r="T46" s="174">
        <f t="shared" si="15"/>
        <v>68</v>
      </c>
      <c r="U46" s="174">
        <f t="shared" si="15"/>
        <v>92</v>
      </c>
      <c r="V46" s="174">
        <f t="shared" si="15"/>
        <v>0</v>
      </c>
      <c r="W46" s="174">
        <f t="shared" si="15"/>
        <v>0</v>
      </c>
      <c r="X46" s="174">
        <f t="shared" si="15"/>
        <v>120</v>
      </c>
      <c r="Y46" s="174">
        <f t="shared" si="15"/>
        <v>4</v>
      </c>
      <c r="Z46" s="174">
        <f t="shared" si="15"/>
        <v>403</v>
      </c>
      <c r="AA46" s="175">
        <f t="shared" si="15"/>
        <v>327</v>
      </c>
      <c r="AB46" s="174">
        <f t="shared" si="15"/>
        <v>730</v>
      </c>
      <c r="AC46" s="174">
        <f t="shared" si="15"/>
        <v>28</v>
      </c>
      <c r="AD46" s="176" t="s">
        <v>77</v>
      </c>
      <c r="AE46" s="174">
        <f>SUM(AE34,AE42,AE45)</f>
        <v>796</v>
      </c>
      <c r="AF46" s="175">
        <f>SUM(AF34,AF42,AF45)</f>
        <v>770</v>
      </c>
      <c r="AG46" s="174">
        <f>SUM(AG34,AG42,AG45)</f>
        <v>1566</v>
      </c>
      <c r="AH46" s="177">
        <f>SUM(AH34,AH42,AH45)</f>
        <v>60</v>
      </c>
    </row>
    <row r="47" spans="2:34" ht="15" customHeight="1" x14ac:dyDescent="0.25"/>
    <row r="48" spans="2:34" ht="15.75" customHeight="1" x14ac:dyDescent="0.25"/>
    <row r="49" spans="5:8" ht="18.75" x14ac:dyDescent="0.25">
      <c r="E49" s="178" t="s">
        <v>78</v>
      </c>
      <c r="F49" s="185"/>
      <c r="G49" s="990" t="s">
        <v>19</v>
      </c>
      <c r="H49" s="991"/>
    </row>
    <row r="50" spans="5:8" ht="18.75" x14ac:dyDescent="0.25">
      <c r="E50" s="178" t="s">
        <v>79</v>
      </c>
      <c r="F50" s="185"/>
      <c r="G50" s="990" t="s">
        <v>20</v>
      </c>
      <c r="H50" s="991"/>
    </row>
    <row r="51" spans="5:8" ht="18.75" x14ac:dyDescent="0.25">
      <c r="E51" s="178" t="s">
        <v>80</v>
      </c>
      <c r="F51" s="185"/>
      <c r="G51" s="990" t="s">
        <v>21</v>
      </c>
      <c r="H51" s="991"/>
    </row>
    <row r="52" spans="5:8" ht="18.75" x14ac:dyDescent="0.25">
      <c r="E52" s="178" t="s">
        <v>81</v>
      </c>
      <c r="F52" s="185"/>
      <c r="G52" s="990" t="s">
        <v>22</v>
      </c>
      <c r="H52" s="991"/>
    </row>
    <row r="53" spans="5:8" ht="18.75" x14ac:dyDescent="0.25">
      <c r="E53" s="178" t="s">
        <v>82</v>
      </c>
      <c r="F53" s="185"/>
      <c r="G53" s="990" t="s">
        <v>23</v>
      </c>
      <c r="H53" s="991"/>
    </row>
    <row r="54" spans="5:8" ht="18.75" x14ac:dyDescent="0.25">
      <c r="E54" s="178" t="s">
        <v>83</v>
      </c>
      <c r="F54" s="185"/>
      <c r="G54" s="990" t="s">
        <v>24</v>
      </c>
      <c r="H54" s="991"/>
    </row>
    <row r="55" spans="5:8" ht="18.75" x14ac:dyDescent="0.25">
      <c r="E55" s="178" t="s">
        <v>84</v>
      </c>
      <c r="F55" s="185"/>
      <c r="G55" s="990" t="s">
        <v>31</v>
      </c>
      <c r="H55" s="991"/>
    </row>
    <row r="56" spans="5:8" ht="18.75" x14ac:dyDescent="0.25">
      <c r="E56" s="178" t="s">
        <v>85</v>
      </c>
      <c r="F56" s="185"/>
      <c r="G56" s="990" t="s">
        <v>43</v>
      </c>
      <c r="H56" s="991"/>
    </row>
    <row r="57" spans="5:8" ht="18.75" x14ac:dyDescent="0.25">
      <c r="E57" s="178" t="s">
        <v>86</v>
      </c>
      <c r="F57" s="185"/>
      <c r="G57" s="990" t="s">
        <v>59</v>
      </c>
      <c r="H57" s="991"/>
    </row>
    <row r="58" spans="5:8" ht="18.75" x14ac:dyDescent="0.25">
      <c r="E58" s="178" t="s">
        <v>87</v>
      </c>
      <c r="F58" s="185"/>
      <c r="G58" s="990" t="s">
        <v>88</v>
      </c>
      <c r="H58" s="991"/>
    </row>
  </sheetData>
  <mergeCells count="52">
    <mergeCell ref="G6:I6"/>
    <mergeCell ref="J6:M6"/>
    <mergeCell ref="B2:AH2"/>
    <mergeCell ref="G4:I4"/>
    <mergeCell ref="J4:M4"/>
    <mergeCell ref="G5:I5"/>
    <mergeCell ref="J5:M5"/>
    <mergeCell ref="B11:B16"/>
    <mergeCell ref="C11:C16"/>
    <mergeCell ref="D11:AH11"/>
    <mergeCell ref="D12:E13"/>
    <mergeCell ref="G12:R12"/>
    <mergeCell ref="S12:AB12"/>
    <mergeCell ref="G16:AH16"/>
    <mergeCell ref="G13:Q13"/>
    <mergeCell ref="S13:AB13"/>
    <mergeCell ref="D15:G15"/>
    <mergeCell ref="P15:Q15"/>
    <mergeCell ref="G7:I7"/>
    <mergeCell ref="J7:M7"/>
    <mergeCell ref="G8:I8"/>
    <mergeCell ref="J8:M8"/>
    <mergeCell ref="AC12:AH12"/>
    <mergeCell ref="B17:B21"/>
    <mergeCell ref="C17:C21"/>
    <mergeCell ref="B22:B23"/>
    <mergeCell ref="C22:C23"/>
    <mergeCell ref="B25:B33"/>
    <mergeCell ref="C25:C33"/>
    <mergeCell ref="G50:H50"/>
    <mergeCell ref="D34:E34"/>
    <mergeCell ref="D36:G36"/>
    <mergeCell ref="G37:AH37"/>
    <mergeCell ref="D38:D41"/>
    <mergeCell ref="AD38:AD41"/>
    <mergeCell ref="AE38:AE41"/>
    <mergeCell ref="AF38:AF41"/>
    <mergeCell ref="AG38:AG41"/>
    <mergeCell ref="AH38:AH41"/>
    <mergeCell ref="D42:E42"/>
    <mergeCell ref="D43:G43"/>
    <mergeCell ref="P43:Q43"/>
    <mergeCell ref="D46:E46"/>
    <mergeCell ref="G49:H49"/>
    <mergeCell ref="G57:H57"/>
    <mergeCell ref="G58:H58"/>
    <mergeCell ref="G51:H51"/>
    <mergeCell ref="G52:H52"/>
    <mergeCell ref="G53:H53"/>
    <mergeCell ref="G54:H54"/>
    <mergeCell ref="G55:H55"/>
    <mergeCell ref="G56:H56"/>
  </mergeCells>
  <pageMargins left="3.937007874015748E-2" right="3.937007874015748E-2" top="0.74803149606299213" bottom="0.7480314960629921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58"/>
  <sheetViews>
    <sheetView topLeftCell="A13" zoomScale="60" zoomScaleNormal="60" workbookViewId="0">
      <selection activeCell="E41" sqref="E41:F41"/>
    </sheetView>
  </sheetViews>
  <sheetFormatPr defaultRowHeight="15" x14ac:dyDescent="0.25"/>
  <cols>
    <col min="2" max="2" width="17.85546875" style="1" customWidth="1"/>
    <col min="3" max="3" width="15.28515625" style="1" customWidth="1"/>
    <col min="4" max="4" width="7.28515625" customWidth="1"/>
    <col min="5" max="5" width="31.85546875" customWidth="1"/>
    <col min="6" max="6" width="40.7109375" customWidth="1"/>
    <col min="9" max="9" width="11.140625" customWidth="1"/>
    <col min="13" max="13" width="13.85546875" customWidth="1"/>
    <col min="19" max="19" width="9.140625" style="3"/>
    <col min="32" max="32" width="9.140625" style="2"/>
  </cols>
  <sheetData>
    <row r="2" spans="2:34" ht="28.5" customHeight="1" x14ac:dyDescent="0.25">
      <c r="B2" s="1067" t="s">
        <v>0</v>
      </c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  <c r="W2" s="1067"/>
      <c r="X2" s="1067"/>
      <c r="Y2" s="1067"/>
      <c r="Z2" s="1067"/>
      <c r="AA2" s="1067"/>
      <c r="AB2" s="1067"/>
      <c r="AC2" s="1067"/>
      <c r="AD2" s="1067"/>
      <c r="AE2" s="1067"/>
      <c r="AF2" s="1067"/>
      <c r="AG2" s="1067"/>
      <c r="AH2" s="1067"/>
    </row>
    <row r="3" spans="2:34" x14ac:dyDescent="0.25">
      <c r="S3"/>
    </row>
    <row r="4" spans="2:34" ht="18.75" x14ac:dyDescent="0.3">
      <c r="G4" s="1068" t="s">
        <v>1</v>
      </c>
      <c r="H4" s="1069"/>
      <c r="I4" s="1070"/>
      <c r="J4" s="1071" t="s">
        <v>2</v>
      </c>
      <c r="K4" s="1071"/>
      <c r="L4" s="1071"/>
      <c r="M4" s="1071"/>
      <c r="S4"/>
    </row>
    <row r="5" spans="2:34" ht="21" customHeight="1" x14ac:dyDescent="0.25">
      <c r="G5" s="1030" t="s">
        <v>3</v>
      </c>
      <c r="H5" s="1031"/>
      <c r="I5" s="1032"/>
      <c r="J5" s="1066" t="s">
        <v>4</v>
      </c>
      <c r="K5" s="1066"/>
      <c r="L5" s="1066"/>
      <c r="M5" s="1066"/>
      <c r="S5"/>
    </row>
    <row r="6" spans="2:34" ht="18.75" customHeight="1" x14ac:dyDescent="0.25">
      <c r="G6" s="1030" t="s">
        <v>5</v>
      </c>
      <c r="H6" s="1031"/>
      <c r="I6" s="1032"/>
      <c r="J6" s="1066" t="s">
        <v>6</v>
      </c>
      <c r="K6" s="1066"/>
      <c r="L6" s="1066"/>
      <c r="M6" s="1066"/>
      <c r="S6"/>
    </row>
    <row r="7" spans="2:34" ht="22.5" customHeight="1" x14ac:dyDescent="0.25">
      <c r="G7" s="1030" t="s">
        <v>7</v>
      </c>
      <c r="H7" s="1031"/>
      <c r="I7" s="1032"/>
      <c r="J7" s="1033" t="s">
        <v>89</v>
      </c>
      <c r="K7" s="1033"/>
      <c r="L7" s="1033"/>
      <c r="M7" s="1033"/>
      <c r="S7"/>
    </row>
    <row r="8" spans="2:34" ht="46.5" customHeight="1" x14ac:dyDescent="0.25">
      <c r="G8" s="1034" t="s">
        <v>9</v>
      </c>
      <c r="H8" s="1035"/>
      <c r="I8" s="1036"/>
      <c r="J8" s="1037" t="s">
        <v>10</v>
      </c>
      <c r="K8" s="1037"/>
      <c r="L8" s="1037"/>
      <c r="M8" s="1037"/>
      <c r="S8"/>
    </row>
    <row r="9" spans="2:34" ht="21" customHeight="1" x14ac:dyDescent="0.25">
      <c r="S9"/>
    </row>
    <row r="10" spans="2:34" ht="15.75" thickBot="1" x14ac:dyDescent="0.3"/>
    <row r="11" spans="2:34" ht="19.5" thickBot="1" x14ac:dyDescent="0.3">
      <c r="B11" s="1041" t="s">
        <v>11</v>
      </c>
      <c r="C11" s="1041" t="s">
        <v>12</v>
      </c>
      <c r="D11" s="1044" t="s">
        <v>13</v>
      </c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  <c r="AH11" s="1046"/>
    </row>
    <row r="12" spans="2:34" ht="19.5" thickBot="1" x14ac:dyDescent="0.3">
      <c r="B12" s="1042"/>
      <c r="C12" s="1042"/>
      <c r="D12" s="1047"/>
      <c r="E12" s="1048"/>
      <c r="F12" s="179"/>
      <c r="G12" s="1051" t="s">
        <v>14</v>
      </c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3"/>
      <c r="S12" s="1054" t="s">
        <v>15</v>
      </c>
      <c r="T12" s="1052"/>
      <c r="U12" s="1052"/>
      <c r="V12" s="1052"/>
      <c r="W12" s="1052"/>
      <c r="X12" s="1052"/>
      <c r="Y12" s="1052"/>
      <c r="Z12" s="1052"/>
      <c r="AA12" s="1052"/>
      <c r="AB12" s="1053"/>
      <c r="AC12" s="1038"/>
      <c r="AD12" s="1039"/>
      <c r="AE12" s="1039"/>
      <c r="AF12" s="1039"/>
      <c r="AG12" s="1039"/>
      <c r="AH12" s="1040"/>
    </row>
    <row r="13" spans="2:34" ht="15.75" thickBot="1" x14ac:dyDescent="0.3">
      <c r="B13" s="1042"/>
      <c r="C13" s="1042"/>
      <c r="D13" s="1049"/>
      <c r="E13" s="1050"/>
      <c r="F13" s="180"/>
      <c r="G13" s="1058" t="s">
        <v>16</v>
      </c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4"/>
      <c r="S13" s="1058" t="s">
        <v>16</v>
      </c>
      <c r="T13" s="1059"/>
      <c r="U13" s="1059"/>
      <c r="V13" s="1059"/>
      <c r="W13" s="1059"/>
      <c r="X13" s="1059"/>
      <c r="Y13" s="1059"/>
      <c r="Z13" s="1059"/>
      <c r="AA13" s="1059"/>
      <c r="AB13" s="1060"/>
      <c r="AC13" s="5"/>
      <c r="AD13" s="6"/>
      <c r="AE13" s="7"/>
      <c r="AF13" s="8"/>
      <c r="AG13" s="9"/>
      <c r="AH13" s="10"/>
    </row>
    <row r="14" spans="2:34" s="23" customFormat="1" ht="147.75" customHeight="1" thickBot="1" x14ac:dyDescent="0.3">
      <c r="B14" s="1042"/>
      <c r="C14" s="1042"/>
      <c r="D14" s="11" t="s">
        <v>17</v>
      </c>
      <c r="E14" s="12" t="s">
        <v>18</v>
      </c>
      <c r="F14" s="13"/>
      <c r="G14" s="186" t="s">
        <v>19</v>
      </c>
      <c r="H14" s="14" t="s">
        <v>20</v>
      </c>
      <c r="I14" s="14" t="s">
        <v>21</v>
      </c>
      <c r="J14" s="14" t="s">
        <v>22</v>
      </c>
      <c r="K14" s="14" t="s">
        <v>23</v>
      </c>
      <c r="L14" s="14" t="s">
        <v>24</v>
      </c>
      <c r="M14" s="14" t="s">
        <v>25</v>
      </c>
      <c r="N14" s="15" t="s">
        <v>26</v>
      </c>
      <c r="O14" s="15" t="s">
        <v>27</v>
      </c>
      <c r="P14" s="15" t="s">
        <v>28</v>
      </c>
      <c r="Q14" s="16" t="s">
        <v>29</v>
      </c>
      <c r="R14" s="17" t="s">
        <v>30</v>
      </c>
      <c r="S14" s="18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31</v>
      </c>
      <c r="Z14" s="15" t="s">
        <v>32</v>
      </c>
      <c r="AA14" s="15" t="s">
        <v>27</v>
      </c>
      <c r="AB14" s="19" t="s">
        <v>28</v>
      </c>
      <c r="AC14" s="20" t="s">
        <v>33</v>
      </c>
      <c r="AD14" s="16" t="s">
        <v>34</v>
      </c>
      <c r="AE14" s="21" t="s">
        <v>35</v>
      </c>
      <c r="AF14" s="21" t="s">
        <v>36</v>
      </c>
      <c r="AG14" s="21" t="s">
        <v>37</v>
      </c>
      <c r="AH14" s="22" t="s">
        <v>38</v>
      </c>
    </row>
    <row r="15" spans="2:34" ht="16.5" thickBot="1" x14ac:dyDescent="0.3">
      <c r="B15" s="1042"/>
      <c r="C15" s="1042"/>
      <c r="D15" s="1061" t="s">
        <v>39</v>
      </c>
      <c r="E15" s="1062"/>
      <c r="F15" s="1062"/>
      <c r="G15" s="1063"/>
      <c r="H15" s="24"/>
      <c r="I15" s="24"/>
      <c r="J15" s="24"/>
      <c r="K15" s="24"/>
      <c r="L15" s="24"/>
      <c r="M15" s="24"/>
      <c r="N15" s="25"/>
      <c r="O15" s="26"/>
      <c r="P15" s="1064"/>
      <c r="Q15" s="1065"/>
      <c r="R15" s="24"/>
      <c r="S15" s="27"/>
      <c r="T15" s="24"/>
      <c r="U15" s="24"/>
      <c r="V15" s="24"/>
      <c r="W15" s="24"/>
      <c r="X15" s="24"/>
      <c r="Y15" s="24"/>
      <c r="Z15" s="24"/>
      <c r="AA15" s="25"/>
      <c r="AB15" s="28"/>
      <c r="AC15" s="25"/>
      <c r="AD15" s="26"/>
      <c r="AE15" s="29"/>
      <c r="AF15" s="30"/>
      <c r="AG15" s="31"/>
      <c r="AH15" s="32"/>
    </row>
    <row r="16" spans="2:34" ht="16.5" thickBot="1" x14ac:dyDescent="0.3">
      <c r="B16" s="1043"/>
      <c r="C16" s="1043"/>
      <c r="D16" s="33"/>
      <c r="E16" s="34" t="s">
        <v>40</v>
      </c>
      <c r="F16" s="181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6"/>
      <c r="AF16" s="1056"/>
      <c r="AG16" s="1056"/>
      <c r="AH16" s="1057"/>
    </row>
    <row r="17" spans="2:34" ht="16.5" thickBot="1" x14ac:dyDescent="0.3">
      <c r="B17" s="1016" t="s">
        <v>41</v>
      </c>
      <c r="C17" s="1018"/>
      <c r="D17" s="35">
        <v>1</v>
      </c>
      <c r="E17" s="929" t="s">
        <v>42</v>
      </c>
      <c r="F17" s="930" t="s">
        <v>90</v>
      </c>
      <c r="G17" s="39">
        <v>36</v>
      </c>
      <c r="H17" s="36">
        <v>7</v>
      </c>
      <c r="I17" s="36">
        <v>39</v>
      </c>
      <c r="J17" s="37"/>
      <c r="K17" s="38"/>
      <c r="L17" s="38"/>
      <c r="M17" s="39"/>
      <c r="N17" s="36">
        <f>SUM(G17:M17)</f>
        <v>82</v>
      </c>
      <c r="O17" s="40">
        <f>((Q17*25)-N17)</f>
        <v>93</v>
      </c>
      <c r="P17" s="37">
        <f>SUM(N17:O17)</f>
        <v>175</v>
      </c>
      <c r="Q17" s="41">
        <v>7</v>
      </c>
      <c r="R17" s="41" t="s">
        <v>43</v>
      </c>
      <c r="S17" s="39">
        <v>24</v>
      </c>
      <c r="T17" s="36">
        <v>7</v>
      </c>
      <c r="U17" s="36">
        <v>27</v>
      </c>
      <c r="V17" s="36"/>
      <c r="W17" s="36"/>
      <c r="X17" s="36"/>
      <c r="Y17" s="37"/>
      <c r="Z17" s="38">
        <f>SUM(S17:Y17)</f>
        <v>58</v>
      </c>
      <c r="AA17" s="42">
        <f>((AC17*25)-Z17)</f>
        <v>142</v>
      </c>
      <c r="AB17" s="38">
        <f>SUM(Z17:AA17)</f>
        <v>200</v>
      </c>
      <c r="AC17" s="41">
        <v>8</v>
      </c>
      <c r="AD17" s="41" t="s">
        <v>44</v>
      </c>
      <c r="AE17" s="43">
        <f>SUM(N17,Z17)</f>
        <v>140</v>
      </c>
      <c r="AF17" s="44">
        <f>SUM(O17,AA17)</f>
        <v>235</v>
      </c>
      <c r="AG17" s="45">
        <f>SUM(AE17:AF17)</f>
        <v>375</v>
      </c>
      <c r="AH17" s="46">
        <f>SUM(Q17,AC17)</f>
        <v>15</v>
      </c>
    </row>
    <row r="18" spans="2:34" ht="16.5" thickBot="1" x14ac:dyDescent="0.3">
      <c r="B18" s="1017"/>
      <c r="C18" s="1019"/>
      <c r="D18" s="47">
        <v>2</v>
      </c>
      <c r="E18" s="931" t="s">
        <v>45</v>
      </c>
      <c r="F18" s="932" t="s">
        <v>91</v>
      </c>
      <c r="G18" s="51">
        <v>15</v>
      </c>
      <c r="H18" s="48">
        <v>10</v>
      </c>
      <c r="I18" s="48">
        <v>60</v>
      </c>
      <c r="J18" s="49"/>
      <c r="K18" s="50"/>
      <c r="L18" s="50"/>
      <c r="M18" s="51"/>
      <c r="N18" s="48">
        <f t="shared" ref="N18:N28" si="0">SUM(G18:M18)</f>
        <v>85</v>
      </c>
      <c r="O18" s="40">
        <f t="shared" ref="O18:O28" si="1">((Q18*25)-N18)</f>
        <v>115</v>
      </c>
      <c r="P18" s="49">
        <f t="shared" ref="P18:P28" si="2">SUM(N18:O18)</f>
        <v>200</v>
      </c>
      <c r="Q18" s="52">
        <v>8</v>
      </c>
      <c r="R18" s="52" t="s">
        <v>44</v>
      </c>
      <c r="S18" s="51"/>
      <c r="T18" s="48"/>
      <c r="U18" s="48"/>
      <c r="V18" s="48"/>
      <c r="W18" s="48"/>
      <c r="X18" s="48"/>
      <c r="Y18" s="49"/>
      <c r="Z18" s="50"/>
      <c r="AA18" s="42"/>
      <c r="AB18" s="50"/>
      <c r="AC18" s="52"/>
      <c r="AD18" s="52"/>
      <c r="AE18" s="43">
        <f t="shared" ref="AE18:AF32" si="3">SUM(N18,Z18)</f>
        <v>85</v>
      </c>
      <c r="AF18" s="44">
        <f t="shared" si="3"/>
        <v>115</v>
      </c>
      <c r="AG18" s="45">
        <f t="shared" ref="AG18:AG32" si="4">SUM(AE18:AF18)</f>
        <v>200</v>
      </c>
      <c r="AH18" s="46">
        <f t="shared" ref="AH18:AH32" si="5">SUM(Q18,AC18)</f>
        <v>8</v>
      </c>
    </row>
    <row r="19" spans="2:34" ht="16.5" thickBot="1" x14ac:dyDescent="0.3">
      <c r="B19" s="1017"/>
      <c r="C19" s="1019"/>
      <c r="D19" s="47">
        <v>3</v>
      </c>
      <c r="E19" s="931" t="s">
        <v>46</v>
      </c>
      <c r="F19" s="932" t="s">
        <v>92</v>
      </c>
      <c r="G19" s="51">
        <v>10</v>
      </c>
      <c r="H19" s="48">
        <v>4</v>
      </c>
      <c r="I19" s="48">
        <v>16</v>
      </c>
      <c r="J19" s="49"/>
      <c r="K19" s="50"/>
      <c r="L19" s="50"/>
      <c r="M19" s="51"/>
      <c r="N19" s="48">
        <f t="shared" si="0"/>
        <v>30</v>
      </c>
      <c r="O19" s="40">
        <f t="shared" si="1"/>
        <v>70</v>
      </c>
      <c r="P19" s="49">
        <f t="shared" si="2"/>
        <v>100</v>
      </c>
      <c r="Q19" s="52">
        <v>4</v>
      </c>
      <c r="R19" s="52" t="s">
        <v>43</v>
      </c>
      <c r="S19" s="51"/>
      <c r="T19" s="48"/>
      <c r="U19" s="48"/>
      <c r="V19" s="48"/>
      <c r="W19" s="48"/>
      <c r="X19" s="48"/>
      <c r="Y19" s="49"/>
      <c r="Z19" s="50"/>
      <c r="AA19" s="42"/>
      <c r="AB19" s="50"/>
      <c r="AC19" s="52"/>
      <c r="AD19" s="52"/>
      <c r="AE19" s="43">
        <f t="shared" si="3"/>
        <v>30</v>
      </c>
      <c r="AF19" s="44">
        <f t="shared" si="3"/>
        <v>70</v>
      </c>
      <c r="AG19" s="45">
        <f t="shared" si="4"/>
        <v>100</v>
      </c>
      <c r="AH19" s="46">
        <f t="shared" si="5"/>
        <v>4</v>
      </c>
    </row>
    <row r="20" spans="2:34" ht="18.75" customHeight="1" thickBot="1" x14ac:dyDescent="0.3">
      <c r="B20" s="1017"/>
      <c r="C20" s="1019"/>
      <c r="D20" s="47">
        <v>4</v>
      </c>
      <c r="E20" s="931" t="s">
        <v>47</v>
      </c>
      <c r="F20" s="933" t="s">
        <v>319</v>
      </c>
      <c r="G20" s="51">
        <v>5</v>
      </c>
      <c r="H20" s="48">
        <v>5</v>
      </c>
      <c r="I20" s="48">
        <v>25</v>
      </c>
      <c r="J20" s="49"/>
      <c r="K20" s="50"/>
      <c r="L20" s="50"/>
      <c r="M20" s="51"/>
      <c r="N20" s="48">
        <f t="shared" si="0"/>
        <v>35</v>
      </c>
      <c r="O20" s="40">
        <f t="shared" si="1"/>
        <v>65</v>
      </c>
      <c r="P20" s="49">
        <f t="shared" si="2"/>
        <v>100</v>
      </c>
      <c r="Q20" s="52">
        <v>4</v>
      </c>
      <c r="R20" s="52" t="s">
        <v>44</v>
      </c>
      <c r="S20" s="51"/>
      <c r="T20" s="48"/>
      <c r="U20" s="48"/>
      <c r="V20" s="48"/>
      <c r="W20" s="48"/>
      <c r="X20" s="48"/>
      <c r="Y20" s="49"/>
      <c r="Z20" s="50"/>
      <c r="AA20" s="42"/>
      <c r="AB20" s="50"/>
      <c r="AC20" s="52"/>
      <c r="AD20" s="52"/>
      <c r="AE20" s="43">
        <f t="shared" si="3"/>
        <v>35</v>
      </c>
      <c r="AF20" s="44">
        <f t="shared" si="3"/>
        <v>65</v>
      </c>
      <c r="AG20" s="45">
        <f t="shared" si="4"/>
        <v>100</v>
      </c>
      <c r="AH20" s="46">
        <f t="shared" si="5"/>
        <v>4</v>
      </c>
    </row>
    <row r="21" spans="2:34" ht="16.5" thickBot="1" x14ac:dyDescent="0.3">
      <c r="B21" s="1017"/>
      <c r="C21" s="1019"/>
      <c r="D21" s="53">
        <v>5</v>
      </c>
      <c r="E21" s="934" t="s">
        <v>48</v>
      </c>
      <c r="F21" s="935" t="s">
        <v>325</v>
      </c>
      <c r="G21" s="57"/>
      <c r="H21" s="54"/>
      <c r="I21" s="54"/>
      <c r="J21" s="55"/>
      <c r="K21" s="56"/>
      <c r="L21" s="56"/>
      <c r="M21" s="57"/>
      <c r="N21" s="54"/>
      <c r="O21" s="40"/>
      <c r="P21" s="55"/>
      <c r="Q21" s="58"/>
      <c r="R21" s="58"/>
      <c r="S21" s="57">
        <v>10</v>
      </c>
      <c r="T21" s="54"/>
      <c r="U21" s="54">
        <v>40</v>
      </c>
      <c r="V21" s="54"/>
      <c r="W21" s="54"/>
      <c r="X21" s="54"/>
      <c r="Y21" s="55"/>
      <c r="Z21" s="56">
        <f t="shared" ref="Z21:Z32" si="6">SUM(S21:Y21)</f>
        <v>50</v>
      </c>
      <c r="AA21" s="42">
        <f t="shared" ref="AA21:AA32" si="7">((AC21*25)-Z21)</f>
        <v>50</v>
      </c>
      <c r="AB21" s="56">
        <f t="shared" ref="AB21:AB32" si="8">SUM(Z21:AA21)</f>
        <v>100</v>
      </c>
      <c r="AC21" s="58">
        <v>4</v>
      </c>
      <c r="AD21" s="58" t="s">
        <v>43</v>
      </c>
      <c r="AE21" s="43">
        <f t="shared" si="3"/>
        <v>50</v>
      </c>
      <c r="AF21" s="44">
        <f t="shared" si="3"/>
        <v>50</v>
      </c>
      <c r="AG21" s="45">
        <f t="shared" si="4"/>
        <v>100</v>
      </c>
      <c r="AH21" s="46">
        <f t="shared" si="5"/>
        <v>4</v>
      </c>
    </row>
    <row r="22" spans="2:34" ht="16.5" thickBot="1" x14ac:dyDescent="0.3">
      <c r="B22" s="1020" t="s">
        <v>49</v>
      </c>
      <c r="C22" s="1022"/>
      <c r="D22" s="59">
        <v>6</v>
      </c>
      <c r="E22" s="936" t="s">
        <v>50</v>
      </c>
      <c r="F22" s="937" t="s">
        <v>93</v>
      </c>
      <c r="G22" s="61">
        <v>10</v>
      </c>
      <c r="H22" s="60"/>
      <c r="I22" s="60">
        <v>20</v>
      </c>
      <c r="J22" s="61"/>
      <c r="K22" s="62"/>
      <c r="L22" s="62"/>
      <c r="M22" s="63"/>
      <c r="N22" s="60">
        <f t="shared" si="0"/>
        <v>30</v>
      </c>
      <c r="O22" s="40">
        <f t="shared" si="1"/>
        <v>20</v>
      </c>
      <c r="P22" s="61">
        <f t="shared" si="2"/>
        <v>50</v>
      </c>
      <c r="Q22" s="64">
        <v>2</v>
      </c>
      <c r="R22" s="64" t="s">
        <v>43</v>
      </c>
      <c r="S22" s="63"/>
      <c r="T22" s="60"/>
      <c r="U22" s="60"/>
      <c r="V22" s="60"/>
      <c r="W22" s="60"/>
      <c r="X22" s="60"/>
      <c r="Y22" s="61"/>
      <c r="Z22" s="62"/>
      <c r="AA22" s="42"/>
      <c r="AB22" s="62"/>
      <c r="AC22" s="64"/>
      <c r="AD22" s="64"/>
      <c r="AE22" s="43">
        <f t="shared" si="3"/>
        <v>30</v>
      </c>
      <c r="AF22" s="44">
        <f t="shared" si="3"/>
        <v>20</v>
      </c>
      <c r="AG22" s="45">
        <f t="shared" si="4"/>
        <v>50</v>
      </c>
      <c r="AH22" s="46">
        <f t="shared" si="5"/>
        <v>2</v>
      </c>
    </row>
    <row r="23" spans="2:34" ht="29.25" thickBot="1" x14ac:dyDescent="0.3">
      <c r="B23" s="1021"/>
      <c r="C23" s="1023"/>
      <c r="D23" s="65">
        <v>7</v>
      </c>
      <c r="E23" s="938" t="s">
        <v>51</v>
      </c>
      <c r="F23" s="939" t="s">
        <v>94</v>
      </c>
      <c r="G23" s="67"/>
      <c r="H23" s="66"/>
      <c r="I23" s="66"/>
      <c r="J23" s="67"/>
      <c r="K23" s="68"/>
      <c r="L23" s="68"/>
      <c r="M23" s="69"/>
      <c r="N23" s="66"/>
      <c r="O23" s="40"/>
      <c r="P23" s="67"/>
      <c r="Q23" s="70"/>
      <c r="R23" s="70"/>
      <c r="S23" s="69">
        <v>15</v>
      </c>
      <c r="T23" s="66"/>
      <c r="U23" s="66">
        <v>15</v>
      </c>
      <c r="V23" s="66"/>
      <c r="W23" s="66"/>
      <c r="X23" s="66"/>
      <c r="Y23" s="67"/>
      <c r="Z23" s="68">
        <f t="shared" si="6"/>
        <v>30</v>
      </c>
      <c r="AA23" s="42">
        <f t="shared" si="7"/>
        <v>45</v>
      </c>
      <c r="AB23" s="68">
        <f t="shared" si="8"/>
        <v>75</v>
      </c>
      <c r="AC23" s="70">
        <v>3</v>
      </c>
      <c r="AD23" s="70" t="s">
        <v>43</v>
      </c>
      <c r="AE23" s="43">
        <f t="shared" si="3"/>
        <v>30</v>
      </c>
      <c r="AF23" s="44">
        <f t="shared" si="3"/>
        <v>45</v>
      </c>
      <c r="AG23" s="45">
        <f t="shared" si="4"/>
        <v>75</v>
      </c>
      <c r="AH23" s="46">
        <f t="shared" si="5"/>
        <v>3</v>
      </c>
    </row>
    <row r="24" spans="2:34" ht="36.75" customHeight="1" thickBot="1" x14ac:dyDescent="0.3">
      <c r="B24" s="71" t="s">
        <v>52</v>
      </c>
      <c r="C24" s="72" t="s">
        <v>53</v>
      </c>
      <c r="D24" s="73">
        <v>8</v>
      </c>
      <c r="E24" s="940" t="s">
        <v>54</v>
      </c>
      <c r="F24" s="941" t="s">
        <v>95</v>
      </c>
      <c r="G24" s="77"/>
      <c r="H24" s="74">
        <v>15</v>
      </c>
      <c r="I24" s="74">
        <v>35</v>
      </c>
      <c r="J24" s="75"/>
      <c r="K24" s="76"/>
      <c r="L24" s="76"/>
      <c r="M24" s="77"/>
      <c r="N24" s="74">
        <f t="shared" si="0"/>
        <v>50</v>
      </c>
      <c r="O24" s="40">
        <f t="shared" si="1"/>
        <v>50</v>
      </c>
      <c r="P24" s="75">
        <f t="shared" si="2"/>
        <v>100</v>
      </c>
      <c r="Q24" s="78">
        <v>4</v>
      </c>
      <c r="R24" s="78" t="s">
        <v>43</v>
      </c>
      <c r="S24" s="77"/>
      <c r="T24" s="74"/>
      <c r="U24" s="74"/>
      <c r="V24" s="74"/>
      <c r="W24" s="74"/>
      <c r="X24" s="74"/>
      <c r="Y24" s="75"/>
      <c r="Z24" s="76"/>
      <c r="AA24" s="42"/>
      <c r="AB24" s="76"/>
      <c r="AC24" s="78"/>
      <c r="AD24" s="78"/>
      <c r="AE24" s="43">
        <f t="shared" si="3"/>
        <v>50</v>
      </c>
      <c r="AF24" s="44">
        <f t="shared" si="3"/>
        <v>50</v>
      </c>
      <c r="AG24" s="45">
        <f t="shared" si="4"/>
        <v>100</v>
      </c>
      <c r="AH24" s="79">
        <f t="shared" si="5"/>
        <v>4</v>
      </c>
    </row>
    <row r="25" spans="2:34" ht="16.5" customHeight="1" thickBot="1" x14ac:dyDescent="0.3">
      <c r="B25" s="1024" t="s">
        <v>55</v>
      </c>
      <c r="C25" s="1027"/>
      <c r="D25" s="80">
        <v>9</v>
      </c>
      <c r="E25" s="942" t="s">
        <v>56</v>
      </c>
      <c r="F25" s="943" t="s">
        <v>96</v>
      </c>
      <c r="G25" s="84"/>
      <c r="H25" s="81">
        <v>4</v>
      </c>
      <c r="I25" s="81"/>
      <c r="J25" s="82"/>
      <c r="K25" s="83"/>
      <c r="L25" s="83"/>
      <c r="M25" s="84"/>
      <c r="N25" s="81">
        <f t="shared" si="0"/>
        <v>4</v>
      </c>
      <c r="O25" s="40">
        <v>0</v>
      </c>
      <c r="P25" s="82">
        <f t="shared" si="2"/>
        <v>4</v>
      </c>
      <c r="Q25" s="85">
        <v>0</v>
      </c>
      <c r="R25" s="85" t="s">
        <v>57</v>
      </c>
      <c r="S25" s="84"/>
      <c r="T25" s="81"/>
      <c r="U25" s="81"/>
      <c r="V25" s="81"/>
      <c r="W25" s="81"/>
      <c r="X25" s="81"/>
      <c r="Y25" s="82"/>
      <c r="Z25" s="83"/>
      <c r="AA25" s="42"/>
      <c r="AB25" s="83"/>
      <c r="AC25" s="85"/>
      <c r="AD25" s="85"/>
      <c r="AE25" s="43">
        <f t="shared" si="3"/>
        <v>4</v>
      </c>
      <c r="AF25" s="44">
        <f t="shared" si="3"/>
        <v>0</v>
      </c>
      <c r="AG25" s="45">
        <f t="shared" si="4"/>
        <v>4</v>
      </c>
      <c r="AH25" s="46">
        <f t="shared" si="5"/>
        <v>0</v>
      </c>
    </row>
    <row r="26" spans="2:34" ht="22.5" customHeight="1" thickBot="1" x14ac:dyDescent="0.3">
      <c r="B26" s="1025"/>
      <c r="C26" s="1028"/>
      <c r="D26" s="86">
        <v>10</v>
      </c>
      <c r="E26" s="944" t="s">
        <v>58</v>
      </c>
      <c r="F26" s="945" t="s">
        <v>104</v>
      </c>
      <c r="G26" s="90"/>
      <c r="H26" s="87">
        <v>2</v>
      </c>
      <c r="I26" s="87"/>
      <c r="J26" s="88"/>
      <c r="K26" s="89"/>
      <c r="L26" s="89"/>
      <c r="M26" s="90"/>
      <c r="N26" s="87">
        <f t="shared" si="0"/>
        <v>2</v>
      </c>
      <c r="O26" s="40">
        <v>0</v>
      </c>
      <c r="P26" s="88">
        <f t="shared" si="2"/>
        <v>2</v>
      </c>
      <c r="Q26" s="91">
        <v>0</v>
      </c>
      <c r="R26" s="91" t="s">
        <v>59</v>
      </c>
      <c r="S26" s="90"/>
      <c r="T26" s="87"/>
      <c r="U26" s="87"/>
      <c r="V26" s="87"/>
      <c r="W26" s="87"/>
      <c r="X26" s="87"/>
      <c r="Y26" s="88"/>
      <c r="Z26" s="89"/>
      <c r="AA26" s="42"/>
      <c r="AB26" s="89"/>
      <c r="AC26" s="91"/>
      <c r="AD26" s="91"/>
      <c r="AE26" s="43">
        <f t="shared" si="3"/>
        <v>2</v>
      </c>
      <c r="AF26" s="44">
        <f t="shared" si="3"/>
        <v>0</v>
      </c>
      <c r="AG26" s="45">
        <f t="shared" si="4"/>
        <v>2</v>
      </c>
      <c r="AH26" s="46">
        <f t="shared" si="5"/>
        <v>0</v>
      </c>
    </row>
    <row r="27" spans="2:34" ht="16.5" thickBot="1" x14ac:dyDescent="0.3">
      <c r="B27" s="1025"/>
      <c r="C27" s="1028"/>
      <c r="D27" s="86">
        <v>11</v>
      </c>
      <c r="E27" s="944" t="s">
        <v>60</v>
      </c>
      <c r="F27" s="946" t="s">
        <v>97</v>
      </c>
      <c r="G27" s="90"/>
      <c r="H27" s="87">
        <v>30</v>
      </c>
      <c r="I27" s="87"/>
      <c r="J27" s="88"/>
      <c r="K27" s="89"/>
      <c r="L27" s="89"/>
      <c r="M27" s="90"/>
      <c r="N27" s="87">
        <f t="shared" si="0"/>
        <v>30</v>
      </c>
      <c r="O27" s="40">
        <f t="shared" si="1"/>
        <v>20</v>
      </c>
      <c r="P27" s="88">
        <f t="shared" si="2"/>
        <v>50</v>
      </c>
      <c r="Q27" s="91">
        <v>2</v>
      </c>
      <c r="R27" s="91" t="s">
        <v>43</v>
      </c>
      <c r="S27" s="90"/>
      <c r="T27" s="87">
        <v>30</v>
      </c>
      <c r="U27" s="87"/>
      <c r="V27" s="87"/>
      <c r="W27" s="87"/>
      <c r="X27" s="87"/>
      <c r="Y27" s="88"/>
      <c r="Z27" s="89">
        <f t="shared" si="6"/>
        <v>30</v>
      </c>
      <c r="AA27" s="42">
        <f t="shared" si="7"/>
        <v>20</v>
      </c>
      <c r="AB27" s="89">
        <f t="shared" si="8"/>
        <v>50</v>
      </c>
      <c r="AC27" s="91">
        <v>2</v>
      </c>
      <c r="AD27" s="91" t="s">
        <v>43</v>
      </c>
      <c r="AE27" s="43">
        <f t="shared" si="3"/>
        <v>60</v>
      </c>
      <c r="AF27" s="44">
        <f t="shared" si="3"/>
        <v>40</v>
      </c>
      <c r="AG27" s="45">
        <f t="shared" si="4"/>
        <v>100</v>
      </c>
      <c r="AH27" s="46">
        <f t="shared" si="5"/>
        <v>4</v>
      </c>
    </row>
    <row r="28" spans="2:34" ht="16.5" thickBot="1" x14ac:dyDescent="0.3">
      <c r="B28" s="1025"/>
      <c r="C28" s="1028"/>
      <c r="D28" s="86">
        <v>12</v>
      </c>
      <c r="E28" s="947" t="s">
        <v>61</v>
      </c>
      <c r="F28" s="946" t="s">
        <v>98</v>
      </c>
      <c r="G28" s="90">
        <v>15</v>
      </c>
      <c r="H28" s="87"/>
      <c r="I28" s="87"/>
      <c r="J28" s="88"/>
      <c r="K28" s="89"/>
      <c r="L28" s="89"/>
      <c r="M28" s="90"/>
      <c r="N28" s="87">
        <f t="shared" si="0"/>
        <v>15</v>
      </c>
      <c r="O28" s="40">
        <f t="shared" si="1"/>
        <v>10</v>
      </c>
      <c r="P28" s="88">
        <f t="shared" si="2"/>
        <v>25</v>
      </c>
      <c r="Q28" s="91">
        <v>1</v>
      </c>
      <c r="R28" s="91" t="s">
        <v>43</v>
      </c>
      <c r="S28" s="90"/>
      <c r="T28" s="87"/>
      <c r="U28" s="87"/>
      <c r="V28" s="87"/>
      <c r="W28" s="87"/>
      <c r="X28" s="87"/>
      <c r="Y28" s="88"/>
      <c r="Z28" s="89"/>
      <c r="AA28" s="42"/>
      <c r="AB28" s="89"/>
      <c r="AC28" s="91"/>
      <c r="AD28" s="91"/>
      <c r="AE28" s="43">
        <f t="shared" si="3"/>
        <v>15</v>
      </c>
      <c r="AF28" s="44">
        <f t="shared" si="3"/>
        <v>10</v>
      </c>
      <c r="AG28" s="45">
        <f t="shared" si="4"/>
        <v>25</v>
      </c>
      <c r="AH28" s="46">
        <f t="shared" si="5"/>
        <v>1</v>
      </c>
    </row>
    <row r="29" spans="2:34" ht="16.5" thickBot="1" x14ac:dyDescent="0.3">
      <c r="B29" s="1025"/>
      <c r="C29" s="1028"/>
      <c r="D29" s="86">
        <v>13</v>
      </c>
      <c r="E29" s="944" t="s">
        <v>62</v>
      </c>
      <c r="F29" s="946" t="s">
        <v>103</v>
      </c>
      <c r="G29" s="90"/>
      <c r="H29" s="87"/>
      <c r="I29" s="87"/>
      <c r="J29" s="88"/>
      <c r="K29" s="89"/>
      <c r="L29" s="89"/>
      <c r="M29" s="90"/>
      <c r="N29" s="87"/>
      <c r="O29" s="40"/>
      <c r="P29" s="88"/>
      <c r="Q29" s="89"/>
      <c r="R29" s="89"/>
      <c r="S29" s="90">
        <v>20</v>
      </c>
      <c r="T29" s="87"/>
      <c r="U29" s="87"/>
      <c r="V29" s="87"/>
      <c r="W29" s="87"/>
      <c r="X29" s="87"/>
      <c r="Y29" s="88"/>
      <c r="Z29" s="89">
        <f t="shared" si="6"/>
        <v>20</v>
      </c>
      <c r="AA29" s="42">
        <f t="shared" si="7"/>
        <v>30</v>
      </c>
      <c r="AB29" s="89">
        <f t="shared" si="8"/>
        <v>50</v>
      </c>
      <c r="AC29" s="91">
        <v>2</v>
      </c>
      <c r="AD29" s="91" t="s">
        <v>43</v>
      </c>
      <c r="AE29" s="43">
        <f t="shared" si="3"/>
        <v>20</v>
      </c>
      <c r="AF29" s="44">
        <f t="shared" si="3"/>
        <v>30</v>
      </c>
      <c r="AG29" s="45">
        <f t="shared" si="4"/>
        <v>50</v>
      </c>
      <c r="AH29" s="46">
        <f t="shared" si="5"/>
        <v>2</v>
      </c>
    </row>
    <row r="30" spans="2:34" ht="16.5" thickBot="1" x14ac:dyDescent="0.3">
      <c r="B30" s="1025"/>
      <c r="C30" s="1028"/>
      <c r="D30" s="86">
        <v>14</v>
      </c>
      <c r="E30" s="944" t="s">
        <v>63</v>
      </c>
      <c r="F30" s="946" t="s">
        <v>99</v>
      </c>
      <c r="G30" s="90"/>
      <c r="H30" s="87"/>
      <c r="I30" s="87"/>
      <c r="J30" s="88"/>
      <c r="K30" s="89"/>
      <c r="L30" s="89"/>
      <c r="M30" s="90"/>
      <c r="N30" s="87"/>
      <c r="O30" s="40"/>
      <c r="P30" s="88"/>
      <c r="Q30" s="89"/>
      <c r="R30" s="89"/>
      <c r="S30" s="90"/>
      <c r="T30" s="87">
        <v>16</v>
      </c>
      <c r="U30" s="87"/>
      <c r="V30" s="87"/>
      <c r="W30" s="87"/>
      <c r="X30" s="87"/>
      <c r="Y30" s="88">
        <v>4</v>
      </c>
      <c r="Z30" s="89">
        <f t="shared" si="6"/>
        <v>20</v>
      </c>
      <c r="AA30" s="42">
        <f t="shared" si="7"/>
        <v>5</v>
      </c>
      <c r="AB30" s="89">
        <f t="shared" si="8"/>
        <v>25</v>
      </c>
      <c r="AC30" s="91">
        <v>1</v>
      </c>
      <c r="AD30" s="91" t="s">
        <v>43</v>
      </c>
      <c r="AE30" s="43">
        <f t="shared" si="3"/>
        <v>20</v>
      </c>
      <c r="AF30" s="44">
        <f t="shared" si="3"/>
        <v>5</v>
      </c>
      <c r="AG30" s="45">
        <f t="shared" si="4"/>
        <v>25</v>
      </c>
      <c r="AH30" s="46">
        <f t="shared" si="5"/>
        <v>1</v>
      </c>
    </row>
    <row r="31" spans="2:34" ht="16.5" thickBot="1" x14ac:dyDescent="0.3">
      <c r="B31" s="1025"/>
      <c r="C31" s="1028"/>
      <c r="D31" s="86">
        <v>15</v>
      </c>
      <c r="E31" s="944" t="s">
        <v>64</v>
      </c>
      <c r="F31" s="946" t="s">
        <v>100</v>
      </c>
      <c r="G31" s="90"/>
      <c r="H31" s="87"/>
      <c r="I31" s="87"/>
      <c r="J31" s="88"/>
      <c r="K31" s="89"/>
      <c r="L31" s="89"/>
      <c r="M31" s="90"/>
      <c r="N31" s="87"/>
      <c r="O31" s="40"/>
      <c r="P31" s="88"/>
      <c r="Q31" s="89"/>
      <c r="R31" s="89"/>
      <c r="S31" s="90"/>
      <c r="T31" s="87"/>
      <c r="U31" s="87">
        <v>10</v>
      </c>
      <c r="V31" s="87"/>
      <c r="W31" s="87"/>
      <c r="X31" s="87"/>
      <c r="Y31" s="88"/>
      <c r="Z31" s="89">
        <f t="shared" si="6"/>
        <v>10</v>
      </c>
      <c r="AA31" s="42">
        <f t="shared" si="7"/>
        <v>15</v>
      </c>
      <c r="AB31" s="89">
        <f t="shared" si="8"/>
        <v>25</v>
      </c>
      <c r="AC31" s="91">
        <v>1</v>
      </c>
      <c r="AD31" s="91" t="s">
        <v>43</v>
      </c>
      <c r="AE31" s="43">
        <f t="shared" si="3"/>
        <v>10</v>
      </c>
      <c r="AF31" s="44">
        <f t="shared" si="3"/>
        <v>15</v>
      </c>
      <c r="AG31" s="45">
        <f t="shared" si="4"/>
        <v>25</v>
      </c>
      <c r="AH31" s="46">
        <f t="shared" si="5"/>
        <v>1</v>
      </c>
    </row>
    <row r="32" spans="2:34" ht="16.5" thickBot="1" x14ac:dyDescent="0.3">
      <c r="B32" s="1025"/>
      <c r="C32" s="1028"/>
      <c r="D32" s="92">
        <v>16</v>
      </c>
      <c r="E32" s="944" t="s">
        <v>65</v>
      </c>
      <c r="F32" s="946" t="s">
        <v>101</v>
      </c>
      <c r="G32" s="96"/>
      <c r="H32" s="93"/>
      <c r="I32" s="93"/>
      <c r="J32" s="94"/>
      <c r="K32" s="95"/>
      <c r="L32" s="95"/>
      <c r="M32" s="96"/>
      <c r="N32" s="93"/>
      <c r="O32" s="40"/>
      <c r="P32" s="94"/>
      <c r="Q32" s="95"/>
      <c r="R32" s="95"/>
      <c r="S32" s="96"/>
      <c r="T32" s="93">
        <v>15</v>
      </c>
      <c r="U32" s="93"/>
      <c r="V32" s="93"/>
      <c r="W32" s="93"/>
      <c r="X32" s="93"/>
      <c r="Y32" s="94"/>
      <c r="Z32" s="95">
        <f t="shared" si="6"/>
        <v>15</v>
      </c>
      <c r="AA32" s="42">
        <f t="shared" si="7"/>
        <v>10</v>
      </c>
      <c r="AB32" s="95">
        <f t="shared" si="8"/>
        <v>25</v>
      </c>
      <c r="AC32" s="97">
        <v>1</v>
      </c>
      <c r="AD32" s="97" t="s">
        <v>43</v>
      </c>
      <c r="AE32" s="43">
        <f t="shared" si="3"/>
        <v>15</v>
      </c>
      <c r="AF32" s="44">
        <f t="shared" si="3"/>
        <v>10</v>
      </c>
      <c r="AG32" s="45">
        <f t="shared" si="4"/>
        <v>25</v>
      </c>
      <c r="AH32" s="46">
        <f t="shared" si="5"/>
        <v>1</v>
      </c>
    </row>
    <row r="33" spans="2:34" ht="16.5" thickBot="1" x14ac:dyDescent="0.3">
      <c r="B33" s="1026"/>
      <c r="C33" s="1029"/>
      <c r="D33" s="98">
        <v>17</v>
      </c>
      <c r="E33" s="948" t="s">
        <v>66</v>
      </c>
      <c r="F33" s="949" t="s">
        <v>102</v>
      </c>
      <c r="G33" s="101">
        <v>30</v>
      </c>
      <c r="H33" s="99"/>
      <c r="I33" s="99"/>
      <c r="J33" s="100"/>
      <c r="K33" s="101"/>
      <c r="L33" s="102"/>
      <c r="M33" s="101"/>
      <c r="N33" s="101">
        <v>30</v>
      </c>
      <c r="O33" s="103">
        <v>0</v>
      </c>
      <c r="P33" s="102">
        <v>30</v>
      </c>
      <c r="Q33" s="101">
        <v>0</v>
      </c>
      <c r="R33" s="91" t="s">
        <v>43</v>
      </c>
      <c r="S33" s="101"/>
      <c r="T33" s="101"/>
      <c r="U33" s="101"/>
      <c r="V33" s="101"/>
      <c r="W33" s="101"/>
      <c r="X33" s="101"/>
      <c r="Y33" s="102"/>
      <c r="Z33" s="102"/>
      <c r="AA33" s="104"/>
      <c r="AB33" s="102"/>
      <c r="AC33" s="105"/>
      <c r="AD33" s="91"/>
      <c r="AE33" s="43">
        <v>30</v>
      </c>
      <c r="AF33" s="44">
        <v>0</v>
      </c>
      <c r="AG33" s="45">
        <v>30</v>
      </c>
      <c r="AH33" s="46">
        <v>0</v>
      </c>
    </row>
    <row r="34" spans="2:34" ht="16.5" thickBot="1" x14ac:dyDescent="0.3">
      <c r="D34" s="992" t="s">
        <v>67</v>
      </c>
      <c r="E34" s="993"/>
      <c r="F34" s="187"/>
      <c r="G34" s="109">
        <f>SUM(G17:G33)</f>
        <v>121</v>
      </c>
      <c r="H34" s="106">
        <f t="shared" ref="H34:Q34" si="9">SUM(H17:H32)</f>
        <v>77</v>
      </c>
      <c r="I34" s="106">
        <f t="shared" si="9"/>
        <v>195</v>
      </c>
      <c r="J34" s="107"/>
      <c r="K34" s="106"/>
      <c r="L34" s="107"/>
      <c r="M34" s="108"/>
      <c r="N34" s="109">
        <f t="shared" si="9"/>
        <v>363</v>
      </c>
      <c r="O34" s="110">
        <f>SUM(O17:O31)</f>
        <v>443</v>
      </c>
      <c r="P34" s="108">
        <f t="shared" si="9"/>
        <v>806</v>
      </c>
      <c r="Q34" s="109">
        <f t="shared" si="9"/>
        <v>32</v>
      </c>
      <c r="R34" s="111"/>
      <c r="S34" s="112">
        <f>SUM(S17:S32)</f>
        <v>69</v>
      </c>
      <c r="T34" s="112">
        <f t="shared" ref="T34:AB34" si="10">SUM(T17:T32)</f>
        <v>68</v>
      </c>
      <c r="U34" s="112">
        <f t="shared" si="10"/>
        <v>92</v>
      </c>
      <c r="V34" s="112"/>
      <c r="W34" s="112"/>
      <c r="X34" s="112"/>
      <c r="Y34" s="112">
        <f t="shared" ref="Y34" si="11">SUM(Y17:Y32)</f>
        <v>4</v>
      </c>
      <c r="Z34" s="112">
        <f t="shared" si="10"/>
        <v>233</v>
      </c>
      <c r="AA34" s="113">
        <f>SUM(AA17:AA32)</f>
        <v>317</v>
      </c>
      <c r="AB34" s="112">
        <f t="shared" si="10"/>
        <v>550</v>
      </c>
      <c r="AC34" s="112">
        <f>SUM(AC17:AC33)</f>
        <v>22</v>
      </c>
      <c r="AD34" s="112"/>
      <c r="AE34" s="114">
        <f>SUM(AE17:AE33)</f>
        <v>626</v>
      </c>
      <c r="AF34" s="115">
        <f>SUM(AF17:AF33)</f>
        <v>760</v>
      </c>
      <c r="AG34" s="114">
        <f>SUM(AG17:AG33)</f>
        <v>1386</v>
      </c>
      <c r="AH34" s="116">
        <f>SUM(AH17:AH33)</f>
        <v>54</v>
      </c>
    </row>
    <row r="35" spans="2:34" ht="16.5" thickBot="1" x14ac:dyDescent="0.3">
      <c r="D35" s="117"/>
      <c r="E35" s="118"/>
      <c r="F35" s="118"/>
      <c r="G35" s="119"/>
      <c r="H35" s="120"/>
      <c r="I35" s="120"/>
      <c r="J35" s="120"/>
      <c r="K35" s="120"/>
      <c r="L35" s="120"/>
      <c r="M35" s="121"/>
      <c r="N35" s="122"/>
      <c r="O35" s="122"/>
      <c r="P35" s="122"/>
      <c r="Q35" s="119"/>
      <c r="R35" s="123"/>
      <c r="S35" s="124"/>
      <c r="T35" s="119"/>
      <c r="U35" s="120"/>
      <c r="V35" s="120"/>
      <c r="W35" s="120"/>
      <c r="X35" s="120"/>
      <c r="Y35" s="120"/>
      <c r="Z35" s="120"/>
      <c r="AA35" s="120"/>
      <c r="AB35" s="121"/>
      <c r="AC35" s="122"/>
      <c r="AD35" s="125"/>
      <c r="AE35" s="126"/>
      <c r="AF35" s="127"/>
      <c r="AG35" s="128"/>
      <c r="AH35" s="129"/>
    </row>
    <row r="36" spans="2:34" ht="16.5" thickBot="1" x14ac:dyDescent="0.3">
      <c r="D36" s="994" t="s">
        <v>68</v>
      </c>
      <c r="E36" s="995"/>
      <c r="F36" s="995"/>
      <c r="G36" s="996"/>
      <c r="H36" s="130"/>
      <c r="I36" s="130"/>
      <c r="J36" s="130"/>
      <c r="K36" s="130"/>
      <c r="L36" s="130"/>
      <c r="M36" s="130"/>
      <c r="N36" s="131"/>
      <c r="O36" s="132"/>
      <c r="P36" s="132"/>
      <c r="Q36" s="131"/>
      <c r="R36" s="133"/>
      <c r="S36" s="134"/>
      <c r="T36" s="130"/>
      <c r="U36" s="130"/>
      <c r="V36" s="130"/>
      <c r="W36" s="130"/>
      <c r="X36" s="130"/>
      <c r="Y36" s="130"/>
      <c r="Z36" s="130"/>
      <c r="AA36" s="131"/>
      <c r="AB36" s="133"/>
      <c r="AC36" s="131"/>
      <c r="AD36" s="132"/>
      <c r="AE36" s="132"/>
      <c r="AF36" s="135"/>
      <c r="AG36" s="136"/>
      <c r="AH36" s="137"/>
    </row>
    <row r="37" spans="2:34" ht="16.5" thickBot="1" x14ac:dyDescent="0.3">
      <c r="D37" s="138"/>
      <c r="E37" s="139" t="s">
        <v>40</v>
      </c>
      <c r="F37" s="182"/>
      <c r="G37" s="997"/>
      <c r="H37" s="998"/>
      <c r="I37" s="998"/>
      <c r="J37" s="998"/>
      <c r="K37" s="998"/>
      <c r="L37" s="998"/>
      <c r="M37" s="998"/>
      <c r="N37" s="998"/>
      <c r="O37" s="998"/>
      <c r="P37" s="998"/>
      <c r="Q37" s="998"/>
      <c r="R37" s="998"/>
      <c r="S37" s="998"/>
      <c r="T37" s="998"/>
      <c r="U37" s="998"/>
      <c r="V37" s="998"/>
      <c r="W37" s="998"/>
      <c r="X37" s="998"/>
      <c r="Y37" s="998"/>
      <c r="Z37" s="998"/>
      <c r="AA37" s="998"/>
      <c r="AB37" s="998"/>
      <c r="AC37" s="998"/>
      <c r="AD37" s="998"/>
      <c r="AE37" s="998"/>
      <c r="AF37" s="998"/>
      <c r="AG37" s="998"/>
      <c r="AH37" s="999"/>
    </row>
    <row r="38" spans="2:34" ht="16.5" customHeight="1" thickBot="1" x14ac:dyDescent="0.3">
      <c r="D38" s="1000" t="s">
        <v>69</v>
      </c>
      <c r="E38" s="140" t="s">
        <v>70</v>
      </c>
      <c r="F38" s="192" t="s">
        <v>105</v>
      </c>
      <c r="G38" s="141"/>
      <c r="H38" s="142"/>
      <c r="I38" s="142"/>
      <c r="J38" s="142"/>
      <c r="K38" s="142"/>
      <c r="L38" s="142"/>
      <c r="M38" s="141"/>
      <c r="N38" s="143"/>
      <c r="O38" s="144"/>
      <c r="P38" s="143"/>
      <c r="Q38" s="145"/>
      <c r="R38" s="141"/>
      <c r="S38" s="124">
        <v>25</v>
      </c>
      <c r="T38" s="119"/>
      <c r="U38" s="120"/>
      <c r="V38" s="120"/>
      <c r="W38" s="120"/>
      <c r="X38" s="120"/>
      <c r="Y38" s="120"/>
      <c r="Z38" s="120">
        <f>SUM(S38:Y38)</f>
        <v>25</v>
      </c>
      <c r="AA38" s="146">
        <f>((AC38*30)-Z38)</f>
        <v>5</v>
      </c>
      <c r="AB38" s="121">
        <f>SUM(Z38:AA38)</f>
        <v>30</v>
      </c>
      <c r="AC38" s="122">
        <v>1</v>
      </c>
      <c r="AD38" s="1003" t="s">
        <v>43</v>
      </c>
      <c r="AE38" s="1005">
        <v>50</v>
      </c>
      <c r="AF38" s="1007"/>
      <c r="AG38" s="1005">
        <v>60</v>
      </c>
      <c r="AH38" s="1005">
        <v>2</v>
      </c>
    </row>
    <row r="39" spans="2:34" ht="16.5" thickBot="1" x14ac:dyDescent="0.3">
      <c r="D39" s="1001"/>
      <c r="E39" s="190" t="s">
        <v>71</v>
      </c>
      <c r="F39" s="193" t="s">
        <v>106</v>
      </c>
      <c r="G39" s="141"/>
      <c r="H39" s="142"/>
      <c r="I39" s="142"/>
      <c r="J39" s="142"/>
      <c r="K39" s="142"/>
      <c r="L39" s="142"/>
      <c r="M39" s="141"/>
      <c r="N39" s="143"/>
      <c r="O39" s="144"/>
      <c r="P39" s="143"/>
      <c r="Q39" s="145"/>
      <c r="R39" s="141"/>
      <c r="S39" s="124">
        <v>25</v>
      </c>
      <c r="T39" s="119"/>
      <c r="U39" s="120"/>
      <c r="V39" s="120"/>
      <c r="W39" s="120"/>
      <c r="X39" s="120"/>
      <c r="Y39" s="120"/>
      <c r="Z39" s="120">
        <f t="shared" ref="Z39:Z41" si="12">SUM(S39:Y39)</f>
        <v>25</v>
      </c>
      <c r="AA39" s="146">
        <f>((AC39*30)-Z39)</f>
        <v>5</v>
      </c>
      <c r="AB39" s="121">
        <f t="shared" ref="AB39:AB41" si="13">SUM(Z39:AA39)</f>
        <v>30</v>
      </c>
      <c r="AC39" s="122">
        <v>1</v>
      </c>
      <c r="AD39" s="1004"/>
      <c r="AE39" s="1006"/>
      <c r="AF39" s="1008"/>
      <c r="AG39" s="1006"/>
      <c r="AH39" s="1006"/>
    </row>
    <row r="40" spans="2:34" ht="16.5" thickBot="1" x14ac:dyDescent="0.3">
      <c r="D40" s="1001"/>
      <c r="E40" s="191" t="s">
        <v>72</v>
      </c>
      <c r="F40" s="194" t="s">
        <v>107</v>
      </c>
      <c r="G40" s="141"/>
      <c r="H40" s="142"/>
      <c r="I40" s="142"/>
      <c r="J40" s="142"/>
      <c r="K40" s="142"/>
      <c r="L40" s="142"/>
      <c r="M40" s="141"/>
      <c r="N40" s="143"/>
      <c r="O40" s="144"/>
      <c r="P40" s="143"/>
      <c r="Q40" s="145"/>
      <c r="R40" s="141"/>
      <c r="S40" s="124">
        <v>25</v>
      </c>
      <c r="T40" s="119"/>
      <c r="U40" s="120"/>
      <c r="V40" s="120"/>
      <c r="W40" s="120"/>
      <c r="X40" s="120"/>
      <c r="Y40" s="120"/>
      <c r="Z40" s="120">
        <v>25</v>
      </c>
      <c r="AA40" s="146">
        <v>5</v>
      </c>
      <c r="AB40" s="121">
        <v>30</v>
      </c>
      <c r="AC40" s="122">
        <v>1</v>
      </c>
      <c r="AD40" s="1004"/>
      <c r="AE40" s="1006"/>
      <c r="AF40" s="1008"/>
      <c r="AG40" s="1006"/>
      <c r="AH40" s="1006"/>
    </row>
    <row r="41" spans="2:34" ht="16.5" customHeight="1" thickBot="1" x14ac:dyDescent="0.3">
      <c r="D41" s="1002"/>
      <c r="E41" s="950" t="s">
        <v>73</v>
      </c>
      <c r="F41" s="951" t="s">
        <v>108</v>
      </c>
      <c r="G41" s="141"/>
      <c r="H41" s="142"/>
      <c r="I41" s="142"/>
      <c r="J41" s="142"/>
      <c r="K41" s="142"/>
      <c r="L41" s="142"/>
      <c r="M41" s="141"/>
      <c r="N41" s="143"/>
      <c r="O41" s="144"/>
      <c r="P41" s="143"/>
      <c r="Q41" s="145"/>
      <c r="R41" s="141"/>
      <c r="S41" s="124">
        <v>25</v>
      </c>
      <c r="T41" s="119"/>
      <c r="U41" s="120"/>
      <c r="V41" s="120"/>
      <c r="W41" s="120"/>
      <c r="X41" s="120"/>
      <c r="Y41" s="120"/>
      <c r="Z41" s="120">
        <f t="shared" si="12"/>
        <v>25</v>
      </c>
      <c r="AA41" s="146">
        <f>((AC41*30)-Z41)</f>
        <v>5</v>
      </c>
      <c r="AB41" s="121">
        <f t="shared" si="13"/>
        <v>30</v>
      </c>
      <c r="AC41" s="122">
        <v>1</v>
      </c>
      <c r="AD41" s="1004"/>
      <c r="AE41" s="1006"/>
      <c r="AF41" s="1008"/>
      <c r="AG41" s="1006"/>
      <c r="AH41" s="1006"/>
    </row>
    <row r="42" spans="2:34" ht="16.5" thickBot="1" x14ac:dyDescent="0.3">
      <c r="D42" s="1009" t="s">
        <v>67</v>
      </c>
      <c r="E42" s="1010"/>
      <c r="F42" s="183"/>
      <c r="G42" s="147"/>
      <c r="H42" s="148"/>
      <c r="I42" s="148"/>
      <c r="J42" s="148"/>
      <c r="K42" s="148"/>
      <c r="L42" s="148"/>
      <c r="M42" s="147"/>
      <c r="N42" s="149"/>
      <c r="O42" s="150"/>
      <c r="P42" s="149"/>
      <c r="Q42" s="151"/>
      <c r="R42" s="147"/>
      <c r="S42" s="114"/>
      <c r="T42" s="152"/>
      <c r="U42" s="153"/>
      <c r="V42" s="153"/>
      <c r="W42" s="153"/>
      <c r="X42" s="153"/>
      <c r="Y42" s="154"/>
      <c r="Z42" s="114">
        <v>50</v>
      </c>
      <c r="AA42" s="155">
        <v>10</v>
      </c>
      <c r="AB42" s="114">
        <v>60</v>
      </c>
      <c r="AC42" s="114">
        <v>2</v>
      </c>
      <c r="AD42" s="114"/>
      <c r="AE42" s="114">
        <v>50</v>
      </c>
      <c r="AF42" s="114">
        <v>10</v>
      </c>
      <c r="AG42" s="152">
        <v>60</v>
      </c>
      <c r="AH42" s="116">
        <v>2</v>
      </c>
    </row>
    <row r="43" spans="2:34" ht="16.5" thickBot="1" x14ac:dyDescent="0.3">
      <c r="D43" s="994" t="s">
        <v>74</v>
      </c>
      <c r="E43" s="1011"/>
      <c r="F43" s="1011"/>
      <c r="G43" s="996"/>
      <c r="H43" s="130"/>
      <c r="I43" s="130"/>
      <c r="J43" s="130"/>
      <c r="K43" s="130"/>
      <c r="L43" s="130"/>
      <c r="M43" s="130"/>
      <c r="N43" s="131"/>
      <c r="O43" s="132"/>
      <c r="P43" s="1012"/>
      <c r="Q43" s="1013"/>
      <c r="R43" s="133"/>
      <c r="S43" s="134"/>
      <c r="T43" s="130"/>
      <c r="U43" s="130"/>
      <c r="V43" s="130"/>
      <c r="W43" s="130"/>
      <c r="X43" s="130"/>
      <c r="Y43" s="130"/>
      <c r="Z43" s="130"/>
      <c r="AA43" s="131"/>
      <c r="AB43" s="133"/>
      <c r="AC43" s="131"/>
      <c r="AD43" s="132"/>
      <c r="AE43" s="132"/>
      <c r="AF43" s="135"/>
      <c r="AG43" s="136"/>
      <c r="AH43" s="137"/>
    </row>
    <row r="44" spans="2:34" ht="16.5" thickBot="1" x14ac:dyDescent="0.3">
      <c r="D44" s="138"/>
      <c r="E44" s="139" t="s">
        <v>40</v>
      </c>
      <c r="F44" s="182"/>
      <c r="G44" s="145"/>
      <c r="H44" s="142"/>
      <c r="I44" s="142"/>
      <c r="J44" s="142"/>
      <c r="K44" s="142"/>
      <c r="L44" s="142"/>
      <c r="M44" s="141"/>
      <c r="N44" s="143"/>
      <c r="O44" s="144"/>
      <c r="P44" s="143"/>
      <c r="Q44" s="145"/>
      <c r="R44" s="141"/>
      <c r="S44" s="156"/>
      <c r="T44" s="145"/>
      <c r="U44" s="142"/>
      <c r="V44" s="142"/>
      <c r="W44" s="142"/>
      <c r="X44" s="142"/>
      <c r="Y44" s="142"/>
      <c r="Z44" s="142"/>
      <c r="AA44" s="142"/>
      <c r="AB44" s="157"/>
      <c r="AC44" s="144"/>
      <c r="AD44" s="144"/>
      <c r="AE44" s="126"/>
      <c r="AF44" s="127"/>
      <c r="AG44" s="128"/>
      <c r="AH44" s="129"/>
    </row>
    <row r="45" spans="2:34" ht="16.5" thickBot="1" x14ac:dyDescent="0.3">
      <c r="D45" s="158">
        <v>1</v>
      </c>
      <c r="E45" s="159" t="s">
        <v>75</v>
      </c>
      <c r="F45" s="195" t="s">
        <v>109</v>
      </c>
      <c r="G45" s="160"/>
      <c r="H45" s="161"/>
      <c r="I45" s="161"/>
      <c r="J45" s="161"/>
      <c r="K45" s="161"/>
      <c r="L45" s="161"/>
      <c r="M45" s="162"/>
      <c r="N45" s="163"/>
      <c r="O45" s="164"/>
      <c r="P45" s="163"/>
      <c r="Q45" s="165"/>
      <c r="R45" s="162"/>
      <c r="S45" s="164"/>
      <c r="T45" s="165"/>
      <c r="U45" s="161"/>
      <c r="V45" s="161"/>
      <c r="W45" s="161"/>
      <c r="X45" s="166">
        <v>120</v>
      </c>
      <c r="Y45" s="161"/>
      <c r="Z45" s="166">
        <f>SUM(X45)</f>
        <v>120</v>
      </c>
      <c r="AA45" s="161"/>
      <c r="AB45" s="167">
        <f>SUM(Z45:AA45)</f>
        <v>120</v>
      </c>
      <c r="AC45" s="168">
        <v>4</v>
      </c>
      <c r="AD45" s="168" t="s">
        <v>43</v>
      </c>
      <c r="AE45" s="169">
        <f>SUM(AB45)</f>
        <v>120</v>
      </c>
      <c r="AF45" s="170">
        <f>SUM(AA45)</f>
        <v>0</v>
      </c>
      <c r="AG45" s="171">
        <f>SUM(AE45:AF45)</f>
        <v>120</v>
      </c>
      <c r="AH45" s="172">
        <f>SUM(AC45)</f>
        <v>4</v>
      </c>
    </row>
    <row r="46" spans="2:34" s="2" customFormat="1" ht="16.5" thickBot="1" x14ac:dyDescent="0.3">
      <c r="B46" s="173"/>
      <c r="C46" s="173"/>
      <c r="D46" s="1014" t="s">
        <v>76</v>
      </c>
      <c r="E46" s="1015"/>
      <c r="F46" s="184"/>
      <c r="G46" s="174">
        <f t="shared" ref="G46:Q46" si="14">SUM(G34,G42,G45)</f>
        <v>121</v>
      </c>
      <c r="H46" s="174">
        <f t="shared" si="14"/>
        <v>77</v>
      </c>
      <c r="I46" s="174">
        <f t="shared" si="14"/>
        <v>195</v>
      </c>
      <c r="J46" s="174">
        <f t="shared" si="14"/>
        <v>0</v>
      </c>
      <c r="K46" s="174">
        <f t="shared" si="14"/>
        <v>0</v>
      </c>
      <c r="L46" s="174">
        <f t="shared" si="14"/>
        <v>0</v>
      </c>
      <c r="M46" s="174">
        <f t="shared" si="14"/>
        <v>0</v>
      </c>
      <c r="N46" s="174">
        <f t="shared" si="14"/>
        <v>363</v>
      </c>
      <c r="O46" s="175">
        <f t="shared" si="14"/>
        <v>443</v>
      </c>
      <c r="P46" s="174">
        <f t="shared" si="14"/>
        <v>806</v>
      </c>
      <c r="Q46" s="174">
        <f t="shared" si="14"/>
        <v>32</v>
      </c>
      <c r="R46" s="176" t="s">
        <v>77</v>
      </c>
      <c r="S46" s="174">
        <f t="shared" ref="S46:AC46" si="15">SUM(S34,S42,S45)</f>
        <v>69</v>
      </c>
      <c r="T46" s="174">
        <f t="shared" si="15"/>
        <v>68</v>
      </c>
      <c r="U46" s="174">
        <f t="shared" si="15"/>
        <v>92</v>
      </c>
      <c r="V46" s="174">
        <f t="shared" si="15"/>
        <v>0</v>
      </c>
      <c r="W46" s="174">
        <f t="shared" si="15"/>
        <v>0</v>
      </c>
      <c r="X46" s="174">
        <f t="shared" si="15"/>
        <v>120</v>
      </c>
      <c r="Y46" s="174">
        <f t="shared" si="15"/>
        <v>4</v>
      </c>
      <c r="Z46" s="174">
        <f t="shared" si="15"/>
        <v>403</v>
      </c>
      <c r="AA46" s="175">
        <f t="shared" si="15"/>
        <v>327</v>
      </c>
      <c r="AB46" s="174">
        <f t="shared" si="15"/>
        <v>730</v>
      </c>
      <c r="AC46" s="174">
        <f t="shared" si="15"/>
        <v>28</v>
      </c>
      <c r="AD46" s="176" t="s">
        <v>77</v>
      </c>
      <c r="AE46" s="174">
        <f>SUM(AE34,AE42,AE45)</f>
        <v>796</v>
      </c>
      <c r="AF46" s="175">
        <f>SUM(AF34,AF42,AF45)</f>
        <v>770</v>
      </c>
      <c r="AG46" s="174">
        <f>SUM(AG34,AG42,AG45)</f>
        <v>1566</v>
      </c>
      <c r="AH46" s="177">
        <f>SUM(AH34,AH42,AH45)</f>
        <v>60</v>
      </c>
    </row>
    <row r="47" spans="2:34" ht="15" customHeight="1" x14ac:dyDescent="0.25"/>
    <row r="48" spans="2:34" ht="15.75" customHeight="1" x14ac:dyDescent="0.25"/>
    <row r="49" spans="5:8" ht="18.75" x14ac:dyDescent="0.25">
      <c r="E49" s="178" t="s">
        <v>78</v>
      </c>
      <c r="F49" s="185"/>
      <c r="G49" s="990" t="s">
        <v>19</v>
      </c>
      <c r="H49" s="991"/>
    </row>
    <row r="50" spans="5:8" ht="18.75" x14ac:dyDescent="0.25">
      <c r="E50" s="178" t="s">
        <v>79</v>
      </c>
      <c r="F50" s="185"/>
      <c r="G50" s="990" t="s">
        <v>20</v>
      </c>
      <c r="H50" s="991"/>
    </row>
    <row r="51" spans="5:8" ht="18.75" x14ac:dyDescent="0.25">
      <c r="E51" s="178" t="s">
        <v>80</v>
      </c>
      <c r="F51" s="185"/>
      <c r="G51" s="990" t="s">
        <v>21</v>
      </c>
      <c r="H51" s="991"/>
    </row>
    <row r="52" spans="5:8" ht="18.75" x14ac:dyDescent="0.25">
      <c r="E52" s="178" t="s">
        <v>81</v>
      </c>
      <c r="F52" s="185"/>
      <c r="G52" s="990" t="s">
        <v>22</v>
      </c>
      <c r="H52" s="991"/>
    </row>
    <row r="53" spans="5:8" ht="18.75" x14ac:dyDescent="0.25">
      <c r="E53" s="178" t="s">
        <v>82</v>
      </c>
      <c r="F53" s="185"/>
      <c r="G53" s="990" t="s">
        <v>23</v>
      </c>
      <c r="H53" s="991"/>
    </row>
    <row r="54" spans="5:8" ht="18.75" x14ac:dyDescent="0.25">
      <c r="E54" s="178" t="s">
        <v>83</v>
      </c>
      <c r="F54" s="185"/>
      <c r="G54" s="990" t="s">
        <v>24</v>
      </c>
      <c r="H54" s="991"/>
    </row>
    <row r="55" spans="5:8" ht="18.75" x14ac:dyDescent="0.25">
      <c r="E55" s="178" t="s">
        <v>84</v>
      </c>
      <c r="F55" s="185"/>
      <c r="G55" s="990" t="s">
        <v>31</v>
      </c>
      <c r="H55" s="991"/>
    </row>
    <row r="56" spans="5:8" ht="18.75" x14ac:dyDescent="0.25">
      <c r="E56" s="178" t="s">
        <v>85</v>
      </c>
      <c r="F56" s="185"/>
      <c r="G56" s="990" t="s">
        <v>43</v>
      </c>
      <c r="H56" s="991"/>
    </row>
    <row r="57" spans="5:8" ht="18.75" x14ac:dyDescent="0.25">
      <c r="E57" s="178" t="s">
        <v>86</v>
      </c>
      <c r="F57" s="185"/>
      <c r="G57" s="990" t="s">
        <v>59</v>
      </c>
      <c r="H57" s="991"/>
    </row>
    <row r="58" spans="5:8" ht="18.75" x14ac:dyDescent="0.25">
      <c r="E58" s="178" t="s">
        <v>87</v>
      </c>
      <c r="F58" s="185"/>
      <c r="G58" s="990" t="s">
        <v>88</v>
      </c>
      <c r="H58" s="991"/>
    </row>
  </sheetData>
  <mergeCells count="52">
    <mergeCell ref="G6:I6"/>
    <mergeCell ref="J6:M6"/>
    <mergeCell ref="B2:AH2"/>
    <mergeCell ref="G4:I4"/>
    <mergeCell ref="J4:M4"/>
    <mergeCell ref="G5:I5"/>
    <mergeCell ref="J5:M5"/>
    <mergeCell ref="B11:B16"/>
    <mergeCell ref="C11:C16"/>
    <mergeCell ref="D11:AH11"/>
    <mergeCell ref="D12:E13"/>
    <mergeCell ref="G12:R12"/>
    <mergeCell ref="S12:AB12"/>
    <mergeCell ref="G16:AH16"/>
    <mergeCell ref="G13:Q13"/>
    <mergeCell ref="S13:AB13"/>
    <mergeCell ref="D15:G15"/>
    <mergeCell ref="P15:Q15"/>
    <mergeCell ref="G7:I7"/>
    <mergeCell ref="J7:M7"/>
    <mergeCell ref="G8:I8"/>
    <mergeCell ref="J8:M8"/>
    <mergeCell ref="AC12:AH12"/>
    <mergeCell ref="B17:B21"/>
    <mergeCell ref="C17:C21"/>
    <mergeCell ref="B22:B23"/>
    <mergeCell ref="C22:C23"/>
    <mergeCell ref="B25:B33"/>
    <mergeCell ref="C25:C33"/>
    <mergeCell ref="G50:H50"/>
    <mergeCell ref="D34:E34"/>
    <mergeCell ref="D36:G36"/>
    <mergeCell ref="G37:AH37"/>
    <mergeCell ref="D38:D41"/>
    <mergeCell ref="AD38:AD41"/>
    <mergeCell ref="AE38:AE41"/>
    <mergeCell ref="AF38:AF41"/>
    <mergeCell ref="AG38:AG41"/>
    <mergeCell ref="AH38:AH41"/>
    <mergeCell ref="D42:E42"/>
    <mergeCell ref="D43:G43"/>
    <mergeCell ref="P43:Q43"/>
    <mergeCell ref="D46:E46"/>
    <mergeCell ref="G49:H49"/>
    <mergeCell ref="G57:H57"/>
    <mergeCell ref="G58:H58"/>
    <mergeCell ref="G51:H51"/>
    <mergeCell ref="G52:H52"/>
    <mergeCell ref="G53:H53"/>
    <mergeCell ref="G54:H54"/>
    <mergeCell ref="G55:H55"/>
    <mergeCell ref="G56:H56"/>
  </mergeCells>
  <pageMargins left="0.25" right="0.25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32"/>
  <sheetViews>
    <sheetView topLeftCell="A10" zoomScale="70" zoomScaleNormal="70" zoomScaleSheetLayoutView="80" workbookViewId="0">
      <selection activeCell="E20" sqref="E20"/>
    </sheetView>
  </sheetViews>
  <sheetFormatPr defaultColWidth="9.140625" defaultRowHeight="15" x14ac:dyDescent="0.25"/>
  <cols>
    <col min="1" max="1" width="17.85546875" style="242" customWidth="1"/>
    <col min="2" max="2" width="12.42578125" style="242" customWidth="1"/>
    <col min="3" max="3" width="4.140625" style="245" bestFit="1" customWidth="1"/>
    <col min="4" max="4" width="35" style="245" customWidth="1"/>
    <col min="5" max="5" width="52.7109375" style="245" customWidth="1"/>
    <col min="6" max="7" width="4.140625" style="245" bestFit="1" customWidth="1"/>
    <col min="8" max="8" width="4.7109375" style="245" customWidth="1"/>
    <col min="9" max="10" width="4.140625" style="245" bestFit="1" customWidth="1"/>
    <col min="11" max="11" width="4.42578125" style="245" bestFit="1" customWidth="1"/>
    <col min="12" max="13" width="4.140625" style="245" bestFit="1" customWidth="1"/>
    <col min="14" max="14" width="4.42578125" style="245" bestFit="1" customWidth="1"/>
    <col min="15" max="15" width="4.140625" style="245" bestFit="1" customWidth="1"/>
    <col min="16" max="16" width="8.140625" style="245" customWidth="1"/>
    <col min="17" max="17" width="4.7109375" style="245" customWidth="1"/>
    <col min="18" max="19" width="4.85546875" style="245" customWidth="1"/>
    <col min="20" max="21" width="4.140625" style="245" bestFit="1" customWidth="1"/>
    <col min="22" max="22" width="5.140625" style="245" customWidth="1"/>
    <col min="23" max="23" width="4.7109375" style="245" customWidth="1"/>
    <col min="24" max="24" width="4.140625" style="245" bestFit="1" customWidth="1"/>
    <col min="25" max="25" width="5.42578125" style="245" customWidth="1"/>
    <col min="26" max="26" width="4.140625" style="245" bestFit="1" customWidth="1"/>
    <col min="27" max="27" width="8.140625" style="245" customWidth="1"/>
    <col min="28" max="28" width="6.7109375" style="245" customWidth="1"/>
    <col min="29" max="29" width="6" style="245" customWidth="1"/>
    <col min="30" max="16384" width="9.140625" style="245"/>
  </cols>
  <sheetData>
    <row r="1" spans="1:30" ht="18.75" x14ac:dyDescent="0.3">
      <c r="C1" s="197"/>
      <c r="D1" s="243" t="s">
        <v>110</v>
      </c>
      <c r="E1" s="244" t="s">
        <v>111</v>
      </c>
      <c r="J1" s="246"/>
      <c r="K1" s="246"/>
      <c r="L1" s="246"/>
      <c r="M1" s="246"/>
      <c r="N1" s="246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198"/>
      <c r="AC1" s="198"/>
      <c r="AD1" s="199"/>
    </row>
    <row r="2" spans="1:30" ht="18.75" x14ac:dyDescent="0.3">
      <c r="C2" s="202"/>
      <c r="D2" s="248" t="s">
        <v>112</v>
      </c>
      <c r="E2" s="249" t="s">
        <v>113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198"/>
      <c r="AC2" s="198"/>
      <c r="AD2" s="199"/>
    </row>
    <row r="3" spans="1:30" ht="18.75" x14ac:dyDescent="0.3">
      <c r="C3" s="202"/>
      <c r="D3" s="248" t="s">
        <v>114</v>
      </c>
      <c r="E3" s="250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198"/>
      <c r="AC3" s="198"/>
      <c r="AD3" s="199"/>
    </row>
    <row r="4" spans="1:30" ht="18.75" x14ac:dyDescent="0.3">
      <c r="C4" s="202"/>
      <c r="D4" s="248" t="s">
        <v>115</v>
      </c>
      <c r="E4" s="251" t="s">
        <v>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198"/>
      <c r="AC4" s="198"/>
      <c r="AD4" s="199"/>
    </row>
    <row r="5" spans="1:30" ht="18.75" x14ac:dyDescent="0.3">
      <c r="C5" s="202"/>
      <c r="D5" s="248" t="s">
        <v>116</v>
      </c>
      <c r="E5" s="251" t="s">
        <v>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198"/>
      <c r="AC5" s="198"/>
      <c r="AD5" s="199"/>
    </row>
    <row r="6" spans="1:30" ht="18.75" x14ac:dyDescent="0.3">
      <c r="C6" s="202"/>
      <c r="D6" s="248" t="s">
        <v>117</v>
      </c>
      <c r="E6" s="251" t="s">
        <v>118</v>
      </c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198"/>
      <c r="AC6" s="198"/>
      <c r="AD6" s="199"/>
    </row>
    <row r="7" spans="1:30" ht="18.75" x14ac:dyDescent="0.3">
      <c r="C7" s="202"/>
      <c r="D7" s="252" t="s">
        <v>119</v>
      </c>
      <c r="E7" s="253" t="s">
        <v>120</v>
      </c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198"/>
      <c r="AC7" s="198"/>
      <c r="AD7" s="199"/>
    </row>
    <row r="8" spans="1:30" ht="19.5" thickBot="1" x14ac:dyDescent="0.35">
      <c r="C8" s="202"/>
      <c r="D8" s="254" t="s">
        <v>121</v>
      </c>
      <c r="E8" s="255" t="s">
        <v>10</v>
      </c>
      <c r="J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198"/>
      <c r="AC8" s="198"/>
      <c r="AD8" s="199"/>
    </row>
    <row r="9" spans="1:30" ht="19.5" thickBot="1" x14ac:dyDescent="0.35">
      <c r="C9" s="202"/>
      <c r="D9" s="256"/>
      <c r="E9" s="25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198"/>
      <c r="AC9" s="198"/>
      <c r="AD9" s="199"/>
    </row>
    <row r="10" spans="1:30" ht="15.75" thickBot="1" x14ac:dyDescent="0.3">
      <c r="A10" s="1115" t="s">
        <v>122</v>
      </c>
      <c r="B10" s="1117" t="s">
        <v>123</v>
      </c>
      <c r="C10" s="1078" t="s">
        <v>17</v>
      </c>
      <c r="D10" s="1080" t="s">
        <v>124</v>
      </c>
      <c r="E10" s="1081" t="s">
        <v>125</v>
      </c>
      <c r="F10" s="1083" t="s">
        <v>16</v>
      </c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093" t="s">
        <v>126</v>
      </c>
      <c r="AC10" s="1106" t="s">
        <v>127</v>
      </c>
      <c r="AD10" s="203"/>
    </row>
    <row r="11" spans="1:30" ht="15.75" thickBot="1" x14ac:dyDescent="0.3">
      <c r="A11" s="1115"/>
      <c r="B11" s="1117"/>
      <c r="C11" s="1078"/>
      <c r="D11" s="1080"/>
      <c r="E11" s="1082"/>
      <c r="F11" s="1091" t="s">
        <v>128</v>
      </c>
      <c r="G11" s="1092"/>
      <c r="H11" s="1092"/>
      <c r="I11" s="1092"/>
      <c r="J11" s="1092"/>
      <c r="K11" s="1092"/>
      <c r="L11" s="1092"/>
      <c r="M11" s="1092"/>
      <c r="N11" s="1092"/>
      <c r="O11" s="1092"/>
      <c r="P11" s="258"/>
      <c r="Q11" s="1109" t="s">
        <v>129</v>
      </c>
      <c r="R11" s="1092"/>
      <c r="S11" s="1092"/>
      <c r="T11" s="1092"/>
      <c r="U11" s="1092"/>
      <c r="V11" s="1092"/>
      <c r="W11" s="1092"/>
      <c r="X11" s="1109"/>
      <c r="Y11" s="1092"/>
      <c r="Z11" s="1092"/>
      <c r="AA11" s="1092"/>
      <c r="AB11" s="1094"/>
      <c r="AC11" s="1107"/>
      <c r="AD11" s="203"/>
    </row>
    <row r="12" spans="1:30" ht="57.75" customHeight="1" thickBot="1" x14ac:dyDescent="0.3">
      <c r="A12" s="1116"/>
      <c r="B12" s="1118"/>
      <c r="C12" s="1078"/>
      <c r="D12" s="1081"/>
      <c r="E12" s="1082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261" t="s">
        <v>133</v>
      </c>
      <c r="N12" s="260" t="s">
        <v>134</v>
      </c>
      <c r="O12" s="262" t="s">
        <v>135</v>
      </c>
      <c r="P12" s="263" t="s">
        <v>136</v>
      </c>
      <c r="Q12" s="262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2" t="s">
        <v>137</v>
      </c>
      <c r="Y12" s="260" t="s">
        <v>134</v>
      </c>
      <c r="Z12" s="262" t="s">
        <v>135</v>
      </c>
      <c r="AA12" s="263" t="s">
        <v>136</v>
      </c>
      <c r="AB12" s="1094"/>
      <c r="AC12" s="1108"/>
      <c r="AD12" s="204"/>
    </row>
    <row r="13" spans="1:30" ht="15.75" thickBot="1" x14ac:dyDescent="0.3">
      <c r="A13" s="1110" t="s">
        <v>138</v>
      </c>
      <c r="B13" s="1113"/>
      <c r="C13" s="206">
        <v>1</v>
      </c>
      <c r="D13" s="264" t="s">
        <v>139</v>
      </c>
      <c r="E13" s="188" t="s">
        <v>140</v>
      </c>
      <c r="F13" s="265">
        <v>25</v>
      </c>
      <c r="G13" s="266"/>
      <c r="H13" s="266">
        <v>50</v>
      </c>
      <c r="I13" s="266"/>
      <c r="J13" s="266"/>
      <c r="K13" s="266"/>
      <c r="L13" s="266"/>
      <c r="M13" s="267"/>
      <c r="N13" s="268">
        <f>SUM(F13:M13)</f>
        <v>75</v>
      </c>
      <c r="O13" s="269">
        <v>7</v>
      </c>
      <c r="P13" s="270" t="s">
        <v>44</v>
      </c>
      <c r="Q13" s="271"/>
      <c r="R13" s="266"/>
      <c r="S13" s="266"/>
      <c r="T13" s="266"/>
      <c r="U13" s="266"/>
      <c r="V13" s="266"/>
      <c r="W13" s="266"/>
      <c r="X13" s="267"/>
      <c r="Y13" s="268">
        <f>SUM(Q13:X13)</f>
        <v>0</v>
      </c>
      <c r="Z13" s="272">
        <v>0</v>
      </c>
      <c r="AA13" s="273"/>
      <c r="AB13" s="207">
        <f t="shared" ref="AB13:AC28" si="0">SUM(N13,Y13)</f>
        <v>75</v>
      </c>
      <c r="AC13" s="274">
        <f t="shared" si="0"/>
        <v>7</v>
      </c>
      <c r="AD13" s="204"/>
    </row>
    <row r="14" spans="1:30" ht="15.75" thickBot="1" x14ac:dyDescent="0.3">
      <c r="A14" s="1111"/>
      <c r="B14" s="1113"/>
      <c r="C14" s="208">
        <v>2</v>
      </c>
      <c r="D14" s="275" t="s">
        <v>141</v>
      </c>
      <c r="E14" s="189" t="s">
        <v>142</v>
      </c>
      <c r="F14" s="276">
        <v>10</v>
      </c>
      <c r="G14" s="277">
        <v>5</v>
      </c>
      <c r="H14" s="277">
        <v>15</v>
      </c>
      <c r="I14" s="277"/>
      <c r="J14" s="277"/>
      <c r="K14" s="277"/>
      <c r="L14" s="277"/>
      <c r="M14" s="278"/>
      <c r="N14" s="268">
        <f>SUM(F14:M14)</f>
        <v>30</v>
      </c>
      <c r="O14" s="279">
        <v>3</v>
      </c>
      <c r="P14" s="280" t="s">
        <v>43</v>
      </c>
      <c r="Q14" s="276"/>
      <c r="R14" s="277"/>
      <c r="S14" s="277"/>
      <c r="T14" s="277"/>
      <c r="U14" s="277"/>
      <c r="V14" s="277"/>
      <c r="W14" s="277"/>
      <c r="X14" s="278"/>
      <c r="Y14" s="268">
        <f>SUM(Q14:X14)</f>
        <v>0</v>
      </c>
      <c r="Z14" s="281">
        <v>0</v>
      </c>
      <c r="AA14" s="280"/>
      <c r="AB14" s="207">
        <f t="shared" si="0"/>
        <v>30</v>
      </c>
      <c r="AC14" s="274">
        <f t="shared" si="0"/>
        <v>3</v>
      </c>
      <c r="AD14" s="204"/>
    </row>
    <row r="15" spans="1:30" ht="15.75" thickBot="1" x14ac:dyDescent="0.3">
      <c r="A15" s="1111"/>
      <c r="B15" s="1113"/>
      <c r="C15" s="206">
        <v>3</v>
      </c>
      <c r="D15" s="275" t="s">
        <v>144</v>
      </c>
      <c r="E15" s="189" t="s">
        <v>316</v>
      </c>
      <c r="F15" s="276">
        <v>20</v>
      </c>
      <c r="G15" s="277">
        <v>10</v>
      </c>
      <c r="H15" s="277">
        <v>40</v>
      </c>
      <c r="I15" s="277"/>
      <c r="J15" s="277"/>
      <c r="K15" s="277"/>
      <c r="L15" s="277"/>
      <c r="M15" s="278"/>
      <c r="N15" s="268">
        <f>SUM(F15:M15)</f>
        <v>70</v>
      </c>
      <c r="O15" s="279">
        <v>7</v>
      </c>
      <c r="P15" s="282" t="s">
        <v>44</v>
      </c>
      <c r="Q15" s="276"/>
      <c r="R15" s="277"/>
      <c r="S15" s="277"/>
      <c r="T15" s="277"/>
      <c r="U15" s="277"/>
      <c r="V15" s="277"/>
      <c r="W15" s="277"/>
      <c r="X15" s="278"/>
      <c r="Y15" s="268">
        <f>SUM(Q15:X15)</f>
        <v>0</v>
      </c>
      <c r="Z15" s="281">
        <v>0</v>
      </c>
      <c r="AA15" s="280"/>
      <c r="AB15" s="207">
        <f t="shared" si="0"/>
        <v>70</v>
      </c>
      <c r="AC15" s="274">
        <f t="shared" si="0"/>
        <v>7</v>
      </c>
      <c r="AD15" s="204"/>
    </row>
    <row r="16" spans="1:30" ht="15.75" thickBot="1" x14ac:dyDescent="0.3">
      <c r="A16" s="1111"/>
      <c r="B16" s="1113"/>
      <c r="C16" s="206">
        <v>4</v>
      </c>
      <c r="D16" s="275" t="s">
        <v>145</v>
      </c>
      <c r="E16" s="189" t="s">
        <v>146</v>
      </c>
      <c r="F16" s="276"/>
      <c r="G16" s="277"/>
      <c r="H16" s="277">
        <v>10</v>
      </c>
      <c r="I16" s="277"/>
      <c r="J16" s="277"/>
      <c r="K16" s="277"/>
      <c r="L16" s="277"/>
      <c r="M16" s="278"/>
      <c r="N16" s="268">
        <f>SUM(F16:M16)</f>
        <v>10</v>
      </c>
      <c r="O16" s="283">
        <v>1</v>
      </c>
      <c r="P16" s="280" t="s">
        <v>43</v>
      </c>
      <c r="Q16" s="276"/>
      <c r="R16" s="277"/>
      <c r="S16" s="277">
        <v>0</v>
      </c>
      <c r="T16" s="277"/>
      <c r="U16" s="277"/>
      <c r="V16" s="277"/>
      <c r="W16" s="277"/>
      <c r="X16" s="278"/>
      <c r="Y16" s="268">
        <f>SUM(Q16:X16)</f>
        <v>0</v>
      </c>
      <c r="Z16" s="281">
        <v>0</v>
      </c>
      <c r="AA16" s="246"/>
      <c r="AB16" s="207">
        <f t="shared" si="0"/>
        <v>10</v>
      </c>
      <c r="AC16" s="274">
        <f t="shared" si="0"/>
        <v>1</v>
      </c>
      <c r="AD16" s="204"/>
    </row>
    <row r="17" spans="1:30" ht="15.75" thickBot="1" x14ac:dyDescent="0.3">
      <c r="A17" s="1111"/>
      <c r="B17" s="1113"/>
      <c r="C17" s="208">
        <v>5</v>
      </c>
      <c r="D17" s="275" t="s">
        <v>147</v>
      </c>
      <c r="E17" s="189" t="s">
        <v>148</v>
      </c>
      <c r="F17" s="276"/>
      <c r="G17" s="277"/>
      <c r="H17" s="277"/>
      <c r="I17" s="277"/>
      <c r="J17" s="277"/>
      <c r="K17" s="277"/>
      <c r="L17" s="277"/>
      <c r="M17" s="278"/>
      <c r="N17" s="268">
        <f t="shared" ref="N17:N34" si="1">SUM(F17:M17)</f>
        <v>0</v>
      </c>
      <c r="O17" s="279">
        <v>0</v>
      </c>
      <c r="P17" s="280"/>
      <c r="Q17" s="276">
        <v>20</v>
      </c>
      <c r="R17" s="277"/>
      <c r="S17" s="277">
        <v>20</v>
      </c>
      <c r="T17" s="277"/>
      <c r="U17" s="277"/>
      <c r="V17" s="277"/>
      <c r="W17" s="277"/>
      <c r="X17" s="278"/>
      <c r="Y17" s="268">
        <f t="shared" ref="Y17:Y34" si="2">SUM(Q17:X17)</f>
        <v>40</v>
      </c>
      <c r="Z17" s="284">
        <v>3</v>
      </c>
      <c r="AA17" s="280" t="s">
        <v>43</v>
      </c>
      <c r="AB17" s="207">
        <f t="shared" si="0"/>
        <v>40</v>
      </c>
      <c r="AC17" s="274">
        <f t="shared" si="0"/>
        <v>3</v>
      </c>
      <c r="AD17" s="204"/>
    </row>
    <row r="18" spans="1:30" ht="15.75" thickBot="1" x14ac:dyDescent="0.3">
      <c r="A18" s="1111"/>
      <c r="B18" s="1113"/>
      <c r="C18" s="206">
        <v>6</v>
      </c>
      <c r="D18" s="913" t="s">
        <v>149</v>
      </c>
      <c r="E18" s="914" t="s">
        <v>150</v>
      </c>
      <c r="F18" s="276"/>
      <c r="G18" s="277"/>
      <c r="H18" s="277"/>
      <c r="I18" s="277"/>
      <c r="J18" s="277"/>
      <c r="K18" s="277"/>
      <c r="L18" s="277"/>
      <c r="M18" s="278"/>
      <c r="N18" s="268">
        <f>SUM(F18:M18)</f>
        <v>0</v>
      </c>
      <c r="O18" s="279">
        <v>0</v>
      </c>
      <c r="P18" s="280"/>
      <c r="Q18" s="276">
        <v>4</v>
      </c>
      <c r="R18" s="277">
        <v>3</v>
      </c>
      <c r="S18" s="277">
        <v>8</v>
      </c>
      <c r="T18" s="277"/>
      <c r="U18" s="277"/>
      <c r="V18" s="277"/>
      <c r="W18" s="277"/>
      <c r="X18" s="278"/>
      <c r="Y18" s="268">
        <f>SUM(Q18:X18)</f>
        <v>15</v>
      </c>
      <c r="Z18" s="281">
        <v>1</v>
      </c>
      <c r="AA18" s="280" t="s">
        <v>43</v>
      </c>
      <c r="AB18" s="207">
        <f t="shared" si="0"/>
        <v>15</v>
      </c>
      <c r="AC18" s="274">
        <f t="shared" si="0"/>
        <v>1</v>
      </c>
      <c r="AD18" s="204"/>
    </row>
    <row r="19" spans="1:30" ht="15.75" thickBot="1" x14ac:dyDescent="0.3">
      <c r="A19" s="1111"/>
      <c r="B19" s="1113"/>
      <c r="C19" s="206">
        <v>7</v>
      </c>
      <c r="D19" s="913" t="s">
        <v>152</v>
      </c>
      <c r="E19" s="914" t="s">
        <v>153</v>
      </c>
      <c r="F19" s="276"/>
      <c r="G19" s="277"/>
      <c r="H19" s="277"/>
      <c r="I19" s="277"/>
      <c r="J19" s="277"/>
      <c r="K19" s="277"/>
      <c r="L19" s="277"/>
      <c r="M19" s="278"/>
      <c r="N19" s="268">
        <f>SUM(F19:M19)</f>
        <v>0</v>
      </c>
      <c r="O19" s="283">
        <v>0</v>
      </c>
      <c r="P19" s="285"/>
      <c r="Q19" s="276">
        <v>13</v>
      </c>
      <c r="R19" s="277">
        <v>9</v>
      </c>
      <c r="S19" s="277">
        <v>18</v>
      </c>
      <c r="T19" s="277"/>
      <c r="U19" s="277"/>
      <c r="V19" s="277"/>
      <c r="W19" s="277"/>
      <c r="X19" s="278"/>
      <c r="Y19" s="268">
        <f>SUM(Q19:X19)</f>
        <v>40</v>
      </c>
      <c r="Z19" s="281">
        <v>4</v>
      </c>
      <c r="AA19" s="282" t="s">
        <v>44</v>
      </c>
      <c r="AB19" s="207">
        <f t="shared" si="0"/>
        <v>40</v>
      </c>
      <c r="AC19" s="274">
        <f t="shared" si="0"/>
        <v>4</v>
      </c>
      <c r="AD19" s="204"/>
    </row>
    <row r="20" spans="1:30" ht="15.75" thickBot="1" x14ac:dyDescent="0.3">
      <c r="A20" s="1111"/>
      <c r="B20" s="1113"/>
      <c r="C20" s="208">
        <v>8</v>
      </c>
      <c r="D20" s="915" t="s">
        <v>154</v>
      </c>
      <c r="E20" s="916" t="s">
        <v>319</v>
      </c>
      <c r="F20" s="276"/>
      <c r="G20" s="277"/>
      <c r="H20" s="277"/>
      <c r="I20" s="277"/>
      <c r="J20" s="277"/>
      <c r="K20" s="277"/>
      <c r="L20" s="277"/>
      <c r="M20" s="278"/>
      <c r="N20" s="268">
        <f>SUM(F20:M20)</f>
        <v>0</v>
      </c>
      <c r="O20" s="283">
        <v>0</v>
      </c>
      <c r="P20" s="285"/>
      <c r="Q20" s="276">
        <v>3</v>
      </c>
      <c r="R20" s="277">
        <v>4</v>
      </c>
      <c r="S20" s="277">
        <v>8</v>
      </c>
      <c r="T20" s="277"/>
      <c r="U20" s="277"/>
      <c r="V20" s="277"/>
      <c r="W20" s="277"/>
      <c r="X20" s="278"/>
      <c r="Y20" s="268">
        <f>SUM(Q20:X20)</f>
        <v>15</v>
      </c>
      <c r="Z20" s="281">
        <v>2</v>
      </c>
      <c r="AA20" s="280" t="s">
        <v>43</v>
      </c>
      <c r="AB20" s="207">
        <f t="shared" si="0"/>
        <v>15</v>
      </c>
      <c r="AC20" s="274">
        <f t="shared" si="0"/>
        <v>2</v>
      </c>
      <c r="AD20" s="204"/>
    </row>
    <row r="21" spans="1:30" ht="15.75" thickBot="1" x14ac:dyDescent="0.3">
      <c r="A21" s="1112"/>
      <c r="B21" s="1114"/>
      <c r="C21" s="209">
        <v>9</v>
      </c>
      <c r="D21" s="917" t="s">
        <v>155</v>
      </c>
      <c r="E21" s="918" t="s">
        <v>156</v>
      </c>
      <c r="F21" s="286"/>
      <c r="G21" s="287"/>
      <c r="H21" s="287"/>
      <c r="I21" s="287"/>
      <c r="J21" s="287"/>
      <c r="K21" s="287"/>
      <c r="L21" s="287"/>
      <c r="M21" s="288"/>
      <c r="N21" s="268">
        <f>SUM(F21:M21)</f>
        <v>0</v>
      </c>
      <c r="O21" s="289">
        <v>0</v>
      </c>
      <c r="P21" s="290"/>
      <c r="Q21" s="286">
        <v>12</v>
      </c>
      <c r="R21" s="287">
        <v>8</v>
      </c>
      <c r="S21" s="287">
        <v>30</v>
      </c>
      <c r="T21" s="287"/>
      <c r="U21" s="287"/>
      <c r="V21" s="287"/>
      <c r="W21" s="287"/>
      <c r="X21" s="288"/>
      <c r="Y21" s="268">
        <f>SUM(Q21:X21)</f>
        <v>50</v>
      </c>
      <c r="Z21" s="291">
        <v>4</v>
      </c>
      <c r="AA21" s="292" t="s">
        <v>44</v>
      </c>
      <c r="AB21" s="210">
        <f t="shared" si="0"/>
        <v>50</v>
      </c>
      <c r="AC21" s="293">
        <f t="shared" si="0"/>
        <v>4</v>
      </c>
      <c r="AD21" s="204"/>
    </row>
    <row r="22" spans="1:30" ht="15.75" thickBot="1" x14ac:dyDescent="0.3">
      <c r="A22" s="1095" t="s">
        <v>157</v>
      </c>
      <c r="B22" s="1097"/>
      <c r="C22" s="206">
        <v>10</v>
      </c>
      <c r="D22" s="919" t="s">
        <v>158</v>
      </c>
      <c r="E22" s="920" t="s">
        <v>159</v>
      </c>
      <c r="F22" s="294"/>
      <c r="G22" s="295"/>
      <c r="H22" s="295"/>
      <c r="I22" s="295"/>
      <c r="J22" s="295"/>
      <c r="K22" s="295"/>
      <c r="L22" s="295"/>
      <c r="M22" s="296"/>
      <c r="N22" s="268">
        <f>SUM(F22:M22)</f>
        <v>0</v>
      </c>
      <c r="O22" s="297">
        <v>0</v>
      </c>
      <c r="P22" s="273"/>
      <c r="Q22" s="294"/>
      <c r="R22" s="295">
        <v>15</v>
      </c>
      <c r="S22" s="295"/>
      <c r="T22" s="295"/>
      <c r="U22" s="295"/>
      <c r="V22" s="295"/>
      <c r="W22" s="295"/>
      <c r="X22" s="296"/>
      <c r="Y22" s="268">
        <v>15</v>
      </c>
      <c r="Z22" s="272">
        <v>1</v>
      </c>
      <c r="AA22" s="273" t="s">
        <v>43</v>
      </c>
      <c r="AB22" s="211">
        <f t="shared" si="0"/>
        <v>15</v>
      </c>
      <c r="AC22" s="274">
        <f t="shared" si="0"/>
        <v>1</v>
      </c>
      <c r="AD22" s="204"/>
    </row>
    <row r="23" spans="1:30" ht="18.75" customHeight="1" thickBot="1" x14ac:dyDescent="0.3">
      <c r="A23" s="1096"/>
      <c r="B23" s="1098"/>
      <c r="C23" s="212">
        <v>11</v>
      </c>
      <c r="D23" s="921" t="s">
        <v>161</v>
      </c>
      <c r="E23" s="922" t="s">
        <v>324</v>
      </c>
      <c r="F23" s="298"/>
      <c r="G23" s="299"/>
      <c r="H23" s="299"/>
      <c r="I23" s="299"/>
      <c r="J23" s="299"/>
      <c r="K23" s="299"/>
      <c r="L23" s="299"/>
      <c r="M23" s="300"/>
      <c r="N23" s="268">
        <v>0</v>
      </c>
      <c r="O23" s="301">
        <v>0</v>
      </c>
      <c r="P23" s="290"/>
      <c r="Q23" s="302">
        <v>15</v>
      </c>
      <c r="R23" s="299"/>
      <c r="S23" s="299"/>
      <c r="T23" s="299"/>
      <c r="U23" s="299"/>
      <c r="V23" s="299"/>
      <c r="W23" s="299"/>
      <c r="X23" s="300"/>
      <c r="Y23" s="268">
        <f>SUM(Q23:X23)</f>
        <v>15</v>
      </c>
      <c r="Z23" s="291">
        <v>1</v>
      </c>
      <c r="AA23" s="303" t="s">
        <v>43</v>
      </c>
      <c r="AB23" s="210">
        <f t="shared" si="0"/>
        <v>15</v>
      </c>
      <c r="AC23" s="293">
        <f t="shared" si="0"/>
        <v>1</v>
      </c>
      <c r="AD23" s="204"/>
    </row>
    <row r="24" spans="1:30" ht="17.25" customHeight="1" thickBot="1" x14ac:dyDescent="0.3">
      <c r="A24" s="1099" t="s">
        <v>162</v>
      </c>
      <c r="B24" s="1101" t="s">
        <v>53</v>
      </c>
      <c r="C24" s="206">
        <v>12</v>
      </c>
      <c r="D24" s="923" t="s">
        <v>151</v>
      </c>
      <c r="E24" s="924" t="s">
        <v>95</v>
      </c>
      <c r="F24" s="304"/>
      <c r="G24" s="305"/>
      <c r="H24" s="305">
        <v>30</v>
      </c>
      <c r="I24" s="305"/>
      <c r="J24" s="305"/>
      <c r="K24" s="305"/>
      <c r="L24" s="305"/>
      <c r="M24" s="306"/>
      <c r="N24" s="268">
        <f>SUM(F24:M24)</f>
        <v>30</v>
      </c>
      <c r="O24" s="283">
        <v>2</v>
      </c>
      <c r="P24" s="285" t="s">
        <v>43</v>
      </c>
      <c r="Q24" s="307"/>
      <c r="R24" s="308"/>
      <c r="S24" s="308"/>
      <c r="T24" s="308"/>
      <c r="U24" s="308"/>
      <c r="V24" s="308"/>
      <c r="W24" s="308"/>
      <c r="X24" s="306"/>
      <c r="Y24" s="268">
        <f>SUM(Q24:X24)</f>
        <v>0</v>
      </c>
      <c r="Z24" s="281">
        <v>0</v>
      </c>
      <c r="AA24" s="280"/>
      <c r="AB24" s="207">
        <f>SUM(N24,Y24)</f>
        <v>30</v>
      </c>
      <c r="AC24" s="274">
        <f>SUM(O24,Z24)</f>
        <v>2</v>
      </c>
      <c r="AD24" s="204"/>
    </row>
    <row r="25" spans="1:30" ht="15.75" thickBot="1" x14ac:dyDescent="0.3">
      <c r="A25" s="1099"/>
      <c r="B25" s="1102"/>
      <c r="C25" s="206">
        <v>13</v>
      </c>
      <c r="D25" s="925" t="s">
        <v>143</v>
      </c>
      <c r="E25" s="926" t="s">
        <v>163</v>
      </c>
      <c r="F25" s="307"/>
      <c r="G25" s="308"/>
      <c r="H25" s="308"/>
      <c r="I25" s="308"/>
      <c r="J25" s="308"/>
      <c r="K25" s="308"/>
      <c r="L25" s="308"/>
      <c r="M25" s="309"/>
      <c r="N25" s="268">
        <f>SUM(F25:M25)</f>
        <v>0</v>
      </c>
      <c r="O25" s="297">
        <v>0</v>
      </c>
      <c r="P25" s="273"/>
      <c r="Q25" s="310"/>
      <c r="R25" s="311">
        <v>5</v>
      </c>
      <c r="S25" s="311">
        <v>25</v>
      </c>
      <c r="T25" s="311"/>
      <c r="U25" s="311"/>
      <c r="V25" s="311"/>
      <c r="W25" s="311"/>
      <c r="X25" s="309"/>
      <c r="Y25" s="268">
        <f>SUM(Q25:X25)</f>
        <v>30</v>
      </c>
      <c r="Z25" s="272">
        <v>2</v>
      </c>
      <c r="AA25" s="273" t="s">
        <v>43</v>
      </c>
      <c r="AB25" s="211">
        <f t="shared" si="0"/>
        <v>30</v>
      </c>
      <c r="AC25" s="274">
        <f t="shared" si="0"/>
        <v>2</v>
      </c>
      <c r="AD25" s="204"/>
    </row>
    <row r="26" spans="1:30" ht="15.75" thickBot="1" x14ac:dyDescent="0.3">
      <c r="A26" s="1099"/>
      <c r="B26" s="1102"/>
      <c r="C26" s="208">
        <v>14</v>
      </c>
      <c r="D26" s="927" t="s">
        <v>164</v>
      </c>
      <c r="E26" s="928" t="s">
        <v>165</v>
      </c>
      <c r="F26" s="307">
        <v>10</v>
      </c>
      <c r="G26" s="308"/>
      <c r="H26" s="308"/>
      <c r="I26" s="308"/>
      <c r="J26" s="308"/>
      <c r="K26" s="308"/>
      <c r="L26" s="308"/>
      <c r="M26" s="306"/>
      <c r="N26" s="268">
        <f t="shared" si="1"/>
        <v>10</v>
      </c>
      <c r="O26" s="283">
        <v>1</v>
      </c>
      <c r="P26" s="285" t="s">
        <v>43</v>
      </c>
      <c r="Q26" s="307"/>
      <c r="R26" s="308"/>
      <c r="S26" s="308"/>
      <c r="T26" s="308"/>
      <c r="U26" s="308"/>
      <c r="V26" s="308"/>
      <c r="W26" s="308"/>
      <c r="X26" s="306"/>
      <c r="Y26" s="268">
        <f t="shared" si="2"/>
        <v>0</v>
      </c>
      <c r="Z26" s="281">
        <v>0</v>
      </c>
      <c r="AA26" s="280"/>
      <c r="AB26" s="207">
        <f t="shared" si="0"/>
        <v>10</v>
      </c>
      <c r="AC26" s="274">
        <f t="shared" si="0"/>
        <v>1</v>
      </c>
      <c r="AD26" s="204"/>
    </row>
    <row r="27" spans="1:30" ht="26.25" thickBot="1" x14ac:dyDescent="0.3">
      <c r="A27" s="1099"/>
      <c r="B27" s="1102"/>
      <c r="C27" s="206">
        <v>15</v>
      </c>
      <c r="D27" s="313" t="s">
        <v>160</v>
      </c>
      <c r="E27" s="312" t="s">
        <v>95</v>
      </c>
      <c r="F27" s="314"/>
      <c r="G27" s="315"/>
      <c r="H27" s="315"/>
      <c r="I27" s="315"/>
      <c r="J27" s="315"/>
      <c r="K27" s="315"/>
      <c r="L27" s="315"/>
      <c r="M27" s="316"/>
      <c r="N27" s="268">
        <f t="shared" si="1"/>
        <v>0</v>
      </c>
      <c r="O27" s="279">
        <v>0</v>
      </c>
      <c r="P27" s="285"/>
      <c r="Q27" s="314">
        <v>5</v>
      </c>
      <c r="R27" s="315">
        <v>4</v>
      </c>
      <c r="S27" s="315">
        <v>24</v>
      </c>
      <c r="T27" s="315"/>
      <c r="U27" s="315"/>
      <c r="V27" s="315"/>
      <c r="W27" s="315"/>
      <c r="X27" s="316"/>
      <c r="Y27" s="268">
        <f t="shared" si="2"/>
        <v>33</v>
      </c>
      <c r="Z27" s="281">
        <v>2</v>
      </c>
      <c r="AA27" s="280" t="s">
        <v>43</v>
      </c>
      <c r="AB27" s="207">
        <f t="shared" si="0"/>
        <v>33</v>
      </c>
      <c r="AC27" s="274">
        <f t="shared" si="0"/>
        <v>2</v>
      </c>
      <c r="AD27" s="204"/>
    </row>
    <row r="28" spans="1:30" ht="26.25" thickBot="1" x14ac:dyDescent="0.3">
      <c r="A28" s="1099"/>
      <c r="B28" s="1103"/>
      <c r="C28" s="209">
        <v>16</v>
      </c>
      <c r="D28" s="317" t="s">
        <v>166</v>
      </c>
      <c r="E28" s="318" t="s">
        <v>167</v>
      </c>
      <c r="F28" s="319"/>
      <c r="G28" s="320"/>
      <c r="H28" s="320"/>
      <c r="I28" s="320"/>
      <c r="J28" s="320"/>
      <c r="K28" s="320"/>
      <c r="L28" s="320"/>
      <c r="M28" s="321"/>
      <c r="N28" s="268">
        <f t="shared" si="1"/>
        <v>0</v>
      </c>
      <c r="O28" s="301">
        <v>0</v>
      </c>
      <c r="P28" s="322"/>
      <c r="Q28" s="319">
        <v>6</v>
      </c>
      <c r="R28" s="320">
        <v>8</v>
      </c>
      <c r="S28" s="320">
        <v>24</v>
      </c>
      <c r="T28" s="320"/>
      <c r="U28" s="320"/>
      <c r="V28" s="320"/>
      <c r="W28" s="320"/>
      <c r="X28" s="321"/>
      <c r="Y28" s="268">
        <f t="shared" si="2"/>
        <v>38</v>
      </c>
      <c r="Z28" s="291">
        <v>3</v>
      </c>
      <c r="AA28" s="290" t="s">
        <v>43</v>
      </c>
      <c r="AB28" s="210">
        <f t="shared" si="0"/>
        <v>38</v>
      </c>
      <c r="AC28" s="293">
        <f t="shared" si="0"/>
        <v>3</v>
      </c>
      <c r="AD28" s="204"/>
    </row>
    <row r="29" spans="1:30" ht="28.5" customHeight="1" thickBot="1" x14ac:dyDescent="0.3">
      <c r="A29" s="1099"/>
      <c r="B29" s="1104" t="s">
        <v>168</v>
      </c>
      <c r="C29" s="213">
        <v>17</v>
      </c>
      <c r="D29" s="323" t="s">
        <v>169</v>
      </c>
      <c r="E29" s="324" t="s">
        <v>109</v>
      </c>
      <c r="F29" s="325"/>
      <c r="G29" s="326"/>
      <c r="H29" s="326"/>
      <c r="I29" s="326"/>
      <c r="J29" s="326"/>
      <c r="K29" s="326"/>
      <c r="L29" s="326"/>
      <c r="M29" s="327"/>
      <c r="N29" s="328">
        <f t="shared" si="1"/>
        <v>0</v>
      </c>
      <c r="O29" s="329">
        <v>0</v>
      </c>
      <c r="P29" s="330"/>
      <c r="Q29" s="325"/>
      <c r="R29" s="326">
        <v>8</v>
      </c>
      <c r="S29" s="326">
        <v>10</v>
      </c>
      <c r="T29" s="326"/>
      <c r="U29" s="326"/>
      <c r="V29" s="326"/>
      <c r="W29" s="326"/>
      <c r="X29" s="327"/>
      <c r="Y29" s="328">
        <f t="shared" si="2"/>
        <v>18</v>
      </c>
      <c r="Z29" s="331">
        <v>1</v>
      </c>
      <c r="AA29" s="332" t="s">
        <v>43</v>
      </c>
      <c r="AB29" s="207">
        <f t="shared" ref="AB29:AC34" si="3">SUM(N29,Y29)</f>
        <v>18</v>
      </c>
      <c r="AC29" s="333">
        <f t="shared" si="3"/>
        <v>1</v>
      </c>
      <c r="AD29" s="204"/>
    </row>
    <row r="30" spans="1:30" ht="26.25" thickBot="1" x14ac:dyDescent="0.3">
      <c r="A30" s="1100"/>
      <c r="B30" s="1105"/>
      <c r="C30" s="209">
        <v>18</v>
      </c>
      <c r="D30" s="334" t="s">
        <v>170</v>
      </c>
      <c r="E30" s="335" t="s">
        <v>306</v>
      </c>
      <c r="F30" s="319"/>
      <c r="G30" s="320">
        <v>2</v>
      </c>
      <c r="H30" s="320">
        <v>10</v>
      </c>
      <c r="I30" s="320"/>
      <c r="J30" s="320"/>
      <c r="K30" s="320"/>
      <c r="L30" s="320"/>
      <c r="M30" s="321"/>
      <c r="N30" s="268">
        <f t="shared" si="1"/>
        <v>12</v>
      </c>
      <c r="O30" s="301">
        <v>1</v>
      </c>
      <c r="P30" s="290" t="s">
        <v>43</v>
      </c>
      <c r="Q30" s="319"/>
      <c r="R30" s="320"/>
      <c r="S30" s="320"/>
      <c r="T30" s="320"/>
      <c r="U30" s="320"/>
      <c r="V30" s="320"/>
      <c r="W30" s="320"/>
      <c r="X30" s="321"/>
      <c r="Y30" s="268">
        <f t="shared" si="2"/>
        <v>0</v>
      </c>
      <c r="Z30" s="291">
        <v>0</v>
      </c>
      <c r="AA30" s="336"/>
      <c r="AB30" s="210">
        <f t="shared" si="3"/>
        <v>12</v>
      </c>
      <c r="AC30" s="293">
        <f t="shared" si="3"/>
        <v>1</v>
      </c>
      <c r="AD30" s="204"/>
    </row>
    <row r="31" spans="1:30" ht="18" customHeight="1" thickBot="1" x14ac:dyDescent="0.3">
      <c r="A31" s="1085" t="s">
        <v>171</v>
      </c>
      <c r="B31" s="1087"/>
      <c r="C31" s="213">
        <v>19</v>
      </c>
      <c r="D31" s="337" t="s">
        <v>172</v>
      </c>
      <c r="E31" s="338" t="s">
        <v>173</v>
      </c>
      <c r="F31" s="339"/>
      <c r="G31" s="340"/>
      <c r="H31" s="340">
        <v>26</v>
      </c>
      <c r="I31" s="340">
        <v>4</v>
      </c>
      <c r="J31" s="340"/>
      <c r="K31" s="340"/>
      <c r="L31" s="340"/>
      <c r="M31" s="341"/>
      <c r="N31" s="342">
        <f t="shared" si="1"/>
        <v>30</v>
      </c>
      <c r="O31" s="329">
        <v>3</v>
      </c>
      <c r="P31" s="332" t="s">
        <v>43</v>
      </c>
      <c r="Q31" s="339"/>
      <c r="R31" s="340"/>
      <c r="S31" s="340"/>
      <c r="T31" s="340"/>
      <c r="U31" s="340"/>
      <c r="V31" s="340"/>
      <c r="W31" s="340"/>
      <c r="X31" s="341"/>
      <c r="Y31" s="328">
        <f t="shared" si="2"/>
        <v>0</v>
      </c>
      <c r="Z31" s="331">
        <v>0</v>
      </c>
      <c r="AA31" s="332"/>
      <c r="AB31" s="207">
        <f t="shared" si="3"/>
        <v>30</v>
      </c>
      <c r="AC31" s="333">
        <f t="shared" si="3"/>
        <v>3</v>
      </c>
      <c r="AD31" s="204"/>
    </row>
    <row r="32" spans="1:30" ht="15.75" thickBot="1" x14ac:dyDescent="0.3">
      <c r="A32" s="1086"/>
      <c r="B32" s="1088"/>
      <c r="C32" s="209">
        <v>20</v>
      </c>
      <c r="D32" s="343" t="s">
        <v>60</v>
      </c>
      <c r="E32" s="344" t="s">
        <v>174</v>
      </c>
      <c r="F32" s="345"/>
      <c r="G32" s="346">
        <v>30</v>
      </c>
      <c r="H32" s="346"/>
      <c r="I32" s="346"/>
      <c r="J32" s="346"/>
      <c r="K32" s="346"/>
      <c r="L32" s="346"/>
      <c r="M32" s="347"/>
      <c r="N32" s="348">
        <f>SUM(F32:M32)</f>
        <v>30</v>
      </c>
      <c r="O32" s="301">
        <v>3</v>
      </c>
      <c r="P32" s="322" t="s">
        <v>43</v>
      </c>
      <c r="Q32" s="345"/>
      <c r="R32" s="346">
        <v>30</v>
      </c>
      <c r="S32" s="346"/>
      <c r="T32" s="346"/>
      <c r="U32" s="346"/>
      <c r="V32" s="346"/>
      <c r="W32" s="346"/>
      <c r="X32" s="347"/>
      <c r="Y32" s="268">
        <f>SUM(Q32:X32)</f>
        <v>30</v>
      </c>
      <c r="Z32" s="291">
        <v>3</v>
      </c>
      <c r="AA32" s="292" t="s">
        <v>44</v>
      </c>
      <c r="AB32" s="210">
        <f>SUM(N32,Y32)</f>
        <v>60</v>
      </c>
      <c r="AC32" s="293">
        <f>SUM(O32,Z32)</f>
        <v>6</v>
      </c>
      <c r="AD32" s="204"/>
    </row>
    <row r="33" spans="1:30" ht="15.75" thickBot="1" x14ac:dyDescent="0.3">
      <c r="A33" s="349"/>
      <c r="B33" s="349"/>
      <c r="C33" s="213">
        <v>21</v>
      </c>
      <c r="D33" s="350" t="s">
        <v>175</v>
      </c>
      <c r="E33" s="351" t="s">
        <v>176</v>
      </c>
      <c r="F33" s="352"/>
      <c r="G33" s="353"/>
      <c r="H33" s="353"/>
      <c r="I33" s="353"/>
      <c r="J33" s="353"/>
      <c r="K33" s="353"/>
      <c r="L33" s="353"/>
      <c r="M33" s="354"/>
      <c r="N33" s="328">
        <f t="shared" si="1"/>
        <v>0</v>
      </c>
      <c r="O33" s="355">
        <v>0</v>
      </c>
      <c r="P33" s="356"/>
      <c r="Q33" s="352">
        <v>15</v>
      </c>
      <c r="R33" s="353"/>
      <c r="S33" s="353"/>
      <c r="T33" s="353"/>
      <c r="U33" s="353"/>
      <c r="V33" s="353"/>
      <c r="W33" s="353"/>
      <c r="X33" s="354"/>
      <c r="Y33" s="328">
        <f t="shared" si="2"/>
        <v>15</v>
      </c>
      <c r="Z33" s="331">
        <v>1</v>
      </c>
      <c r="AA33" s="332"/>
      <c r="AB33" s="207">
        <f t="shared" si="3"/>
        <v>15</v>
      </c>
      <c r="AC33" s="333">
        <f t="shared" si="3"/>
        <v>1</v>
      </c>
      <c r="AD33" s="204"/>
    </row>
    <row r="34" spans="1:30" s="368" customFormat="1" ht="15.75" thickBot="1" x14ac:dyDescent="0.3">
      <c r="A34" s="349"/>
      <c r="B34" s="349"/>
      <c r="C34" s="208">
        <v>22</v>
      </c>
      <c r="D34" s="357" t="s">
        <v>177</v>
      </c>
      <c r="E34" s="358" t="s">
        <v>109</v>
      </c>
      <c r="F34" s="359"/>
      <c r="G34" s="360"/>
      <c r="H34" s="360"/>
      <c r="I34" s="360"/>
      <c r="J34" s="360"/>
      <c r="K34" s="360"/>
      <c r="L34" s="360"/>
      <c r="M34" s="361"/>
      <c r="N34" s="362">
        <f t="shared" si="1"/>
        <v>0</v>
      </c>
      <c r="O34" s="363">
        <v>0</v>
      </c>
      <c r="P34" s="364"/>
      <c r="Q34" s="359"/>
      <c r="R34" s="360"/>
      <c r="S34" s="360"/>
      <c r="T34" s="360"/>
      <c r="U34" s="360"/>
      <c r="V34" s="360">
        <v>120</v>
      </c>
      <c r="W34" s="360"/>
      <c r="X34" s="361"/>
      <c r="Y34" s="362">
        <f t="shared" si="2"/>
        <v>120</v>
      </c>
      <c r="Z34" s="365">
        <v>4</v>
      </c>
      <c r="AA34" s="366" t="s">
        <v>43</v>
      </c>
      <c r="AB34" s="214">
        <f t="shared" si="3"/>
        <v>120</v>
      </c>
      <c r="AC34" s="367">
        <f t="shared" si="3"/>
        <v>4</v>
      </c>
      <c r="AD34" s="215"/>
    </row>
    <row r="35" spans="1:30" ht="19.5" thickBot="1" x14ac:dyDescent="0.35">
      <c r="C35" s="217"/>
      <c r="D35" s="369" t="s">
        <v>178</v>
      </c>
      <c r="E35" s="369"/>
      <c r="F35" s="370">
        <f t="shared" ref="F35:O35" si="4">SUM(F13:F34)</f>
        <v>65</v>
      </c>
      <c r="G35" s="370">
        <f t="shared" si="4"/>
        <v>47</v>
      </c>
      <c r="H35" s="370">
        <f t="shared" si="4"/>
        <v>181</v>
      </c>
      <c r="I35" s="370">
        <f t="shared" si="4"/>
        <v>4</v>
      </c>
      <c r="J35" s="370">
        <f t="shared" si="4"/>
        <v>0</v>
      </c>
      <c r="K35" s="370">
        <f t="shared" si="4"/>
        <v>0</v>
      </c>
      <c r="L35" s="370">
        <f t="shared" si="4"/>
        <v>0</v>
      </c>
      <c r="M35" s="371">
        <f t="shared" si="4"/>
        <v>0</v>
      </c>
      <c r="N35" s="370">
        <f t="shared" si="4"/>
        <v>297</v>
      </c>
      <c r="O35" s="372">
        <f t="shared" si="4"/>
        <v>28</v>
      </c>
      <c r="P35" s="373" t="s">
        <v>179</v>
      </c>
      <c r="Q35" s="374">
        <f t="shared" ref="Q35:Z35" si="5">SUM(Q13:Q34)</f>
        <v>93</v>
      </c>
      <c r="R35" s="371">
        <f t="shared" si="5"/>
        <v>94</v>
      </c>
      <c r="S35" s="371">
        <f t="shared" si="5"/>
        <v>167</v>
      </c>
      <c r="T35" s="371">
        <f t="shared" si="5"/>
        <v>0</v>
      </c>
      <c r="U35" s="371">
        <f t="shared" si="5"/>
        <v>0</v>
      </c>
      <c r="V35" s="371">
        <f t="shared" si="5"/>
        <v>120</v>
      </c>
      <c r="W35" s="371">
        <f t="shared" si="5"/>
        <v>0</v>
      </c>
      <c r="X35" s="371">
        <f t="shared" si="5"/>
        <v>0</v>
      </c>
      <c r="Y35" s="370">
        <f t="shared" si="5"/>
        <v>474</v>
      </c>
      <c r="Z35" s="371">
        <f t="shared" si="5"/>
        <v>32</v>
      </c>
      <c r="AA35" s="370"/>
      <c r="AB35" s="218">
        <f>SUM(AB13:AB34)</f>
        <v>771</v>
      </c>
      <c r="AC35" s="375">
        <f>SUM(AC13:AC34)</f>
        <v>60</v>
      </c>
      <c r="AD35" s="200"/>
    </row>
    <row r="36" spans="1:30" x14ac:dyDescent="0.25">
      <c r="C36" s="204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04"/>
      <c r="AC36" s="204"/>
      <c r="AD36" s="204"/>
    </row>
    <row r="37" spans="1:30" ht="19.5" thickBot="1" x14ac:dyDescent="0.35">
      <c r="D37" s="231"/>
      <c r="E37" s="227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00"/>
      <c r="AC37" s="200"/>
      <c r="AD37" s="200"/>
    </row>
    <row r="38" spans="1:30" ht="19.5" thickBot="1" x14ac:dyDescent="0.35">
      <c r="C38" s="1078" t="s">
        <v>17</v>
      </c>
      <c r="D38" s="1080" t="s">
        <v>305</v>
      </c>
      <c r="E38" s="1081" t="s">
        <v>125</v>
      </c>
      <c r="F38" s="1083" t="s">
        <v>16</v>
      </c>
      <c r="G38" s="1084"/>
      <c r="H38" s="1084"/>
      <c r="I38" s="1084"/>
      <c r="J38" s="1084"/>
      <c r="K38" s="1084"/>
      <c r="L38" s="1084"/>
      <c r="M38" s="1084"/>
      <c r="N38" s="1084"/>
      <c r="O38" s="1084"/>
      <c r="P38" s="1084"/>
      <c r="Q38" s="1084"/>
      <c r="R38" s="1084"/>
      <c r="S38" s="1084"/>
      <c r="T38" s="1084"/>
      <c r="U38" s="1084"/>
      <c r="V38" s="1084"/>
      <c r="W38" s="1084"/>
      <c r="X38" s="225"/>
      <c r="Y38" s="225"/>
      <c r="Z38" s="225"/>
      <c r="AA38" s="225"/>
      <c r="AB38" s="200"/>
      <c r="AC38" s="200"/>
      <c r="AD38" s="200"/>
    </row>
    <row r="39" spans="1:30" ht="19.5" customHeight="1" thickBot="1" x14ac:dyDescent="0.35">
      <c r="C39" s="1078"/>
      <c r="D39" s="1080"/>
      <c r="E39" s="1082"/>
      <c r="F39" s="1089" t="s">
        <v>128</v>
      </c>
      <c r="G39" s="1090"/>
      <c r="H39" s="1090"/>
      <c r="I39" s="1090"/>
      <c r="J39" s="1090"/>
      <c r="K39" s="1090"/>
      <c r="L39" s="1090"/>
      <c r="M39" s="1090"/>
      <c r="N39" s="1091"/>
      <c r="O39" s="1092" t="s">
        <v>129</v>
      </c>
      <c r="P39" s="1092"/>
      <c r="Q39" s="1092"/>
      <c r="R39" s="1092"/>
      <c r="S39" s="1092"/>
      <c r="T39" s="1092"/>
      <c r="U39" s="1092"/>
      <c r="V39" s="1092"/>
      <c r="W39" s="1092"/>
      <c r="X39" s="225"/>
      <c r="Y39" s="225"/>
      <c r="Z39" s="225"/>
      <c r="AA39" s="225"/>
      <c r="AB39" s="200"/>
      <c r="AC39" s="200"/>
      <c r="AD39" s="200"/>
    </row>
    <row r="40" spans="1:30" ht="60" thickBot="1" x14ac:dyDescent="0.35">
      <c r="C40" s="1079"/>
      <c r="D40" s="1081"/>
      <c r="E40" s="1082"/>
      <c r="F40" s="259" t="s">
        <v>19</v>
      </c>
      <c r="G40" s="260" t="s">
        <v>20</v>
      </c>
      <c r="H40" s="260" t="s">
        <v>130</v>
      </c>
      <c r="I40" s="260" t="s">
        <v>131</v>
      </c>
      <c r="J40" s="260" t="s">
        <v>132</v>
      </c>
      <c r="K40" s="376" t="s">
        <v>133</v>
      </c>
      <c r="L40" s="260" t="s">
        <v>134</v>
      </c>
      <c r="M40" s="260" t="s">
        <v>135</v>
      </c>
      <c r="N40" s="377" t="s">
        <v>187</v>
      </c>
      <c r="O40" s="259" t="s">
        <v>19</v>
      </c>
      <c r="P40" s="260" t="s">
        <v>20</v>
      </c>
      <c r="Q40" s="260" t="s">
        <v>130</v>
      </c>
      <c r="R40" s="260" t="s">
        <v>131</v>
      </c>
      <c r="S40" s="260" t="s">
        <v>132</v>
      </c>
      <c r="T40" s="260" t="s">
        <v>133</v>
      </c>
      <c r="U40" s="260" t="s">
        <v>134</v>
      </c>
      <c r="V40" s="260" t="s">
        <v>135</v>
      </c>
      <c r="W40" s="377" t="s">
        <v>188</v>
      </c>
      <c r="X40" s="225"/>
      <c r="Y40" s="225"/>
      <c r="Z40" s="225"/>
      <c r="AA40" s="225"/>
      <c r="AB40" s="200"/>
      <c r="AC40" s="200"/>
      <c r="AD40" s="200"/>
    </row>
    <row r="41" spans="1:30" ht="19.5" thickBot="1" x14ac:dyDescent="0.35">
      <c r="C41" s="416">
        <v>1</v>
      </c>
      <c r="D41" s="378" t="s">
        <v>189</v>
      </c>
      <c r="E41" s="378" t="s">
        <v>190</v>
      </c>
      <c r="F41" s="379"/>
      <c r="G41" s="380"/>
      <c r="H41" s="380"/>
      <c r="I41" s="381"/>
      <c r="J41" s="382"/>
      <c r="K41" s="382"/>
      <c r="L41" s="383">
        <v>0</v>
      </c>
      <c r="M41" s="384"/>
      <c r="N41" s="381"/>
      <c r="O41" s="385"/>
      <c r="P41" s="380"/>
      <c r="Q41" s="380">
        <v>20</v>
      </c>
      <c r="R41" s="381"/>
      <c r="S41" s="382"/>
      <c r="T41" s="382"/>
      <c r="U41" s="386">
        <v>20</v>
      </c>
      <c r="V41" s="1072">
        <v>1</v>
      </c>
      <c r="W41" s="387" t="s">
        <v>43</v>
      </c>
      <c r="X41" s="225"/>
      <c r="Y41" s="225"/>
      <c r="Z41" s="225"/>
      <c r="AA41" s="225"/>
      <c r="AB41" s="200"/>
      <c r="AC41" s="200"/>
      <c r="AD41" s="200"/>
    </row>
    <row r="42" spans="1:30" ht="19.5" thickBot="1" x14ac:dyDescent="0.35">
      <c r="C42" s="417">
        <v>2</v>
      </c>
      <c r="D42" s="388" t="s">
        <v>191</v>
      </c>
      <c r="E42" s="388" t="s">
        <v>192</v>
      </c>
      <c r="F42" s="389"/>
      <c r="G42" s="389"/>
      <c r="H42" s="389"/>
      <c r="I42" s="390"/>
      <c r="J42" s="391"/>
      <c r="K42" s="391"/>
      <c r="L42" s="392">
        <v>0</v>
      </c>
      <c r="M42" s="393"/>
      <c r="N42" s="394"/>
      <c r="O42" s="395">
        <v>15</v>
      </c>
      <c r="P42" s="389"/>
      <c r="Q42" s="389"/>
      <c r="R42" s="390"/>
      <c r="S42" s="391"/>
      <c r="T42" s="391"/>
      <c r="U42" s="396">
        <v>15</v>
      </c>
      <c r="V42" s="1073"/>
      <c r="W42" s="387" t="s">
        <v>43</v>
      </c>
      <c r="X42" s="225"/>
      <c r="Y42" s="225"/>
      <c r="Z42" s="225"/>
      <c r="AA42" s="225"/>
      <c r="AB42" s="200"/>
      <c r="AC42" s="200"/>
      <c r="AD42" s="200"/>
    </row>
    <row r="43" spans="1:30" ht="19.5" thickBot="1" x14ac:dyDescent="0.35">
      <c r="C43" s="417">
        <v>3</v>
      </c>
      <c r="D43" s="397" t="s">
        <v>193</v>
      </c>
      <c r="E43" s="397" t="s">
        <v>194</v>
      </c>
      <c r="F43" s="398"/>
      <c r="G43" s="398"/>
      <c r="H43" s="398"/>
      <c r="I43" s="399"/>
      <c r="J43" s="400"/>
      <c r="K43" s="400"/>
      <c r="L43" s="401">
        <v>0</v>
      </c>
      <c r="M43" s="402"/>
      <c r="N43" s="403"/>
      <c r="O43" s="404"/>
      <c r="P43" s="398">
        <v>20</v>
      </c>
      <c r="Q43" s="398"/>
      <c r="R43" s="399"/>
      <c r="S43" s="400"/>
      <c r="T43" s="400"/>
      <c r="U43" s="405">
        <v>20</v>
      </c>
      <c r="V43" s="1074"/>
      <c r="W43" s="387" t="s">
        <v>43</v>
      </c>
      <c r="X43" s="225"/>
      <c r="Y43" s="225"/>
      <c r="Z43" s="225"/>
      <c r="AA43" s="225"/>
      <c r="AB43" s="200"/>
      <c r="AC43" s="200"/>
      <c r="AD43" s="200"/>
    </row>
    <row r="44" spans="1:30" ht="19.5" thickBot="1" x14ac:dyDescent="0.35">
      <c r="C44" s="217"/>
      <c r="D44" s="406" t="s">
        <v>178</v>
      </c>
      <c r="E44" s="369"/>
      <c r="F44" s="407">
        <f t="shared" ref="F44:K44" si="6">SUM(F41:F43)</f>
        <v>0</v>
      </c>
      <c r="G44" s="370">
        <f t="shared" si="6"/>
        <v>0</v>
      </c>
      <c r="H44" s="370">
        <f t="shared" si="6"/>
        <v>0</v>
      </c>
      <c r="I44" s="370">
        <f t="shared" si="6"/>
        <v>0</v>
      </c>
      <c r="J44" s="370">
        <f t="shared" si="6"/>
        <v>0</v>
      </c>
      <c r="K44" s="370">
        <f t="shared" si="6"/>
        <v>0</v>
      </c>
      <c r="L44" s="370">
        <f>SUM(F44:K44)</f>
        <v>0</v>
      </c>
      <c r="M44" s="370">
        <f>SUM(M41:M43)</f>
        <v>0</v>
      </c>
      <c r="N44" s="372"/>
      <c r="O44" s="370">
        <f t="shared" ref="O44:T44" si="7">SUM(O41:O43)</f>
        <v>15</v>
      </c>
      <c r="P44" s="370">
        <f t="shared" si="7"/>
        <v>20</v>
      </c>
      <c r="Q44" s="370">
        <f t="shared" si="7"/>
        <v>20</v>
      </c>
      <c r="R44" s="370">
        <f t="shared" si="7"/>
        <v>0</v>
      </c>
      <c r="S44" s="370">
        <f t="shared" si="7"/>
        <v>0</v>
      </c>
      <c r="T44" s="370">
        <f t="shared" si="7"/>
        <v>0</v>
      </c>
      <c r="U44" s="370">
        <f>SUM(O44:T44)</f>
        <v>55</v>
      </c>
      <c r="V44" s="371">
        <v>1</v>
      </c>
      <c r="W44" s="408"/>
      <c r="X44" s="225"/>
      <c r="Y44" s="225"/>
      <c r="Z44" s="225"/>
      <c r="AA44" s="225"/>
      <c r="AB44" s="200"/>
      <c r="AC44" s="200"/>
      <c r="AD44" s="200"/>
    </row>
    <row r="45" spans="1:30" ht="19.5" thickBot="1" x14ac:dyDescent="0.35">
      <c r="C45" s="217"/>
      <c r="D45" s="409" t="s">
        <v>16</v>
      </c>
      <c r="E45" s="409"/>
      <c r="F45" s="1075">
        <f>SUM(F44:K44)</f>
        <v>0</v>
      </c>
      <c r="G45" s="1076"/>
      <c r="H45" s="1076"/>
      <c r="I45" s="1076"/>
      <c r="J45" s="1076"/>
      <c r="K45" s="1077"/>
      <c r="L45" s="408"/>
      <c r="M45" s="408"/>
      <c r="N45" s="408"/>
      <c r="O45" s="1075" t="s">
        <v>195</v>
      </c>
      <c r="P45" s="1076"/>
      <c r="Q45" s="1076"/>
      <c r="R45" s="1076"/>
      <c r="S45" s="1076"/>
      <c r="T45" s="1077"/>
      <c r="U45" s="408"/>
      <c r="V45" s="408"/>
      <c r="W45" s="408"/>
      <c r="X45" s="225"/>
      <c r="Y45" s="225"/>
      <c r="Z45" s="225"/>
      <c r="AA45" s="225"/>
      <c r="AB45" s="200"/>
      <c r="AC45" s="200"/>
      <c r="AD45" s="200"/>
    </row>
    <row r="46" spans="1:30" ht="19.5" thickBot="1" x14ac:dyDescent="0.35">
      <c r="X46" s="225"/>
      <c r="Y46" s="225"/>
      <c r="Z46" s="225"/>
      <c r="AA46" s="225"/>
      <c r="AB46" s="200"/>
      <c r="AC46" s="200"/>
      <c r="AD46" s="200"/>
    </row>
    <row r="47" spans="1:30" ht="18.75" x14ac:dyDescent="0.3">
      <c r="D47" s="410" t="s">
        <v>19</v>
      </c>
      <c r="E47" s="411" t="s">
        <v>180</v>
      </c>
      <c r="X47" s="225"/>
      <c r="Y47" s="225"/>
      <c r="Z47" s="225"/>
      <c r="AA47" s="225"/>
      <c r="AB47" s="200"/>
      <c r="AC47" s="200"/>
      <c r="AD47" s="200"/>
    </row>
    <row r="48" spans="1:30" ht="18.75" x14ac:dyDescent="0.3">
      <c r="D48" s="412" t="s">
        <v>20</v>
      </c>
      <c r="E48" s="413" t="s">
        <v>181</v>
      </c>
      <c r="X48" s="225"/>
      <c r="Y48" s="225"/>
      <c r="Z48" s="225"/>
      <c r="AA48" s="225"/>
      <c r="AB48" s="200"/>
      <c r="AC48" s="200"/>
      <c r="AD48" s="200"/>
    </row>
    <row r="49" spans="3:30" ht="18.75" x14ac:dyDescent="0.3">
      <c r="D49" s="412" t="s">
        <v>21</v>
      </c>
      <c r="E49" s="413" t="s">
        <v>182</v>
      </c>
      <c r="X49" s="225"/>
      <c r="Y49" s="225"/>
      <c r="Z49" s="225"/>
      <c r="AA49" s="225"/>
      <c r="AB49" s="200"/>
      <c r="AC49" s="200"/>
      <c r="AD49" s="200"/>
    </row>
    <row r="50" spans="3:30" ht="18.75" x14ac:dyDescent="0.3">
      <c r="D50" s="412" t="s">
        <v>22</v>
      </c>
      <c r="E50" s="413" t="s">
        <v>183</v>
      </c>
      <c r="N50" s="245" t="s">
        <v>196</v>
      </c>
      <c r="X50" s="225"/>
      <c r="Y50" s="225"/>
      <c r="Z50" s="225"/>
      <c r="AA50" s="225"/>
      <c r="AB50" s="200"/>
      <c r="AC50" s="200"/>
      <c r="AD50" s="200"/>
    </row>
    <row r="51" spans="3:30" ht="18.75" x14ac:dyDescent="0.3">
      <c r="D51" s="412" t="s">
        <v>23</v>
      </c>
      <c r="E51" s="413" t="s">
        <v>184</v>
      </c>
      <c r="X51" s="225"/>
      <c r="Y51" s="225"/>
      <c r="Z51" s="225"/>
      <c r="AA51" s="225"/>
      <c r="AB51" s="200"/>
      <c r="AC51" s="200"/>
      <c r="AD51" s="200"/>
    </row>
    <row r="52" spans="3:30" ht="18.75" x14ac:dyDescent="0.3">
      <c r="D52" s="412" t="s">
        <v>24</v>
      </c>
      <c r="E52" s="413" t="s">
        <v>185</v>
      </c>
      <c r="X52" s="225"/>
      <c r="Y52" s="225"/>
      <c r="Z52" s="225"/>
      <c r="AA52" s="225"/>
      <c r="AB52" s="200"/>
      <c r="AC52" s="200"/>
      <c r="AD52" s="200"/>
    </row>
    <row r="53" spans="3:30" ht="18.75" x14ac:dyDescent="0.3">
      <c r="D53" s="412" t="s">
        <v>132</v>
      </c>
      <c r="E53" s="413" t="s">
        <v>84</v>
      </c>
      <c r="X53" s="225"/>
      <c r="Y53" s="225"/>
      <c r="Z53" s="225"/>
      <c r="AA53" s="225"/>
      <c r="AB53" s="200"/>
      <c r="AC53" s="200"/>
      <c r="AD53" s="200"/>
    </row>
    <row r="54" spans="3:30" ht="19.5" thickBot="1" x14ac:dyDescent="0.35">
      <c r="C54" s="200"/>
      <c r="D54" s="414" t="s">
        <v>133</v>
      </c>
      <c r="E54" s="415" t="s">
        <v>186</v>
      </c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00"/>
      <c r="AC54" s="200"/>
      <c r="AD54" s="200"/>
    </row>
    <row r="55" spans="3:30" ht="18.75" x14ac:dyDescent="0.3">
      <c r="C55" s="200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00"/>
      <c r="AC55" s="200"/>
      <c r="AD55" s="200"/>
    </row>
    <row r="56" spans="3:30" ht="18.75" x14ac:dyDescent="0.3">
      <c r="C56" s="200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00"/>
      <c r="AC56" s="200"/>
      <c r="AD56" s="200"/>
    </row>
    <row r="57" spans="3:30" ht="18.75" x14ac:dyDescent="0.3">
      <c r="C57" s="200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00"/>
      <c r="AC57" s="200"/>
      <c r="AD57" s="200"/>
    </row>
    <row r="58" spans="3:30" ht="18.75" x14ac:dyDescent="0.3">
      <c r="C58" s="200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00"/>
      <c r="AC58" s="200"/>
      <c r="AD58" s="200"/>
    </row>
    <row r="59" spans="3:30" ht="18.75" x14ac:dyDescent="0.3">
      <c r="C59" s="200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00"/>
      <c r="AC59" s="200"/>
      <c r="AD59" s="200"/>
    </row>
    <row r="60" spans="3:30" ht="18.75" x14ac:dyDescent="0.3">
      <c r="C60" s="200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00"/>
      <c r="AC60" s="200"/>
      <c r="AD60" s="200"/>
    </row>
    <row r="61" spans="3:30" ht="18.75" x14ac:dyDescent="0.3">
      <c r="C61" s="200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00"/>
      <c r="AC61" s="200"/>
      <c r="AD61" s="200"/>
    </row>
    <row r="62" spans="3:30" ht="18.75" x14ac:dyDescent="0.3">
      <c r="C62" s="200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00"/>
      <c r="AC62" s="200"/>
      <c r="AD62" s="200"/>
    </row>
    <row r="63" spans="3:30" ht="18.75" x14ac:dyDescent="0.3">
      <c r="C63" s="200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00"/>
      <c r="AC63" s="200"/>
      <c r="AD63" s="200"/>
    </row>
    <row r="64" spans="3:30" ht="18.75" x14ac:dyDescent="0.3">
      <c r="C64" s="200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00"/>
      <c r="AC64" s="200"/>
      <c r="AD64" s="200"/>
    </row>
    <row r="65" spans="3:30" ht="18.75" x14ac:dyDescent="0.3">
      <c r="C65" s="200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00"/>
      <c r="AC65" s="200"/>
      <c r="AD65" s="200"/>
    </row>
    <row r="66" spans="3:30" ht="18.75" x14ac:dyDescent="0.3">
      <c r="C66" s="200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00"/>
      <c r="AC66" s="200"/>
      <c r="AD66" s="200"/>
    </row>
    <row r="67" spans="3:30" ht="18.75" x14ac:dyDescent="0.3">
      <c r="C67" s="200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00"/>
      <c r="AC67" s="200"/>
      <c r="AD67" s="200"/>
    </row>
    <row r="68" spans="3:30" ht="18.75" x14ac:dyDescent="0.3">
      <c r="C68" s="200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00"/>
      <c r="AC68" s="200"/>
      <c r="AD68" s="200"/>
    </row>
    <row r="69" spans="3:30" ht="18.75" x14ac:dyDescent="0.3">
      <c r="C69" s="200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00"/>
      <c r="AC69" s="200"/>
      <c r="AD69" s="200"/>
    </row>
    <row r="70" spans="3:30" ht="18.75" x14ac:dyDescent="0.3">
      <c r="C70" s="200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00"/>
      <c r="AC70" s="200"/>
      <c r="AD70" s="200"/>
    </row>
    <row r="71" spans="3:30" ht="18.75" x14ac:dyDescent="0.3">
      <c r="C71" s="200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00"/>
      <c r="AC71" s="200"/>
      <c r="AD71" s="200"/>
    </row>
    <row r="72" spans="3:30" ht="18.75" x14ac:dyDescent="0.3">
      <c r="C72" s="200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00"/>
      <c r="AC72" s="200"/>
      <c r="AD72" s="200"/>
    </row>
    <row r="73" spans="3:30" ht="18.75" x14ac:dyDescent="0.3">
      <c r="C73" s="200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00"/>
      <c r="AC73" s="200"/>
      <c r="AD73" s="200"/>
    </row>
    <row r="74" spans="3:30" ht="18.75" x14ac:dyDescent="0.3">
      <c r="C74" s="200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00"/>
      <c r="AC74" s="200"/>
      <c r="AD74" s="200"/>
    </row>
    <row r="75" spans="3:30" ht="18.75" x14ac:dyDescent="0.3">
      <c r="C75" s="200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00"/>
      <c r="AC75" s="200"/>
      <c r="AD75" s="200"/>
    </row>
    <row r="76" spans="3:30" ht="18.75" x14ac:dyDescent="0.3">
      <c r="C76" s="200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00"/>
      <c r="AC76" s="200"/>
      <c r="AD76" s="200"/>
    </row>
    <row r="77" spans="3:30" ht="18.75" x14ac:dyDescent="0.3">
      <c r="C77" s="200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00"/>
      <c r="AC77" s="200"/>
      <c r="AD77" s="200"/>
    </row>
    <row r="78" spans="3:30" ht="18.75" x14ac:dyDescent="0.3">
      <c r="C78" s="200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00"/>
      <c r="AC78" s="200"/>
      <c r="AD78" s="200"/>
    </row>
    <row r="79" spans="3:30" ht="18.75" x14ac:dyDescent="0.3">
      <c r="C79" s="200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00"/>
      <c r="AC79" s="200"/>
      <c r="AD79" s="200"/>
    </row>
    <row r="80" spans="3:30" ht="18.75" x14ac:dyDescent="0.3">
      <c r="C80" s="200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00"/>
      <c r="AC80" s="200"/>
      <c r="AD80" s="200"/>
    </row>
    <row r="81" spans="3:30" ht="18.75" x14ac:dyDescent="0.3">
      <c r="C81" s="200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00"/>
      <c r="AC81" s="200"/>
      <c r="AD81" s="200"/>
    </row>
    <row r="82" spans="3:30" ht="18.75" x14ac:dyDescent="0.3">
      <c r="C82" s="200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00"/>
      <c r="AC82" s="200"/>
      <c r="AD82" s="200"/>
    </row>
    <row r="83" spans="3:30" ht="18.75" x14ac:dyDescent="0.3">
      <c r="C83" s="200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00"/>
      <c r="AC83" s="200"/>
      <c r="AD83" s="200"/>
    </row>
    <row r="84" spans="3:30" ht="18.75" x14ac:dyDescent="0.3">
      <c r="C84" s="200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00"/>
      <c r="AC84" s="200"/>
      <c r="AD84" s="200"/>
    </row>
    <row r="85" spans="3:30" ht="18.75" x14ac:dyDescent="0.3">
      <c r="C85" s="200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00"/>
      <c r="AC85" s="200"/>
      <c r="AD85" s="200"/>
    </row>
    <row r="86" spans="3:30" ht="18.75" x14ac:dyDescent="0.3">
      <c r="C86" s="200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00"/>
      <c r="AC86" s="200"/>
      <c r="AD86" s="200"/>
    </row>
    <row r="87" spans="3:30" ht="18.75" x14ac:dyDescent="0.3">
      <c r="C87" s="200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00"/>
      <c r="AC87" s="200"/>
      <c r="AD87" s="200"/>
    </row>
    <row r="88" spans="3:30" ht="18.75" x14ac:dyDescent="0.3">
      <c r="C88" s="200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00"/>
      <c r="AC88" s="200"/>
      <c r="AD88" s="200"/>
    </row>
    <row r="89" spans="3:30" ht="18.75" x14ac:dyDescent="0.3">
      <c r="C89" s="200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00"/>
      <c r="AC89" s="200"/>
      <c r="AD89" s="200"/>
    </row>
    <row r="90" spans="3:30" ht="18.75" x14ac:dyDescent="0.3">
      <c r="C90" s="200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00"/>
      <c r="AC90" s="200"/>
      <c r="AD90" s="200"/>
    </row>
    <row r="91" spans="3:30" ht="18.75" x14ac:dyDescent="0.3">
      <c r="C91" s="200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00"/>
      <c r="AC91" s="200"/>
      <c r="AD91" s="200"/>
    </row>
    <row r="92" spans="3:30" ht="18.75" x14ac:dyDescent="0.3">
      <c r="C92" s="200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00"/>
      <c r="AC92" s="200"/>
      <c r="AD92" s="200"/>
    </row>
    <row r="93" spans="3:30" ht="18.75" x14ac:dyDescent="0.3">
      <c r="C93" s="200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00"/>
      <c r="AC93" s="200"/>
      <c r="AD93" s="200"/>
    </row>
    <row r="94" spans="3:30" ht="18.75" x14ac:dyDescent="0.3">
      <c r="C94" s="200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00"/>
      <c r="AC94" s="200"/>
      <c r="AD94" s="200"/>
    </row>
    <row r="95" spans="3:30" ht="18.75" x14ac:dyDescent="0.3">
      <c r="C95" s="200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00"/>
      <c r="AC95" s="200"/>
      <c r="AD95" s="200"/>
    </row>
    <row r="96" spans="3:30" ht="18.75" x14ac:dyDescent="0.3">
      <c r="C96" s="200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00"/>
      <c r="AC96" s="200"/>
      <c r="AD96" s="200"/>
    </row>
    <row r="97" spans="3:30" ht="18.75" x14ac:dyDescent="0.3">
      <c r="C97" s="200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00"/>
      <c r="AC97" s="200"/>
      <c r="AD97" s="200"/>
    </row>
    <row r="98" spans="3:30" ht="18.75" x14ac:dyDescent="0.3">
      <c r="C98" s="200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00"/>
      <c r="AC98" s="200"/>
      <c r="AD98" s="200"/>
    </row>
    <row r="99" spans="3:30" ht="18.75" x14ac:dyDescent="0.3">
      <c r="C99" s="200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00"/>
      <c r="AC99" s="200"/>
      <c r="AD99" s="200"/>
    </row>
    <row r="100" spans="3:30" ht="18.75" x14ac:dyDescent="0.3">
      <c r="C100" s="200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00"/>
      <c r="AC100" s="200"/>
      <c r="AD100" s="200"/>
    </row>
    <row r="101" spans="3:30" ht="18.75" x14ac:dyDescent="0.3">
      <c r="C101" s="200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00"/>
      <c r="AC101" s="200"/>
      <c r="AD101" s="200"/>
    </row>
    <row r="102" spans="3:30" ht="18.75" x14ac:dyDescent="0.3">
      <c r="C102" s="200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00"/>
      <c r="AC102" s="200"/>
      <c r="AD102" s="200"/>
    </row>
    <row r="103" spans="3:30" ht="18.75" x14ac:dyDescent="0.3">
      <c r="C103" s="200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00"/>
      <c r="AC103" s="200"/>
      <c r="AD103" s="200"/>
    </row>
    <row r="104" spans="3:30" ht="18.75" x14ac:dyDescent="0.3">
      <c r="C104" s="200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00"/>
      <c r="AC104" s="200"/>
      <c r="AD104" s="200"/>
    </row>
    <row r="105" spans="3:30" ht="18.75" x14ac:dyDescent="0.3">
      <c r="C105" s="200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00"/>
      <c r="AC105" s="200"/>
      <c r="AD105" s="200"/>
    </row>
    <row r="106" spans="3:30" ht="18.75" x14ac:dyDescent="0.3">
      <c r="C106" s="200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00"/>
      <c r="AC106" s="200"/>
      <c r="AD106" s="200"/>
    </row>
    <row r="107" spans="3:30" ht="18.75" x14ac:dyDescent="0.3">
      <c r="C107" s="200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00"/>
      <c r="AC107" s="200"/>
      <c r="AD107" s="200"/>
    </row>
    <row r="108" spans="3:30" ht="18.75" x14ac:dyDescent="0.3">
      <c r="C108" s="200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00"/>
      <c r="AC108" s="200"/>
      <c r="AD108" s="200"/>
    </row>
    <row r="109" spans="3:30" ht="18.75" x14ac:dyDescent="0.3">
      <c r="C109" s="200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00"/>
      <c r="AC109" s="200"/>
      <c r="AD109" s="200"/>
    </row>
    <row r="110" spans="3:30" ht="18.75" x14ac:dyDescent="0.3">
      <c r="C110" s="200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00"/>
      <c r="AC110" s="200"/>
      <c r="AD110" s="200"/>
    </row>
    <row r="111" spans="3:30" ht="18.75" x14ac:dyDescent="0.3">
      <c r="C111" s="200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00"/>
      <c r="AC111" s="200"/>
      <c r="AD111" s="200"/>
    </row>
    <row r="112" spans="3:30" ht="18.75" x14ac:dyDescent="0.3">
      <c r="C112" s="200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00"/>
      <c r="AC112" s="200"/>
      <c r="AD112" s="200"/>
    </row>
    <row r="113" spans="3:30" ht="18.75" x14ac:dyDescent="0.3">
      <c r="C113" s="200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00"/>
      <c r="AC113" s="200"/>
      <c r="AD113" s="200"/>
    </row>
    <row r="114" spans="3:30" ht="18.75" x14ac:dyDescent="0.3">
      <c r="C114" s="200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00"/>
      <c r="AC114" s="200"/>
      <c r="AD114" s="200"/>
    </row>
    <row r="115" spans="3:30" ht="18.75" x14ac:dyDescent="0.3">
      <c r="C115" s="200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00"/>
      <c r="AC115" s="200"/>
      <c r="AD115" s="200"/>
    </row>
    <row r="116" spans="3:30" ht="18.75" x14ac:dyDescent="0.3">
      <c r="C116" s="200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00"/>
      <c r="AC116" s="200"/>
      <c r="AD116" s="200"/>
    </row>
    <row r="117" spans="3:30" ht="18.75" x14ac:dyDescent="0.3">
      <c r="C117" s="200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00"/>
      <c r="AC117" s="200"/>
      <c r="AD117" s="200"/>
    </row>
    <row r="118" spans="3:30" ht="18.75" x14ac:dyDescent="0.3">
      <c r="C118" s="200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00"/>
      <c r="AC118" s="200"/>
      <c r="AD118" s="200"/>
    </row>
    <row r="119" spans="3:30" ht="18.75" x14ac:dyDescent="0.3">
      <c r="C119" s="200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00"/>
      <c r="AC119" s="200"/>
      <c r="AD119" s="200"/>
    </row>
    <row r="120" spans="3:30" ht="18.75" x14ac:dyDescent="0.3">
      <c r="C120" s="200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00"/>
      <c r="AC120" s="200"/>
      <c r="AD120" s="200"/>
    </row>
    <row r="121" spans="3:30" ht="18.75" x14ac:dyDescent="0.3">
      <c r="C121" s="200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00"/>
      <c r="AC121" s="200"/>
      <c r="AD121" s="200"/>
    </row>
    <row r="122" spans="3:30" ht="18.75" x14ac:dyDescent="0.3">
      <c r="C122" s="200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00"/>
      <c r="AC122" s="200"/>
      <c r="AD122" s="200"/>
    </row>
    <row r="123" spans="3:30" ht="18.75" x14ac:dyDescent="0.3">
      <c r="C123" s="200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00"/>
      <c r="AC123" s="200"/>
      <c r="AD123" s="200"/>
    </row>
    <row r="124" spans="3:30" ht="18.75" x14ac:dyDescent="0.3">
      <c r="C124" s="200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00"/>
      <c r="AC124" s="200"/>
      <c r="AD124" s="200"/>
    </row>
    <row r="125" spans="3:30" ht="18.75" x14ac:dyDescent="0.3">
      <c r="C125" s="200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00"/>
      <c r="AC125" s="200"/>
      <c r="AD125" s="200"/>
    </row>
    <row r="126" spans="3:30" ht="18.75" x14ac:dyDescent="0.3">
      <c r="C126" s="200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00"/>
      <c r="AC126" s="200"/>
      <c r="AD126" s="200"/>
    </row>
    <row r="127" spans="3:30" ht="18.75" x14ac:dyDescent="0.3"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</row>
    <row r="128" spans="3:30" ht="18.75" x14ac:dyDescent="0.3"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</row>
    <row r="129" spans="3:30" ht="18.75" x14ac:dyDescent="0.3"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</row>
    <row r="130" spans="3:30" ht="18.75" x14ac:dyDescent="0.3"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</row>
    <row r="131" spans="3:30" ht="18.75" x14ac:dyDescent="0.3"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</row>
    <row r="132" spans="3:30" ht="18.75" x14ac:dyDescent="0.3"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</row>
  </sheetData>
  <mergeCells count="28">
    <mergeCell ref="AC10:AC12"/>
    <mergeCell ref="F11:O11"/>
    <mergeCell ref="Q11:AA11"/>
    <mergeCell ref="A13:A21"/>
    <mergeCell ref="B13:B21"/>
    <mergeCell ref="A10:A12"/>
    <mergeCell ref="B10:B12"/>
    <mergeCell ref="C10:C12"/>
    <mergeCell ref="D10:D12"/>
    <mergeCell ref="E10:E12"/>
    <mergeCell ref="F10:AA10"/>
    <mergeCell ref="A31:A32"/>
    <mergeCell ref="B31:B32"/>
    <mergeCell ref="F39:N39"/>
    <mergeCell ref="O39:W39"/>
    <mergeCell ref="AB10:AB12"/>
    <mergeCell ref="A22:A23"/>
    <mergeCell ref="B22:B23"/>
    <mergeCell ref="A24:A30"/>
    <mergeCell ref="B24:B28"/>
    <mergeCell ref="B29:B30"/>
    <mergeCell ref="V41:V43"/>
    <mergeCell ref="F45:K45"/>
    <mergeCell ref="O45:T45"/>
    <mergeCell ref="C38:C40"/>
    <mergeCell ref="D38:D40"/>
    <mergeCell ref="E38:E40"/>
    <mergeCell ref="F38:W38"/>
  </mergeCells>
  <pageMargins left="0.19685039370078741" right="3.937007874015748E-2" top="0.15748031496062992" bottom="0.15748031496062992" header="0.15748031496062992" footer="0.27559055118110237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49"/>
  <sheetViews>
    <sheetView topLeftCell="A7" zoomScale="70" zoomScaleNormal="70" zoomScaleSheetLayoutView="80" workbookViewId="0">
      <selection activeCell="E17" sqref="E17"/>
    </sheetView>
  </sheetViews>
  <sheetFormatPr defaultColWidth="9.140625" defaultRowHeight="15" x14ac:dyDescent="0.25"/>
  <cols>
    <col min="1" max="1" width="17.85546875" style="242" customWidth="1"/>
    <col min="2" max="2" width="12.42578125" style="242" customWidth="1"/>
    <col min="3" max="3" width="4.140625" style="245" bestFit="1" customWidth="1"/>
    <col min="4" max="4" width="48.140625" style="245" customWidth="1"/>
    <col min="5" max="5" width="43" style="245" customWidth="1"/>
    <col min="6" max="6" width="4.42578125" style="245" bestFit="1" customWidth="1"/>
    <col min="7" max="10" width="4.140625" style="245" bestFit="1" customWidth="1"/>
    <col min="11" max="11" width="9.85546875" style="245" bestFit="1" customWidth="1"/>
    <col min="12" max="13" width="4.140625" style="245" bestFit="1" customWidth="1"/>
    <col min="14" max="14" width="4.42578125" style="245" bestFit="1" customWidth="1"/>
    <col min="15" max="15" width="4.140625" style="245" bestFit="1" customWidth="1"/>
    <col min="16" max="16" width="8.42578125" style="245" customWidth="1"/>
    <col min="17" max="24" width="4.140625" style="245" bestFit="1" customWidth="1"/>
    <col min="25" max="25" width="4.42578125" style="245" bestFit="1" customWidth="1"/>
    <col min="26" max="26" width="4.140625" style="245" bestFit="1" customWidth="1"/>
    <col min="27" max="27" width="9.42578125" style="245" customWidth="1"/>
    <col min="28" max="28" width="6.7109375" style="245" customWidth="1"/>
    <col min="29" max="29" width="6" style="245" customWidth="1"/>
    <col min="30" max="16384" width="9.140625" style="245"/>
  </cols>
  <sheetData>
    <row r="1" spans="1:30" ht="18.75" x14ac:dyDescent="0.3">
      <c r="C1" s="197"/>
      <c r="D1" s="243" t="s">
        <v>110</v>
      </c>
      <c r="E1" s="244" t="s">
        <v>111</v>
      </c>
      <c r="J1" s="246"/>
      <c r="K1" s="246"/>
      <c r="L1" s="246"/>
      <c r="M1" s="246"/>
      <c r="N1" s="246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</row>
    <row r="2" spans="1:30" ht="18.75" x14ac:dyDescent="0.3">
      <c r="C2" s="202"/>
      <c r="D2" s="248" t="s">
        <v>112</v>
      </c>
      <c r="E2" s="421" t="s">
        <v>113</v>
      </c>
      <c r="G2" s="422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</row>
    <row r="3" spans="1:30" ht="18.75" x14ac:dyDescent="0.3">
      <c r="C3" s="202"/>
      <c r="D3" s="248" t="s">
        <v>114</v>
      </c>
      <c r="E3" s="251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4" spans="1:30" ht="18.75" x14ac:dyDescent="0.3">
      <c r="C4" s="202"/>
      <c r="D4" s="248" t="s">
        <v>115</v>
      </c>
      <c r="E4" s="251" t="s">
        <v>4</v>
      </c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</row>
    <row r="5" spans="1:30" ht="18.75" x14ac:dyDescent="0.3">
      <c r="C5" s="202"/>
      <c r="D5" s="248" t="s">
        <v>116</v>
      </c>
      <c r="E5" s="251" t="s">
        <v>6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9"/>
    </row>
    <row r="6" spans="1:30" ht="18.75" x14ac:dyDescent="0.3">
      <c r="C6" s="202"/>
      <c r="D6" s="248" t="s">
        <v>117</v>
      </c>
      <c r="E6" s="251" t="s">
        <v>118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</row>
    <row r="7" spans="1:30" ht="18.75" x14ac:dyDescent="0.3">
      <c r="C7" s="202"/>
      <c r="D7" s="423" t="s">
        <v>119</v>
      </c>
      <c r="E7" s="424" t="s">
        <v>197</v>
      </c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</row>
    <row r="8" spans="1:30" ht="19.5" thickBot="1" x14ac:dyDescent="0.35">
      <c r="C8" s="202"/>
      <c r="D8" s="425" t="s">
        <v>121</v>
      </c>
      <c r="E8" s="426" t="s">
        <v>10</v>
      </c>
      <c r="J8" s="198"/>
      <c r="K8" s="204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</row>
    <row r="9" spans="1:30" ht="19.5" thickBot="1" x14ac:dyDescent="0.35">
      <c r="C9" s="202"/>
      <c r="D9" s="226">
        <v>42480</v>
      </c>
      <c r="E9" s="227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</row>
    <row r="10" spans="1:30" ht="15.75" thickBot="1" x14ac:dyDescent="0.3">
      <c r="A10" s="1115" t="s">
        <v>122</v>
      </c>
      <c r="B10" s="1117" t="s">
        <v>123</v>
      </c>
      <c r="C10" s="1080" t="s">
        <v>17</v>
      </c>
      <c r="D10" s="1080" t="s">
        <v>124</v>
      </c>
      <c r="E10" s="1081" t="s">
        <v>125</v>
      </c>
      <c r="F10" s="1083" t="s">
        <v>16</v>
      </c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143" t="s">
        <v>126</v>
      </c>
      <c r="AC10" s="1146" t="s">
        <v>127</v>
      </c>
      <c r="AD10" s="203"/>
    </row>
    <row r="11" spans="1:30" ht="15.75" thickBot="1" x14ac:dyDescent="0.3">
      <c r="A11" s="1115"/>
      <c r="B11" s="1117"/>
      <c r="C11" s="1080"/>
      <c r="D11" s="1080"/>
      <c r="E11" s="1082"/>
      <c r="F11" s="1148" t="s">
        <v>198</v>
      </c>
      <c r="G11" s="1149"/>
      <c r="H11" s="1149"/>
      <c r="I11" s="1149"/>
      <c r="J11" s="1149"/>
      <c r="K11" s="1149"/>
      <c r="L11" s="1149"/>
      <c r="M11" s="1149"/>
      <c r="N11" s="1149"/>
      <c r="O11" s="1150"/>
      <c r="P11" s="258"/>
      <c r="Q11" s="1150" t="s">
        <v>199</v>
      </c>
      <c r="R11" s="1149"/>
      <c r="S11" s="1149"/>
      <c r="T11" s="1149"/>
      <c r="U11" s="1149"/>
      <c r="V11" s="1149"/>
      <c r="W11" s="1149"/>
      <c r="X11" s="1150"/>
      <c r="Y11" s="1149"/>
      <c r="Z11" s="1149"/>
      <c r="AA11" s="1149"/>
      <c r="AB11" s="1144"/>
      <c r="AC11" s="1147"/>
      <c r="AD11" s="203"/>
    </row>
    <row r="12" spans="1:30" ht="96.75" thickBot="1" x14ac:dyDescent="0.3">
      <c r="A12" s="1116"/>
      <c r="B12" s="1118"/>
      <c r="C12" s="1081"/>
      <c r="D12" s="1081"/>
      <c r="E12" s="1082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427" t="s">
        <v>133</v>
      </c>
      <c r="N12" s="260" t="s">
        <v>134</v>
      </c>
      <c r="O12" s="428" t="s">
        <v>135</v>
      </c>
      <c r="P12" s="263" t="s">
        <v>136</v>
      </c>
      <c r="Q12" s="260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0" t="s">
        <v>137</v>
      </c>
      <c r="Y12" s="260" t="s">
        <v>134</v>
      </c>
      <c r="Z12" s="262" t="s">
        <v>135</v>
      </c>
      <c r="AA12" s="263" t="s">
        <v>136</v>
      </c>
      <c r="AB12" s="1145"/>
      <c r="AC12" s="1147"/>
      <c r="AD12" s="204"/>
    </row>
    <row r="13" spans="1:30" ht="15.75" thickBot="1" x14ac:dyDescent="0.3">
      <c r="A13" s="1110" t="s">
        <v>138</v>
      </c>
      <c r="B13" s="1138"/>
      <c r="C13" s="429">
        <v>1</v>
      </c>
      <c r="D13" s="430" t="s">
        <v>147</v>
      </c>
      <c r="E13" s="431" t="s">
        <v>200</v>
      </c>
      <c r="F13" s="432">
        <v>20</v>
      </c>
      <c r="G13" s="433"/>
      <c r="H13" s="433">
        <v>20</v>
      </c>
      <c r="I13" s="433"/>
      <c r="J13" s="433"/>
      <c r="K13" s="433"/>
      <c r="L13" s="433"/>
      <c r="M13" s="433"/>
      <c r="N13" s="434">
        <f>SUM(F13:M13)</f>
        <v>40</v>
      </c>
      <c r="O13" s="435">
        <v>3</v>
      </c>
      <c r="P13" s="436" t="s">
        <v>44</v>
      </c>
      <c r="Q13" s="432"/>
      <c r="R13" s="433"/>
      <c r="S13" s="433"/>
      <c r="T13" s="433"/>
      <c r="U13" s="433"/>
      <c r="V13" s="433"/>
      <c r="W13" s="433"/>
      <c r="X13" s="433"/>
      <c r="Y13" s="437">
        <f>SUM(Q13:X13)</f>
        <v>0</v>
      </c>
      <c r="Z13" s="435">
        <v>0</v>
      </c>
      <c r="AA13" s="438"/>
      <c r="AB13" s="439">
        <f>SUM(N13,Y13)</f>
        <v>40</v>
      </c>
      <c r="AC13" s="440">
        <f>SUM(O13,Z13)</f>
        <v>3</v>
      </c>
      <c r="AD13" s="204"/>
    </row>
    <row r="14" spans="1:30" ht="15.75" thickBot="1" x14ac:dyDescent="0.3">
      <c r="A14" s="1112"/>
      <c r="B14" s="1114"/>
      <c r="C14" s="429">
        <v>2</v>
      </c>
      <c r="D14" s="441" t="s">
        <v>201</v>
      </c>
      <c r="E14" s="442" t="s">
        <v>202</v>
      </c>
      <c r="F14" s="443">
        <v>10</v>
      </c>
      <c r="G14" s="444"/>
      <c r="H14" s="444">
        <v>30</v>
      </c>
      <c r="I14" s="444"/>
      <c r="J14" s="444"/>
      <c r="K14" s="444"/>
      <c r="L14" s="444"/>
      <c r="M14" s="444"/>
      <c r="N14" s="434">
        <f>SUM(F14:M14)</f>
        <v>40</v>
      </c>
      <c r="O14" s="445">
        <v>2</v>
      </c>
      <c r="P14" s="446" t="s">
        <v>43</v>
      </c>
      <c r="Q14" s="443">
        <v>8</v>
      </c>
      <c r="R14" s="444"/>
      <c r="S14" s="444">
        <v>12</v>
      </c>
      <c r="T14" s="444"/>
      <c r="U14" s="444"/>
      <c r="V14" s="444"/>
      <c r="W14" s="444"/>
      <c r="X14" s="444"/>
      <c r="Y14" s="437">
        <f>SUM(Q14:X14)</f>
        <v>20</v>
      </c>
      <c r="Z14" s="445">
        <v>2</v>
      </c>
      <c r="AA14" s="447" t="s">
        <v>44</v>
      </c>
      <c r="AB14" s="448">
        <f>SUM(N14,Y14)</f>
        <v>60</v>
      </c>
      <c r="AC14" s="449">
        <f>SUM(O14,Z14)</f>
        <v>4</v>
      </c>
      <c r="AD14" s="204"/>
    </row>
    <row r="15" spans="1:30" ht="15.75" thickBot="1" x14ac:dyDescent="0.3">
      <c r="A15" s="1136" t="s">
        <v>157</v>
      </c>
      <c r="B15" s="1137"/>
      <c r="C15" s="450">
        <v>3</v>
      </c>
      <c r="D15" s="451" t="s">
        <v>309</v>
      </c>
      <c r="E15" s="452" t="s">
        <v>203</v>
      </c>
      <c r="F15" s="453">
        <v>10</v>
      </c>
      <c r="G15" s="454"/>
      <c r="H15" s="454">
        <v>8</v>
      </c>
      <c r="I15" s="454">
        <v>8</v>
      </c>
      <c r="J15" s="454"/>
      <c r="K15" s="454"/>
      <c r="L15" s="454"/>
      <c r="M15" s="454"/>
      <c r="N15" s="455">
        <f t="shared" ref="N15:N24" si="0">SUM(F15:M15)</f>
        <v>26</v>
      </c>
      <c r="O15" s="456">
        <v>4</v>
      </c>
      <c r="P15" s="457" t="s">
        <v>44</v>
      </c>
      <c r="Q15" s="453"/>
      <c r="R15" s="454"/>
      <c r="S15" s="454"/>
      <c r="T15" s="454"/>
      <c r="U15" s="454"/>
      <c r="V15" s="454"/>
      <c r="W15" s="454"/>
      <c r="X15" s="454"/>
      <c r="Y15" s="458">
        <v>0</v>
      </c>
      <c r="Z15" s="459">
        <v>0</v>
      </c>
      <c r="AA15" s="460"/>
      <c r="AB15" s="461">
        <f>SUM(N15:N17,Y15:Y17)</f>
        <v>75</v>
      </c>
      <c r="AC15" s="462">
        <f>SUM(O15,Z15)</f>
        <v>4</v>
      </c>
      <c r="AD15" s="204"/>
    </row>
    <row r="16" spans="1:30" ht="15.75" thickBot="1" x14ac:dyDescent="0.3">
      <c r="A16" s="1136"/>
      <c r="B16" s="1137"/>
      <c r="C16" s="450"/>
      <c r="D16" s="463"/>
      <c r="E16" s="431" t="s">
        <v>204</v>
      </c>
      <c r="F16" s="432"/>
      <c r="G16" s="433"/>
      <c r="H16" s="433">
        <v>12</v>
      </c>
      <c r="I16" s="433"/>
      <c r="J16" s="433"/>
      <c r="K16" s="433"/>
      <c r="L16" s="433"/>
      <c r="M16" s="433"/>
      <c r="N16" s="434">
        <f t="shared" si="0"/>
        <v>12</v>
      </c>
      <c r="O16" s="456"/>
      <c r="P16" s="464"/>
      <c r="Q16" s="432"/>
      <c r="R16" s="433"/>
      <c r="S16" s="433"/>
      <c r="T16" s="433"/>
      <c r="U16" s="433"/>
      <c r="V16" s="433"/>
      <c r="W16" s="433"/>
      <c r="X16" s="433"/>
      <c r="Y16" s="437">
        <v>0</v>
      </c>
      <c r="Z16" s="459">
        <v>0</v>
      </c>
      <c r="AA16" s="460"/>
      <c r="AB16" s="461"/>
      <c r="AC16" s="462"/>
      <c r="AD16" s="204"/>
    </row>
    <row r="17" spans="1:30" ht="15.75" thickBot="1" x14ac:dyDescent="0.3">
      <c r="A17" s="1136"/>
      <c r="B17" s="1137"/>
      <c r="C17" s="465"/>
      <c r="D17" s="463"/>
      <c r="E17" s="962" t="s">
        <v>307</v>
      </c>
      <c r="F17" s="432">
        <v>10</v>
      </c>
      <c r="G17" s="433"/>
      <c r="H17" s="433">
        <v>10</v>
      </c>
      <c r="I17" s="433">
        <v>17</v>
      </c>
      <c r="J17" s="433"/>
      <c r="K17" s="433"/>
      <c r="L17" s="433"/>
      <c r="M17" s="433"/>
      <c r="N17" s="434">
        <f t="shared" si="0"/>
        <v>37</v>
      </c>
      <c r="O17" s="466"/>
      <c r="P17" s="467"/>
      <c r="Q17" s="432"/>
      <c r="R17" s="433"/>
      <c r="S17" s="433"/>
      <c r="T17" s="433"/>
      <c r="U17" s="433"/>
      <c r="V17" s="433"/>
      <c r="W17" s="433"/>
      <c r="X17" s="433"/>
      <c r="Y17" s="437">
        <v>0</v>
      </c>
      <c r="Z17" s="459">
        <v>0</v>
      </c>
      <c r="AA17" s="468"/>
      <c r="AB17" s="458"/>
      <c r="AC17" s="462"/>
      <c r="AD17" s="204"/>
    </row>
    <row r="18" spans="1:30" ht="15.75" thickBot="1" x14ac:dyDescent="0.3">
      <c r="A18" s="1136"/>
      <c r="B18" s="1137"/>
      <c r="C18" s="469">
        <v>4</v>
      </c>
      <c r="D18" s="470" t="s">
        <v>205</v>
      </c>
      <c r="E18" s="471" t="s">
        <v>310</v>
      </c>
      <c r="F18" s="432">
        <v>25</v>
      </c>
      <c r="G18" s="433">
        <v>5</v>
      </c>
      <c r="H18" s="433">
        <v>10</v>
      </c>
      <c r="I18" s="433">
        <v>15</v>
      </c>
      <c r="J18" s="433"/>
      <c r="K18" s="433"/>
      <c r="L18" s="433"/>
      <c r="M18" s="433"/>
      <c r="N18" s="434">
        <f t="shared" si="0"/>
        <v>55</v>
      </c>
      <c r="O18" s="1141">
        <v>2</v>
      </c>
      <c r="P18" s="1139" t="s">
        <v>43</v>
      </c>
      <c r="Q18" s="432">
        <v>10</v>
      </c>
      <c r="R18" s="433"/>
      <c r="S18" s="433">
        <v>7</v>
      </c>
      <c r="T18" s="433">
        <v>28</v>
      </c>
      <c r="U18" s="433"/>
      <c r="V18" s="433"/>
      <c r="W18" s="433"/>
      <c r="X18" s="433"/>
      <c r="Y18" s="437">
        <f t="shared" ref="Y18:Y24" si="1">SUM(Q18:X18)</f>
        <v>45</v>
      </c>
      <c r="Z18" s="459">
        <v>5</v>
      </c>
      <c r="AA18" s="457" t="s">
        <v>44</v>
      </c>
      <c r="AB18" s="474">
        <f>SUM(N18,Y18,Y19)</f>
        <v>135</v>
      </c>
      <c r="AC18" s="475">
        <f>SUM(O18,Z18)</f>
        <v>7</v>
      </c>
      <c r="AD18" s="204"/>
    </row>
    <row r="19" spans="1:30" ht="15.75" thickBot="1" x14ac:dyDescent="0.3">
      <c r="A19" s="1136"/>
      <c r="B19" s="1137"/>
      <c r="C19" s="476">
        <v>5</v>
      </c>
      <c r="D19" s="477" t="s">
        <v>311</v>
      </c>
      <c r="E19" s="431" t="s">
        <v>206</v>
      </c>
      <c r="F19" s="432"/>
      <c r="G19" s="433"/>
      <c r="H19" s="433"/>
      <c r="I19" s="433"/>
      <c r="J19" s="433"/>
      <c r="K19" s="433"/>
      <c r="L19" s="433"/>
      <c r="M19" s="433"/>
      <c r="N19" s="434">
        <f t="shared" si="0"/>
        <v>0</v>
      </c>
      <c r="O19" s="1142"/>
      <c r="P19" s="1140"/>
      <c r="Q19" s="432">
        <v>10</v>
      </c>
      <c r="R19" s="433"/>
      <c r="S19" s="433">
        <v>10</v>
      </c>
      <c r="T19" s="433">
        <v>15</v>
      </c>
      <c r="U19" s="433"/>
      <c r="V19" s="433"/>
      <c r="W19" s="433"/>
      <c r="X19" s="433"/>
      <c r="Y19" s="437">
        <f t="shared" si="1"/>
        <v>35</v>
      </c>
      <c r="Z19" s="459">
        <v>0</v>
      </c>
      <c r="AA19" s="468"/>
      <c r="AB19" s="479"/>
      <c r="AC19" s="480"/>
      <c r="AD19" s="204"/>
    </row>
    <row r="20" spans="1:30" ht="15.75" thickBot="1" x14ac:dyDescent="0.3">
      <c r="A20" s="1136"/>
      <c r="B20" s="1137"/>
      <c r="C20" s="469">
        <v>6</v>
      </c>
      <c r="D20" s="481" t="s">
        <v>207</v>
      </c>
      <c r="E20" s="431" t="s">
        <v>312</v>
      </c>
      <c r="F20" s="432"/>
      <c r="G20" s="433"/>
      <c r="H20" s="433"/>
      <c r="I20" s="433"/>
      <c r="J20" s="433"/>
      <c r="K20" s="433"/>
      <c r="L20" s="433"/>
      <c r="M20" s="433"/>
      <c r="N20" s="434">
        <f>SUM(F20:M20)</f>
        <v>0</v>
      </c>
      <c r="O20" s="482">
        <v>0</v>
      </c>
      <c r="P20" s="473"/>
      <c r="Q20" s="432"/>
      <c r="R20" s="433">
        <v>20</v>
      </c>
      <c r="S20" s="433"/>
      <c r="T20" s="433"/>
      <c r="U20" s="433"/>
      <c r="V20" s="433"/>
      <c r="W20" s="433"/>
      <c r="X20" s="433"/>
      <c r="Y20" s="437">
        <f>SUM(Q20:X20)</f>
        <v>20</v>
      </c>
      <c r="Z20" s="483">
        <v>1</v>
      </c>
      <c r="AA20" s="484" t="s">
        <v>43</v>
      </c>
      <c r="AB20" s="439">
        <f>SUM(N20,Y20)</f>
        <v>20</v>
      </c>
      <c r="AC20" s="440">
        <f>SUM(O20,Z20)</f>
        <v>1</v>
      </c>
      <c r="AD20" s="204"/>
    </row>
    <row r="21" spans="1:30" ht="15.75" thickBot="1" x14ac:dyDescent="0.3">
      <c r="A21" s="1136"/>
      <c r="B21" s="1137"/>
      <c r="C21" s="476">
        <v>7</v>
      </c>
      <c r="D21" s="477" t="s">
        <v>208</v>
      </c>
      <c r="E21" s="431" t="s">
        <v>209</v>
      </c>
      <c r="F21" s="432">
        <v>10</v>
      </c>
      <c r="G21" s="433"/>
      <c r="H21" s="433">
        <v>20</v>
      </c>
      <c r="I21" s="433"/>
      <c r="J21" s="433"/>
      <c r="K21" s="433"/>
      <c r="L21" s="433"/>
      <c r="M21" s="433"/>
      <c r="N21" s="434">
        <f t="shared" si="0"/>
        <v>30</v>
      </c>
      <c r="O21" s="435">
        <v>1</v>
      </c>
      <c r="P21" s="473" t="s">
        <v>43</v>
      </c>
      <c r="Q21" s="432"/>
      <c r="R21" s="433"/>
      <c r="S21" s="433"/>
      <c r="T21" s="433"/>
      <c r="U21" s="433"/>
      <c r="V21" s="433"/>
      <c r="W21" s="433"/>
      <c r="X21" s="433"/>
      <c r="Y21" s="437">
        <f t="shared" si="1"/>
        <v>0</v>
      </c>
      <c r="Z21" s="435">
        <v>0</v>
      </c>
      <c r="AA21" s="438"/>
      <c r="AB21" s="439">
        <f t="shared" ref="AB21:AC24" si="2">SUM(N21,Y21)</f>
        <v>30</v>
      </c>
      <c r="AC21" s="440">
        <f t="shared" si="2"/>
        <v>1</v>
      </c>
      <c r="AD21" s="204"/>
    </row>
    <row r="22" spans="1:30" ht="15.75" thickBot="1" x14ac:dyDescent="0.3">
      <c r="A22" s="1136"/>
      <c r="B22" s="1137"/>
      <c r="C22" s="469">
        <v>8</v>
      </c>
      <c r="D22" s="430" t="s">
        <v>210</v>
      </c>
      <c r="E22" s="961" t="s">
        <v>320</v>
      </c>
      <c r="F22" s="485">
        <v>15</v>
      </c>
      <c r="G22" s="486"/>
      <c r="H22" s="486">
        <v>16</v>
      </c>
      <c r="I22" s="486">
        <v>29</v>
      </c>
      <c r="J22" s="486"/>
      <c r="K22" s="486"/>
      <c r="L22" s="486"/>
      <c r="M22" s="486"/>
      <c r="N22" s="434">
        <f t="shared" si="0"/>
        <v>60</v>
      </c>
      <c r="O22" s="487">
        <v>4</v>
      </c>
      <c r="P22" s="488" t="s">
        <v>44</v>
      </c>
      <c r="Q22" s="432"/>
      <c r="R22" s="433"/>
      <c r="S22" s="433"/>
      <c r="T22" s="433"/>
      <c r="U22" s="433"/>
      <c r="V22" s="433"/>
      <c r="W22" s="433"/>
      <c r="X22" s="433"/>
      <c r="Y22" s="437">
        <f t="shared" si="1"/>
        <v>0</v>
      </c>
      <c r="Z22" s="489">
        <v>0</v>
      </c>
      <c r="AA22" s="484"/>
      <c r="AB22" s="439">
        <f t="shared" si="2"/>
        <v>60</v>
      </c>
      <c r="AC22" s="440">
        <f t="shared" si="2"/>
        <v>4</v>
      </c>
      <c r="AD22" s="204"/>
    </row>
    <row r="23" spans="1:30" ht="15.75" thickBot="1" x14ac:dyDescent="0.3">
      <c r="A23" s="1096"/>
      <c r="B23" s="1098"/>
      <c r="C23" s="476">
        <v>9</v>
      </c>
      <c r="D23" s="490" t="s">
        <v>211</v>
      </c>
      <c r="E23" s="442" t="s">
        <v>212</v>
      </c>
      <c r="F23" s="443"/>
      <c r="G23" s="444"/>
      <c r="H23" s="444">
        <v>8</v>
      </c>
      <c r="I23" s="444">
        <v>7</v>
      </c>
      <c r="J23" s="444"/>
      <c r="K23" s="444"/>
      <c r="L23" s="444"/>
      <c r="M23" s="444"/>
      <c r="N23" s="434">
        <f t="shared" si="0"/>
        <v>15</v>
      </c>
      <c r="O23" s="445">
        <v>1</v>
      </c>
      <c r="P23" s="446" t="s">
        <v>43</v>
      </c>
      <c r="Q23" s="443"/>
      <c r="R23" s="444"/>
      <c r="S23" s="444"/>
      <c r="T23" s="444"/>
      <c r="U23" s="444"/>
      <c r="V23" s="444"/>
      <c r="W23" s="444"/>
      <c r="X23" s="444"/>
      <c r="Y23" s="437">
        <f t="shared" si="1"/>
        <v>0</v>
      </c>
      <c r="Z23" s="445">
        <v>0</v>
      </c>
      <c r="AA23" s="468"/>
      <c r="AB23" s="448">
        <f t="shared" si="2"/>
        <v>15</v>
      </c>
      <c r="AC23" s="449">
        <f t="shared" si="2"/>
        <v>1</v>
      </c>
      <c r="AD23" s="204"/>
    </row>
    <row r="24" spans="1:30" ht="15.75" customHeight="1" thickBot="1" x14ac:dyDescent="0.3">
      <c r="A24" s="1125" t="s">
        <v>162</v>
      </c>
      <c r="B24" s="1126" t="s">
        <v>213</v>
      </c>
      <c r="C24" s="469">
        <v>10</v>
      </c>
      <c r="D24" s="491" t="s">
        <v>313</v>
      </c>
      <c r="E24" s="492" t="s">
        <v>214</v>
      </c>
      <c r="F24" s="493"/>
      <c r="G24" s="494"/>
      <c r="H24" s="494"/>
      <c r="I24" s="494"/>
      <c r="J24" s="494"/>
      <c r="K24" s="494"/>
      <c r="L24" s="494"/>
      <c r="M24" s="494"/>
      <c r="N24" s="455">
        <f t="shared" si="0"/>
        <v>0</v>
      </c>
      <c r="O24" s="435">
        <v>0</v>
      </c>
      <c r="P24" s="478"/>
      <c r="Q24" s="493">
        <v>10</v>
      </c>
      <c r="R24" s="494">
        <v>10</v>
      </c>
      <c r="S24" s="494">
        <v>11</v>
      </c>
      <c r="T24" s="494"/>
      <c r="U24" s="494"/>
      <c r="V24" s="494"/>
      <c r="W24" s="494"/>
      <c r="X24" s="494"/>
      <c r="Y24" s="458">
        <f t="shared" si="1"/>
        <v>31</v>
      </c>
      <c r="Z24" s="356">
        <v>2</v>
      </c>
      <c r="AA24" s="438" t="s">
        <v>43</v>
      </c>
      <c r="AB24" s="439">
        <f t="shared" si="2"/>
        <v>31</v>
      </c>
      <c r="AC24" s="440">
        <f t="shared" si="2"/>
        <v>2</v>
      </c>
      <c r="AD24" s="204"/>
    </row>
    <row r="25" spans="1:30" ht="15.75" thickBot="1" x14ac:dyDescent="0.3">
      <c r="A25" s="1099"/>
      <c r="B25" s="1127"/>
      <c r="C25" s="476">
        <v>11</v>
      </c>
      <c r="D25" s="495" t="s">
        <v>215</v>
      </c>
      <c r="E25" s="496" t="s">
        <v>216</v>
      </c>
      <c r="F25" s="497"/>
      <c r="G25" s="498"/>
      <c r="H25" s="498"/>
      <c r="I25" s="498"/>
      <c r="J25" s="498"/>
      <c r="K25" s="498"/>
      <c r="L25" s="498"/>
      <c r="M25" s="498"/>
      <c r="N25" s="434">
        <f>SUM(F25:M25)</f>
        <v>0</v>
      </c>
      <c r="O25" s="482">
        <v>0</v>
      </c>
      <c r="P25" s="464"/>
      <c r="Q25" s="499">
        <v>6</v>
      </c>
      <c r="R25" s="500"/>
      <c r="S25" s="500">
        <v>12</v>
      </c>
      <c r="T25" s="498"/>
      <c r="U25" s="498"/>
      <c r="V25" s="498"/>
      <c r="W25" s="498"/>
      <c r="X25" s="498"/>
      <c r="Y25" s="437">
        <f>SUM(Q25:X25)</f>
        <v>18</v>
      </c>
      <c r="Z25" s="435">
        <v>1</v>
      </c>
      <c r="AA25" s="438" t="s">
        <v>43</v>
      </c>
      <c r="AB25" s="439">
        <f>SUM(N25,Y25)</f>
        <v>18</v>
      </c>
      <c r="AC25" s="440">
        <f>SUM(O25,Z25)</f>
        <v>1</v>
      </c>
      <c r="AD25" s="204"/>
    </row>
    <row r="26" spans="1:30" ht="15.75" thickBot="1" x14ac:dyDescent="0.3">
      <c r="A26" s="1099"/>
      <c r="B26" s="1128"/>
      <c r="C26" s="469">
        <v>12</v>
      </c>
      <c r="D26" s="501" t="s">
        <v>217</v>
      </c>
      <c r="E26" s="502" t="s">
        <v>218</v>
      </c>
      <c r="F26" s="503"/>
      <c r="G26" s="502"/>
      <c r="H26" s="502"/>
      <c r="I26" s="504"/>
      <c r="J26" s="504"/>
      <c r="K26" s="504"/>
      <c r="L26" s="504"/>
      <c r="M26" s="504"/>
      <c r="N26" s="434">
        <f>SUM(F26:M26)</f>
        <v>0</v>
      </c>
      <c r="O26" s="445">
        <v>0</v>
      </c>
      <c r="P26" s="446"/>
      <c r="Q26" s="504">
        <v>5</v>
      </c>
      <c r="R26" s="504">
        <v>5</v>
      </c>
      <c r="S26" s="504">
        <v>15</v>
      </c>
      <c r="T26" s="505"/>
      <c r="U26" s="505"/>
      <c r="V26" s="505"/>
      <c r="W26" s="505"/>
      <c r="X26" s="505"/>
      <c r="Y26" s="437">
        <f>SUM(Q26:X26)</f>
        <v>25</v>
      </c>
      <c r="Z26" s="445">
        <v>1</v>
      </c>
      <c r="AA26" s="467" t="s">
        <v>43</v>
      </c>
      <c r="AB26" s="448">
        <f>SUM(N26,Y26)</f>
        <v>25</v>
      </c>
      <c r="AC26" s="449">
        <f>SUM(O26,Z26)</f>
        <v>1</v>
      </c>
      <c r="AD26" s="204"/>
    </row>
    <row r="27" spans="1:30" ht="15.75" thickBot="1" x14ac:dyDescent="0.3">
      <c r="A27" s="1099"/>
      <c r="B27" s="1129" t="s">
        <v>53</v>
      </c>
      <c r="C27" s="476">
        <v>13</v>
      </c>
      <c r="D27" s="506" t="s">
        <v>219</v>
      </c>
      <c r="E27" s="507" t="s">
        <v>220</v>
      </c>
      <c r="F27" s="508">
        <v>6</v>
      </c>
      <c r="G27" s="509">
        <v>8</v>
      </c>
      <c r="H27" s="509">
        <v>24</v>
      </c>
      <c r="I27" s="509"/>
      <c r="J27" s="509"/>
      <c r="K27" s="509"/>
      <c r="L27" s="509"/>
      <c r="M27" s="509"/>
      <c r="N27" s="455">
        <v>38</v>
      </c>
      <c r="O27" s="435">
        <v>2</v>
      </c>
      <c r="P27" s="478" t="s">
        <v>43</v>
      </c>
      <c r="Q27" s="508"/>
      <c r="R27" s="509"/>
      <c r="S27" s="509"/>
      <c r="T27" s="509"/>
      <c r="U27" s="509"/>
      <c r="V27" s="509"/>
      <c r="W27" s="509"/>
      <c r="X27" s="509"/>
      <c r="Y27" s="458">
        <v>0</v>
      </c>
      <c r="Z27" s="356">
        <v>0</v>
      </c>
      <c r="AA27" s="438"/>
      <c r="AB27" s="439">
        <v>38</v>
      </c>
      <c r="AC27" s="440">
        <f t="shared" ref="AC27:AC39" si="3">SUM(O27,Z27)</f>
        <v>2</v>
      </c>
      <c r="AD27" s="204"/>
    </row>
    <row r="28" spans="1:30" ht="15.75" thickBot="1" x14ac:dyDescent="0.3">
      <c r="A28" s="1099"/>
      <c r="B28" s="1130"/>
      <c r="C28" s="469">
        <v>14</v>
      </c>
      <c r="D28" s="510" t="s">
        <v>221</v>
      </c>
      <c r="E28" s="511" t="s">
        <v>222</v>
      </c>
      <c r="F28" s="512"/>
      <c r="G28" s="512"/>
      <c r="H28" s="512"/>
      <c r="I28" s="500"/>
      <c r="J28" s="500"/>
      <c r="K28" s="500"/>
      <c r="L28" s="500"/>
      <c r="M28" s="500"/>
      <c r="N28" s="434">
        <f>SUM(F28:M28)</f>
        <v>0</v>
      </c>
      <c r="O28" s="489">
        <v>0</v>
      </c>
      <c r="P28" s="473" t="s">
        <v>43</v>
      </c>
      <c r="Q28" s="499">
        <v>8</v>
      </c>
      <c r="R28" s="500"/>
      <c r="S28" s="500">
        <v>22</v>
      </c>
      <c r="T28" s="500">
        <v>33</v>
      </c>
      <c r="U28" s="500"/>
      <c r="V28" s="500"/>
      <c r="W28" s="500"/>
      <c r="X28" s="500"/>
      <c r="Y28" s="437">
        <f>SUM(Q28:X28)</f>
        <v>63</v>
      </c>
      <c r="Z28" s="489">
        <v>4</v>
      </c>
      <c r="AA28" s="484" t="s">
        <v>43</v>
      </c>
      <c r="AB28" s="439">
        <f>SUM(N28,Y28)</f>
        <v>63</v>
      </c>
      <c r="AC28" s="440">
        <f>SUM(O28,Z28)</f>
        <v>4</v>
      </c>
      <c r="AD28" s="204"/>
    </row>
    <row r="29" spans="1:30" ht="18" customHeight="1" thickBot="1" x14ac:dyDescent="0.3">
      <c r="A29" s="1099"/>
      <c r="B29" s="1130"/>
      <c r="C29" s="476">
        <v>15</v>
      </c>
      <c r="D29" s="513" t="s">
        <v>223</v>
      </c>
      <c r="E29" s="514" t="s">
        <v>224</v>
      </c>
      <c r="F29" s="225"/>
      <c r="G29" s="515"/>
      <c r="H29" s="515"/>
      <c r="I29" s="515"/>
      <c r="J29" s="515"/>
      <c r="K29" s="515"/>
      <c r="L29" s="515"/>
      <c r="M29" s="515"/>
      <c r="N29" s="434">
        <f t="shared" ref="N29:N32" si="4">SUM(F29:M29)</f>
        <v>0</v>
      </c>
      <c r="O29" s="435">
        <v>0</v>
      </c>
      <c r="P29" s="478"/>
      <c r="Q29" s="516">
        <v>10</v>
      </c>
      <c r="R29" s="515">
        <v>5</v>
      </c>
      <c r="S29" s="515">
        <v>30</v>
      </c>
      <c r="T29" s="515"/>
      <c r="U29" s="515"/>
      <c r="V29" s="515"/>
      <c r="W29" s="515"/>
      <c r="X29" s="515"/>
      <c r="Y29" s="437">
        <f>SUM(Q29:X29)</f>
        <v>45</v>
      </c>
      <c r="Z29" s="435">
        <v>2</v>
      </c>
      <c r="AA29" s="484" t="s">
        <v>43</v>
      </c>
      <c r="AB29" s="439">
        <f t="shared" ref="AB29:AB32" si="5">SUM(N29,Y29)</f>
        <v>45</v>
      </c>
      <c r="AC29" s="440">
        <f t="shared" si="3"/>
        <v>2</v>
      </c>
      <c r="AD29" s="204"/>
    </row>
    <row r="30" spans="1:30" ht="15.75" thickBot="1" x14ac:dyDescent="0.3">
      <c r="A30" s="1099"/>
      <c r="B30" s="1130"/>
      <c r="C30" s="469">
        <v>16</v>
      </c>
      <c r="D30" s="517" t="s">
        <v>225</v>
      </c>
      <c r="E30" s="496" t="s">
        <v>165</v>
      </c>
      <c r="F30" s="518">
        <v>8</v>
      </c>
      <c r="G30" s="519">
        <v>4</v>
      </c>
      <c r="H30" s="519">
        <v>15</v>
      </c>
      <c r="I30" s="519"/>
      <c r="J30" s="519"/>
      <c r="K30" s="519"/>
      <c r="L30" s="519"/>
      <c r="M30" s="519"/>
      <c r="N30" s="434">
        <f>SUM(F30:M30)</f>
        <v>27</v>
      </c>
      <c r="O30" s="489">
        <v>1</v>
      </c>
      <c r="P30" s="473" t="s">
        <v>43</v>
      </c>
      <c r="Q30" s="520"/>
      <c r="R30" s="521"/>
      <c r="S30" s="521"/>
      <c r="T30" s="519"/>
      <c r="U30" s="519"/>
      <c r="V30" s="519"/>
      <c r="W30" s="519"/>
      <c r="X30" s="519"/>
      <c r="Y30" s="437">
        <f>SUM(Q30:X30)</f>
        <v>0</v>
      </c>
      <c r="Z30" s="489">
        <v>0</v>
      </c>
      <c r="AA30" s="484"/>
      <c r="AB30" s="439">
        <f>SUM(N30,Y30)</f>
        <v>27</v>
      </c>
      <c r="AC30" s="440">
        <f>SUM(O30,Z30)</f>
        <v>1</v>
      </c>
      <c r="AD30" s="204"/>
    </row>
    <row r="31" spans="1:30" ht="15.75" thickBot="1" x14ac:dyDescent="0.3">
      <c r="A31" s="1099"/>
      <c r="B31" s="1130"/>
      <c r="C31" s="476">
        <v>17</v>
      </c>
      <c r="D31" s="522" t="s">
        <v>226</v>
      </c>
      <c r="E31" s="514" t="s">
        <v>227</v>
      </c>
      <c r="F31" s="523">
        <v>15</v>
      </c>
      <c r="G31" s="514">
        <v>35</v>
      </c>
      <c r="H31" s="514">
        <v>55</v>
      </c>
      <c r="I31" s="524"/>
      <c r="J31" s="524"/>
      <c r="K31" s="524"/>
      <c r="L31" s="524"/>
      <c r="M31" s="524"/>
      <c r="N31" s="434">
        <f t="shared" si="4"/>
        <v>105</v>
      </c>
      <c r="O31" s="489">
        <v>4</v>
      </c>
      <c r="P31" s="473" t="s">
        <v>43</v>
      </c>
      <c r="Q31" s="516">
        <v>10</v>
      </c>
      <c r="R31" s="515">
        <v>15</v>
      </c>
      <c r="S31" s="515">
        <v>45</v>
      </c>
      <c r="T31" s="524"/>
      <c r="U31" s="524"/>
      <c r="V31" s="524"/>
      <c r="W31" s="524"/>
      <c r="X31" s="524"/>
      <c r="Y31" s="437">
        <f t="shared" ref="Y31:Y32" si="6">SUM(Q31:X31)</f>
        <v>70</v>
      </c>
      <c r="Z31" s="489">
        <v>3</v>
      </c>
      <c r="AA31" s="484" t="s">
        <v>43</v>
      </c>
      <c r="AB31" s="439">
        <f t="shared" si="5"/>
        <v>175</v>
      </c>
      <c r="AC31" s="440">
        <f t="shared" si="3"/>
        <v>7</v>
      </c>
      <c r="AD31" s="204"/>
    </row>
    <row r="32" spans="1:30" ht="28.5" customHeight="1" thickBot="1" x14ac:dyDescent="0.3">
      <c r="A32" s="1099"/>
      <c r="B32" s="1130"/>
      <c r="C32" s="469">
        <v>18</v>
      </c>
      <c r="D32" s="525" t="s">
        <v>228</v>
      </c>
      <c r="E32" s="958" t="s">
        <v>165</v>
      </c>
      <c r="F32" s="526"/>
      <c r="G32" s="524"/>
      <c r="H32" s="524"/>
      <c r="I32" s="524"/>
      <c r="J32" s="524"/>
      <c r="K32" s="524"/>
      <c r="L32" s="524"/>
      <c r="M32" s="524"/>
      <c r="N32" s="434">
        <f t="shared" si="4"/>
        <v>0</v>
      </c>
      <c r="O32" s="435">
        <v>0</v>
      </c>
      <c r="P32" s="473"/>
      <c r="Q32" s="526"/>
      <c r="R32" s="524">
        <v>10</v>
      </c>
      <c r="S32" s="524">
        <v>20</v>
      </c>
      <c r="T32" s="524"/>
      <c r="U32" s="524"/>
      <c r="V32" s="524"/>
      <c r="W32" s="524"/>
      <c r="X32" s="524"/>
      <c r="Y32" s="437">
        <f t="shared" si="6"/>
        <v>30</v>
      </c>
      <c r="Z32" s="489">
        <v>1</v>
      </c>
      <c r="AA32" s="484" t="s">
        <v>43</v>
      </c>
      <c r="AB32" s="439">
        <f t="shared" si="5"/>
        <v>30</v>
      </c>
      <c r="AC32" s="440">
        <f t="shared" si="3"/>
        <v>1</v>
      </c>
      <c r="AD32" s="204"/>
    </row>
    <row r="33" spans="1:30" ht="15.75" thickBot="1" x14ac:dyDescent="0.3">
      <c r="A33" s="1099"/>
      <c r="B33" s="1131"/>
      <c r="C33" s="476">
        <v>19</v>
      </c>
      <c r="D33" s="527" t="s">
        <v>229</v>
      </c>
      <c r="E33" s="959" t="s">
        <v>165</v>
      </c>
      <c r="F33" s="528">
        <v>20</v>
      </c>
      <c r="G33" s="505">
        <v>40</v>
      </c>
      <c r="H33" s="505"/>
      <c r="I33" s="504"/>
      <c r="J33" s="504"/>
      <c r="K33" s="504"/>
      <c r="L33" s="504"/>
      <c r="M33" s="504"/>
      <c r="N33" s="434">
        <v>60</v>
      </c>
      <c r="O33" s="529">
        <v>2</v>
      </c>
      <c r="P33" s="446" t="s">
        <v>43</v>
      </c>
      <c r="Q33" s="530" t="s">
        <v>230</v>
      </c>
      <c r="R33" s="504"/>
      <c r="S33" s="504" t="s">
        <v>230</v>
      </c>
      <c r="T33" s="504"/>
      <c r="U33" s="504"/>
      <c r="V33" s="504"/>
      <c r="W33" s="504"/>
      <c r="X33" s="504"/>
      <c r="Y33" s="437">
        <v>0</v>
      </c>
      <c r="Z33" s="529">
        <v>0</v>
      </c>
      <c r="AA33" s="531"/>
      <c r="AB33" s="448">
        <v>60</v>
      </c>
      <c r="AC33" s="449">
        <f t="shared" si="3"/>
        <v>2</v>
      </c>
      <c r="AD33" s="204"/>
    </row>
    <row r="34" spans="1:30" ht="15.75" thickBot="1" x14ac:dyDescent="0.3">
      <c r="A34" s="1099"/>
      <c r="B34" s="1132" t="s">
        <v>168</v>
      </c>
      <c r="C34" s="469">
        <v>20</v>
      </c>
      <c r="D34" s="532" t="s">
        <v>231</v>
      </c>
      <c r="E34" s="960" t="s">
        <v>232</v>
      </c>
      <c r="F34" s="493"/>
      <c r="G34" s="494">
        <v>7</v>
      </c>
      <c r="H34" s="494">
        <v>28</v>
      </c>
      <c r="I34" s="494"/>
      <c r="J34" s="494"/>
      <c r="K34" s="494"/>
      <c r="L34" s="494"/>
      <c r="M34" s="494"/>
      <c r="N34" s="455">
        <f t="shared" ref="N34:N39" si="7">SUM(F34:M34)</f>
        <v>35</v>
      </c>
      <c r="O34" s="435">
        <v>2</v>
      </c>
      <c r="P34" s="478" t="s">
        <v>43</v>
      </c>
      <c r="Q34" s="493"/>
      <c r="R34" s="494">
        <v>6</v>
      </c>
      <c r="S34" s="494">
        <v>30</v>
      </c>
      <c r="T34" s="494"/>
      <c r="U34" s="494"/>
      <c r="V34" s="494"/>
      <c r="W34" s="494"/>
      <c r="X34" s="494"/>
      <c r="Y34" s="458">
        <f t="shared" ref="Y34:Y39" si="8">SUM(Q34:X34)</f>
        <v>36</v>
      </c>
      <c r="Z34" s="435">
        <v>2</v>
      </c>
      <c r="AA34" s="438" t="s">
        <v>43</v>
      </c>
      <c r="AB34" s="439">
        <f t="shared" ref="AB34:AB39" si="9">SUM(N34,Y34)</f>
        <v>71</v>
      </c>
      <c r="AC34" s="440">
        <f t="shared" si="3"/>
        <v>4</v>
      </c>
      <c r="AD34" s="204"/>
    </row>
    <row r="35" spans="1:30" ht="21.75" customHeight="1" thickBot="1" x14ac:dyDescent="0.3">
      <c r="A35" s="1100"/>
      <c r="B35" s="1133"/>
      <c r="C35" s="476">
        <v>21</v>
      </c>
      <c r="D35" s="533" t="s">
        <v>233</v>
      </c>
      <c r="E35" s="534" t="s">
        <v>234</v>
      </c>
      <c r="F35" s="535"/>
      <c r="G35" s="536"/>
      <c r="H35" s="536"/>
      <c r="I35" s="536"/>
      <c r="J35" s="536"/>
      <c r="K35" s="536"/>
      <c r="L35" s="536"/>
      <c r="M35" s="536"/>
      <c r="N35" s="434">
        <f>SUM(F35:M35)</f>
        <v>0</v>
      </c>
      <c r="O35" s="529">
        <v>0</v>
      </c>
      <c r="P35" s="446"/>
      <c r="Q35" s="535">
        <v>2</v>
      </c>
      <c r="R35" s="536">
        <v>6</v>
      </c>
      <c r="S35" s="536">
        <v>8</v>
      </c>
      <c r="T35" s="536"/>
      <c r="U35" s="536"/>
      <c r="V35" s="536"/>
      <c r="W35" s="536"/>
      <c r="X35" s="536"/>
      <c r="Y35" s="437">
        <f>SUM(Q35:X35)</f>
        <v>16</v>
      </c>
      <c r="Z35" s="445">
        <v>1</v>
      </c>
      <c r="AA35" s="468" t="s">
        <v>43</v>
      </c>
      <c r="AB35" s="448">
        <f>SUM(N35,Y35)</f>
        <v>16</v>
      </c>
      <c r="AC35" s="449">
        <f>SUM(O35,Z35)</f>
        <v>1</v>
      </c>
      <c r="AD35" s="204"/>
    </row>
    <row r="36" spans="1:30" ht="15.75" thickBot="1" x14ac:dyDescent="0.3">
      <c r="A36" s="1122" t="s">
        <v>171</v>
      </c>
      <c r="B36" s="1123"/>
      <c r="C36" s="469">
        <v>22</v>
      </c>
      <c r="D36" s="537" t="s">
        <v>235</v>
      </c>
      <c r="E36" s="538" t="s">
        <v>236</v>
      </c>
      <c r="F36" s="539"/>
      <c r="G36" s="540">
        <v>10</v>
      </c>
      <c r="H36" s="540"/>
      <c r="I36" s="540"/>
      <c r="J36" s="540"/>
      <c r="K36" s="540"/>
      <c r="L36" s="540"/>
      <c r="M36" s="540"/>
      <c r="N36" s="455">
        <f t="shared" si="7"/>
        <v>10</v>
      </c>
      <c r="O36" s="435">
        <v>1</v>
      </c>
      <c r="P36" s="478" t="s">
        <v>43</v>
      </c>
      <c r="Q36" s="539"/>
      <c r="R36" s="540"/>
      <c r="S36" s="540"/>
      <c r="T36" s="540"/>
      <c r="U36" s="540"/>
      <c r="V36" s="540"/>
      <c r="W36" s="540"/>
      <c r="X36" s="540"/>
      <c r="Y36" s="458">
        <f t="shared" si="8"/>
        <v>0</v>
      </c>
      <c r="Z36" s="435">
        <v>0</v>
      </c>
      <c r="AA36" s="438"/>
      <c r="AB36" s="439">
        <f t="shared" si="9"/>
        <v>10</v>
      </c>
      <c r="AC36" s="440">
        <f t="shared" si="3"/>
        <v>1</v>
      </c>
      <c r="AD36" s="204"/>
    </row>
    <row r="37" spans="1:30" ht="22.5" customHeight="1" thickBot="1" x14ac:dyDescent="0.3">
      <c r="A37" s="1086"/>
      <c r="B37" s="1124"/>
      <c r="C37" s="476">
        <v>23</v>
      </c>
      <c r="D37" s="541" t="s">
        <v>237</v>
      </c>
      <c r="E37" s="542" t="s">
        <v>236</v>
      </c>
      <c r="F37" s="543"/>
      <c r="G37" s="544"/>
      <c r="H37" s="544"/>
      <c r="I37" s="544"/>
      <c r="J37" s="544"/>
      <c r="K37" s="544"/>
      <c r="L37" s="544"/>
      <c r="M37" s="544"/>
      <c r="N37" s="434">
        <f t="shared" si="7"/>
        <v>0</v>
      </c>
      <c r="O37" s="489">
        <v>0</v>
      </c>
      <c r="P37" s="473"/>
      <c r="Q37" s="543"/>
      <c r="R37" s="544">
        <v>15</v>
      </c>
      <c r="S37" s="544"/>
      <c r="T37" s="544"/>
      <c r="U37" s="544"/>
      <c r="V37" s="544"/>
      <c r="W37" s="544"/>
      <c r="X37" s="544"/>
      <c r="Y37" s="437">
        <f t="shared" si="8"/>
        <v>15</v>
      </c>
      <c r="Z37" s="489">
        <v>1</v>
      </c>
      <c r="AA37" s="484" t="s">
        <v>43</v>
      </c>
      <c r="AB37" s="439">
        <f t="shared" si="9"/>
        <v>15</v>
      </c>
      <c r="AC37" s="440">
        <f t="shared" si="3"/>
        <v>1</v>
      </c>
      <c r="AD37" s="204"/>
    </row>
    <row r="38" spans="1:30" ht="15.75" thickBot="1" x14ac:dyDescent="0.3">
      <c r="A38" s="349"/>
      <c r="B38" s="349"/>
      <c r="C38" s="469">
        <v>24</v>
      </c>
      <c r="D38" s="545" t="s">
        <v>175</v>
      </c>
      <c r="E38" s="546" t="s">
        <v>176</v>
      </c>
      <c r="F38" s="497">
        <v>10</v>
      </c>
      <c r="G38" s="498"/>
      <c r="H38" s="498"/>
      <c r="I38" s="498"/>
      <c r="J38" s="498"/>
      <c r="K38" s="498"/>
      <c r="L38" s="498"/>
      <c r="M38" s="498"/>
      <c r="N38" s="434">
        <f t="shared" si="7"/>
        <v>10</v>
      </c>
      <c r="O38" s="489">
        <v>1</v>
      </c>
      <c r="P38" s="473" t="s">
        <v>43</v>
      </c>
      <c r="Q38" s="497"/>
      <c r="R38" s="498"/>
      <c r="S38" s="498"/>
      <c r="T38" s="498"/>
      <c r="U38" s="498"/>
      <c r="V38" s="498"/>
      <c r="W38" s="498"/>
      <c r="X38" s="498"/>
      <c r="Y38" s="437">
        <f t="shared" si="8"/>
        <v>0</v>
      </c>
      <c r="Z38" s="489">
        <v>0</v>
      </c>
      <c r="AA38" s="484"/>
      <c r="AB38" s="439">
        <f t="shared" si="9"/>
        <v>10</v>
      </c>
      <c r="AC38" s="440">
        <f t="shared" si="3"/>
        <v>1</v>
      </c>
      <c r="AD38" s="204"/>
    </row>
    <row r="39" spans="1:30" s="368" customFormat="1" ht="15.75" thickBot="1" x14ac:dyDescent="0.3">
      <c r="A39" s="349"/>
      <c r="B39" s="349"/>
      <c r="C39" s="476">
        <v>25</v>
      </c>
      <c r="D39" s="547" t="s">
        <v>238</v>
      </c>
      <c r="E39" s="548" t="s">
        <v>232</v>
      </c>
      <c r="F39" s="549"/>
      <c r="G39" s="550"/>
      <c r="H39" s="550"/>
      <c r="I39" s="550"/>
      <c r="J39" s="550"/>
      <c r="K39" s="550"/>
      <c r="L39" s="550"/>
      <c r="M39" s="550"/>
      <c r="N39" s="551">
        <f t="shared" si="7"/>
        <v>0</v>
      </c>
      <c r="O39" s="552">
        <v>0</v>
      </c>
      <c r="P39" s="553"/>
      <c r="Q39" s="554"/>
      <c r="R39" s="550"/>
      <c r="S39" s="550"/>
      <c r="T39" s="550"/>
      <c r="U39" s="550"/>
      <c r="V39" s="550">
        <v>120</v>
      </c>
      <c r="W39" s="550"/>
      <c r="X39" s="550"/>
      <c r="Y39" s="555">
        <f t="shared" si="8"/>
        <v>120</v>
      </c>
      <c r="Z39" s="556">
        <v>4</v>
      </c>
      <c r="AA39" s="557" t="s">
        <v>43</v>
      </c>
      <c r="AB39" s="558">
        <f t="shared" si="9"/>
        <v>120</v>
      </c>
      <c r="AC39" s="559">
        <f t="shared" si="3"/>
        <v>4</v>
      </c>
      <c r="AD39" s="215"/>
    </row>
    <row r="40" spans="1:30" ht="19.5" thickBot="1" x14ac:dyDescent="0.35">
      <c r="A40" s="349"/>
      <c r="B40" s="349"/>
      <c r="C40" s="388"/>
      <c r="D40" s="560" t="s">
        <v>178</v>
      </c>
      <c r="E40" s="561"/>
      <c r="F40" s="562">
        <f>SUM(F13:F39)</f>
        <v>159</v>
      </c>
      <c r="G40" s="562">
        <f t="shared" ref="G40:M40" si="10">SUM(G13:G39)</f>
        <v>109</v>
      </c>
      <c r="H40" s="562">
        <f t="shared" si="10"/>
        <v>256</v>
      </c>
      <c r="I40" s="562">
        <f t="shared" si="10"/>
        <v>76</v>
      </c>
      <c r="J40" s="562">
        <f t="shared" si="10"/>
        <v>0</v>
      </c>
      <c r="K40" s="562">
        <f t="shared" si="10"/>
        <v>0</v>
      </c>
      <c r="L40" s="562">
        <f t="shared" si="10"/>
        <v>0</v>
      </c>
      <c r="M40" s="562">
        <f t="shared" si="10"/>
        <v>0</v>
      </c>
      <c r="N40" s="563">
        <f>SUM(N13:N39)</f>
        <v>600</v>
      </c>
      <c r="O40" s="563">
        <f>SUM(O13:O39)</f>
        <v>30</v>
      </c>
      <c r="P40" s="563"/>
      <c r="Q40" s="564">
        <f>SUM(Q13:Q39)</f>
        <v>79</v>
      </c>
      <c r="R40" s="564">
        <f t="shared" ref="R40:X40" si="11">SUM(R13:R39)</f>
        <v>92</v>
      </c>
      <c r="S40" s="564">
        <f t="shared" si="11"/>
        <v>222</v>
      </c>
      <c r="T40" s="564">
        <f t="shared" si="11"/>
        <v>76</v>
      </c>
      <c r="U40" s="564">
        <f t="shared" si="11"/>
        <v>0</v>
      </c>
      <c r="V40" s="564">
        <f t="shared" si="11"/>
        <v>120</v>
      </c>
      <c r="W40" s="564">
        <f t="shared" si="11"/>
        <v>0</v>
      </c>
      <c r="X40" s="564">
        <f t="shared" si="11"/>
        <v>0</v>
      </c>
      <c r="Y40" s="563">
        <f>SUM(Y13:Y39)</f>
        <v>589</v>
      </c>
      <c r="Z40" s="565">
        <f>SUM(Z13:Z39)</f>
        <v>30</v>
      </c>
      <c r="AA40" s="566"/>
      <c r="AB40" s="567">
        <f>SUM(AB13:AB39)</f>
        <v>1189</v>
      </c>
      <c r="AC40" s="568">
        <f>SUM(AC13:AC39)</f>
        <v>60</v>
      </c>
      <c r="AD40" s="200"/>
    </row>
    <row r="41" spans="1:30" ht="15.75" thickBot="1" x14ac:dyDescent="0.3">
      <c r="A41" s="349"/>
      <c r="B41" s="349"/>
      <c r="C41" s="225"/>
      <c r="D41" s="229"/>
      <c r="E41" s="229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25"/>
      <c r="AD41" s="204"/>
    </row>
    <row r="42" spans="1:30" ht="15.75" thickBot="1" x14ac:dyDescent="0.3">
      <c r="A42" s="349"/>
      <c r="B42" s="349"/>
      <c r="C42" s="1078" t="s">
        <v>17</v>
      </c>
      <c r="D42" s="1080" t="s">
        <v>308</v>
      </c>
      <c r="E42" s="1081" t="s">
        <v>125</v>
      </c>
      <c r="F42" s="1083" t="s">
        <v>16</v>
      </c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4"/>
      <c r="W42" s="1084"/>
      <c r="X42" s="204"/>
      <c r="Y42" s="204"/>
      <c r="Z42" s="204"/>
      <c r="AA42" s="204"/>
      <c r="AB42" s="204"/>
      <c r="AC42" s="204"/>
      <c r="AD42" s="204"/>
    </row>
    <row r="43" spans="1:30" ht="15.75" thickBot="1" x14ac:dyDescent="0.3">
      <c r="A43" s="349"/>
      <c r="B43" s="349"/>
      <c r="C43" s="1078"/>
      <c r="D43" s="1080"/>
      <c r="E43" s="1082"/>
      <c r="F43" s="1089" t="s">
        <v>239</v>
      </c>
      <c r="G43" s="1090"/>
      <c r="H43" s="1090"/>
      <c r="I43" s="1090"/>
      <c r="J43" s="1090"/>
      <c r="K43" s="1090"/>
      <c r="L43" s="1090"/>
      <c r="M43" s="1090"/>
      <c r="N43" s="1091"/>
      <c r="O43" s="1092" t="s">
        <v>240</v>
      </c>
      <c r="P43" s="1092"/>
      <c r="Q43" s="1092"/>
      <c r="R43" s="1092"/>
      <c r="S43" s="1092"/>
      <c r="T43" s="1092"/>
      <c r="U43" s="1092"/>
      <c r="V43" s="1092"/>
      <c r="W43" s="1092"/>
      <c r="X43" s="204"/>
      <c r="Y43" s="204"/>
      <c r="Z43" s="204"/>
      <c r="AA43" s="204"/>
      <c r="AB43" s="204"/>
      <c r="AC43" s="204"/>
      <c r="AD43" s="204"/>
    </row>
    <row r="44" spans="1:30" ht="60" thickBot="1" x14ac:dyDescent="0.3">
      <c r="C44" s="1079"/>
      <c r="D44" s="1081"/>
      <c r="E44" s="1082"/>
      <c r="F44" s="259" t="s">
        <v>19</v>
      </c>
      <c r="G44" s="260" t="s">
        <v>20</v>
      </c>
      <c r="H44" s="260" t="s">
        <v>130</v>
      </c>
      <c r="I44" s="260" t="s">
        <v>131</v>
      </c>
      <c r="J44" s="260" t="s">
        <v>132</v>
      </c>
      <c r="K44" s="376" t="s">
        <v>133</v>
      </c>
      <c r="L44" s="260" t="s">
        <v>134</v>
      </c>
      <c r="M44" s="260" t="s">
        <v>135</v>
      </c>
      <c r="N44" s="377" t="s">
        <v>187</v>
      </c>
      <c r="O44" s="259" t="s">
        <v>19</v>
      </c>
      <c r="P44" s="260" t="s">
        <v>20</v>
      </c>
      <c r="Q44" s="260" t="s">
        <v>130</v>
      </c>
      <c r="R44" s="260" t="s">
        <v>131</v>
      </c>
      <c r="S44" s="260" t="s">
        <v>132</v>
      </c>
      <c r="T44" s="260" t="s">
        <v>133</v>
      </c>
      <c r="U44" s="260" t="s">
        <v>134</v>
      </c>
      <c r="V44" s="260" t="s">
        <v>135</v>
      </c>
      <c r="W44" s="377" t="s">
        <v>188</v>
      </c>
      <c r="X44" s="204"/>
      <c r="Y44" s="204"/>
      <c r="Z44" s="204"/>
      <c r="AA44" s="204"/>
      <c r="AB44" s="204"/>
      <c r="AC44" s="204"/>
      <c r="AD44" s="204"/>
    </row>
    <row r="45" spans="1:30" ht="15.75" thickBot="1" x14ac:dyDescent="0.3">
      <c r="C45" s="418">
        <v>1</v>
      </c>
      <c r="D45" s="569" t="s">
        <v>241</v>
      </c>
      <c r="E45" s="570" t="s">
        <v>242</v>
      </c>
      <c r="F45" s="1134">
        <v>10</v>
      </c>
      <c r="G45" s="571"/>
      <c r="H45" s="572"/>
      <c r="I45" s="573"/>
      <c r="J45" s="574"/>
      <c r="K45" s="575"/>
      <c r="L45" s="1119">
        <v>10</v>
      </c>
      <c r="M45" s="576">
        <v>1</v>
      </c>
      <c r="N45" s="571" t="s">
        <v>43</v>
      </c>
      <c r="O45" s="573"/>
      <c r="P45" s="572"/>
      <c r="Q45" s="572"/>
      <c r="R45" s="573"/>
      <c r="S45" s="574"/>
      <c r="T45" s="574"/>
      <c r="U45" s="577">
        <f>SUM(O45:T45)</f>
        <v>0</v>
      </c>
      <c r="V45" s="578"/>
      <c r="W45" s="579"/>
      <c r="X45" s="204"/>
      <c r="Y45" s="204"/>
      <c r="Z45" s="204"/>
      <c r="AA45" s="204"/>
      <c r="AB45" s="204"/>
      <c r="AC45" s="204"/>
      <c r="AD45" s="204"/>
    </row>
    <row r="46" spans="1:30" ht="15.75" thickBot="1" x14ac:dyDescent="0.3">
      <c r="C46" s="416">
        <v>2</v>
      </c>
      <c r="D46" s="953" t="s">
        <v>243</v>
      </c>
      <c r="E46" s="954" t="s">
        <v>244</v>
      </c>
      <c r="F46" s="1135"/>
      <c r="G46" s="580"/>
      <c r="H46" s="580"/>
      <c r="I46" s="581"/>
      <c r="J46" s="582"/>
      <c r="K46" s="582"/>
      <c r="L46" s="1120"/>
      <c r="M46" s="583"/>
      <c r="N46" s="584" t="s">
        <v>43</v>
      </c>
      <c r="O46" s="581"/>
      <c r="P46" s="580"/>
      <c r="Q46" s="580"/>
      <c r="R46" s="581"/>
      <c r="S46" s="582"/>
      <c r="T46" s="582"/>
      <c r="U46" s="585">
        <v>0</v>
      </c>
      <c r="V46" s="586"/>
      <c r="W46" s="394"/>
      <c r="X46" s="204"/>
      <c r="Y46" s="204"/>
      <c r="Z46" s="204"/>
      <c r="AA46" s="204"/>
      <c r="AB46" s="204"/>
      <c r="AC46" s="204"/>
      <c r="AD46" s="204"/>
    </row>
    <row r="47" spans="1:30" ht="25.5" customHeight="1" thickBot="1" x14ac:dyDescent="0.35">
      <c r="C47" s="419">
        <v>3</v>
      </c>
      <c r="D47" s="955" t="s">
        <v>245</v>
      </c>
      <c r="E47" s="954" t="s">
        <v>246</v>
      </c>
      <c r="F47" s="587">
        <v>6</v>
      </c>
      <c r="G47" s="588">
        <v>4</v>
      </c>
      <c r="H47" s="580"/>
      <c r="I47" s="581"/>
      <c r="J47" s="582"/>
      <c r="K47" s="582"/>
      <c r="L47" s="1120"/>
      <c r="M47" s="589"/>
      <c r="N47" s="590" t="s">
        <v>43</v>
      </c>
      <c r="O47" s="591"/>
      <c r="P47" s="592"/>
      <c r="Q47" s="592"/>
      <c r="R47" s="591"/>
      <c r="S47" s="593"/>
      <c r="T47" s="593"/>
      <c r="U47" s="594">
        <v>0</v>
      </c>
      <c r="V47" s="595"/>
      <c r="W47" s="468"/>
      <c r="X47" s="200"/>
      <c r="Y47" s="200"/>
      <c r="Z47" s="200"/>
      <c r="AA47" s="200"/>
      <c r="AB47" s="200"/>
      <c r="AC47" s="200"/>
      <c r="AD47" s="200"/>
    </row>
    <row r="48" spans="1:30" ht="19.5" thickBot="1" x14ac:dyDescent="0.35">
      <c r="C48" s="420">
        <v>4</v>
      </c>
      <c r="D48" s="956" t="s">
        <v>247</v>
      </c>
      <c r="E48" s="957" t="s">
        <v>248</v>
      </c>
      <c r="F48" s="596">
        <v>10</v>
      </c>
      <c r="G48" s="597"/>
      <c r="H48" s="598"/>
      <c r="I48" s="599"/>
      <c r="J48" s="600"/>
      <c r="K48" s="601"/>
      <c r="L48" s="1121"/>
      <c r="M48" s="602"/>
      <c r="N48" s="603" t="s">
        <v>43</v>
      </c>
      <c r="O48" s="599"/>
      <c r="P48" s="598"/>
      <c r="Q48" s="598"/>
      <c r="R48" s="599"/>
      <c r="S48" s="600"/>
      <c r="T48" s="600"/>
      <c r="U48" s="594">
        <v>0</v>
      </c>
      <c r="V48" s="604"/>
      <c r="W48" s="605"/>
      <c r="X48" s="200"/>
      <c r="Y48" s="200"/>
      <c r="Z48" s="200"/>
      <c r="AA48" s="200"/>
      <c r="AB48" s="200"/>
      <c r="AC48" s="200"/>
      <c r="AD48" s="200"/>
    </row>
    <row r="49" spans="1:30" ht="19.5" thickBot="1" x14ac:dyDescent="0.35">
      <c r="C49" s="217"/>
      <c r="D49" s="606" t="s">
        <v>178</v>
      </c>
      <c r="E49" s="607"/>
      <c r="F49" s="608">
        <f>SUM(F45:F48)</f>
        <v>26</v>
      </c>
      <c r="G49" s="608">
        <v>0</v>
      </c>
      <c r="H49" s="608">
        <f>SUM(H45:H48)</f>
        <v>0</v>
      </c>
      <c r="I49" s="608">
        <f>SUM(I45:I48)</f>
        <v>0</v>
      </c>
      <c r="J49" s="608">
        <f>SUM(J45:J48)</f>
        <v>0</v>
      </c>
      <c r="K49" s="608">
        <f>SUM(K45:K48)</f>
        <v>0</v>
      </c>
      <c r="L49" s="608">
        <v>10</v>
      </c>
      <c r="M49" s="608">
        <f>SUM(M45:M48)</f>
        <v>1</v>
      </c>
      <c r="N49" s="609"/>
      <c r="O49" s="608">
        <f t="shared" ref="O49:V49" si="12">SUM(O45:O48)</f>
        <v>0</v>
      </c>
      <c r="P49" s="608">
        <f t="shared" si="12"/>
        <v>0</v>
      </c>
      <c r="Q49" s="608">
        <f t="shared" si="12"/>
        <v>0</v>
      </c>
      <c r="R49" s="608">
        <f t="shared" si="12"/>
        <v>0</v>
      </c>
      <c r="S49" s="608">
        <f t="shared" si="12"/>
        <v>0</v>
      </c>
      <c r="T49" s="608">
        <f t="shared" si="12"/>
        <v>0</v>
      </c>
      <c r="U49" s="608">
        <f t="shared" si="12"/>
        <v>0</v>
      </c>
      <c r="V49" s="563">
        <f t="shared" si="12"/>
        <v>0</v>
      </c>
      <c r="W49" s="408"/>
      <c r="X49" s="200"/>
      <c r="Y49" s="200"/>
      <c r="Z49" s="200"/>
      <c r="AA49" s="200"/>
      <c r="AB49" s="200"/>
      <c r="AC49" s="200"/>
      <c r="AD49" s="200"/>
    </row>
    <row r="50" spans="1:30" ht="19.5" thickBot="1" x14ac:dyDescent="0.35">
      <c r="C50" s="217"/>
      <c r="D50" s="409" t="s">
        <v>16</v>
      </c>
      <c r="E50" s="409"/>
      <c r="F50" s="1075">
        <v>10</v>
      </c>
      <c r="G50" s="1076"/>
      <c r="H50" s="1076"/>
      <c r="I50" s="1076"/>
      <c r="J50" s="1076"/>
      <c r="K50" s="1077"/>
      <c r="L50" s="408"/>
      <c r="M50" s="408"/>
      <c r="N50" s="408"/>
      <c r="O50" s="1075">
        <f>SUM(O49:T49)</f>
        <v>0</v>
      </c>
      <c r="P50" s="1076"/>
      <c r="Q50" s="1076"/>
      <c r="R50" s="1076"/>
      <c r="S50" s="1076"/>
      <c r="T50" s="1077"/>
      <c r="U50" s="408"/>
      <c r="V50" s="408"/>
      <c r="W50" s="408"/>
      <c r="X50" s="200"/>
      <c r="Y50" s="200"/>
      <c r="Z50" s="200"/>
      <c r="AA50" s="200"/>
      <c r="AB50" s="200"/>
      <c r="AC50" s="200"/>
      <c r="AD50" s="200"/>
    </row>
    <row r="51" spans="1:30" ht="19.5" thickBot="1" x14ac:dyDescent="0.35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</row>
    <row r="52" spans="1:30" ht="18.75" x14ac:dyDescent="0.3">
      <c r="C52" s="200"/>
      <c r="D52" s="410" t="s">
        <v>19</v>
      </c>
      <c r="E52" s="411" t="s">
        <v>180</v>
      </c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</row>
    <row r="53" spans="1:30" ht="18.75" x14ac:dyDescent="0.3">
      <c r="C53" s="200"/>
      <c r="D53" s="412" t="s">
        <v>20</v>
      </c>
      <c r="E53" s="413" t="s">
        <v>181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</row>
    <row r="54" spans="1:30" ht="18.75" x14ac:dyDescent="0.3">
      <c r="C54" s="200"/>
      <c r="D54" s="412" t="s">
        <v>21</v>
      </c>
      <c r="E54" s="413" t="s">
        <v>182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</row>
    <row r="55" spans="1:30" ht="18.75" x14ac:dyDescent="0.3">
      <c r="C55" s="200"/>
      <c r="D55" s="412" t="s">
        <v>22</v>
      </c>
      <c r="E55" s="413" t="s">
        <v>183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</row>
    <row r="56" spans="1:30" ht="18.75" x14ac:dyDescent="0.3">
      <c r="A56" s="245"/>
      <c r="B56" s="245"/>
      <c r="C56" s="200"/>
      <c r="D56" s="412" t="s">
        <v>23</v>
      </c>
      <c r="E56" s="413" t="s">
        <v>184</v>
      </c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</row>
    <row r="57" spans="1:30" ht="18.75" x14ac:dyDescent="0.3">
      <c r="A57" s="245"/>
      <c r="B57" s="245"/>
      <c r="C57" s="200"/>
      <c r="D57" s="412" t="s">
        <v>24</v>
      </c>
      <c r="E57" s="413" t="s">
        <v>185</v>
      </c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</row>
    <row r="58" spans="1:30" ht="18.75" x14ac:dyDescent="0.3">
      <c r="A58" s="245"/>
      <c r="B58" s="245"/>
      <c r="C58" s="200"/>
      <c r="D58" s="412" t="s">
        <v>132</v>
      </c>
      <c r="E58" s="413" t="s">
        <v>84</v>
      </c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</row>
    <row r="59" spans="1:30" ht="19.5" thickBot="1" x14ac:dyDescent="0.35">
      <c r="A59" s="245"/>
      <c r="B59" s="245"/>
      <c r="C59" s="200"/>
      <c r="D59" s="414" t="s">
        <v>133</v>
      </c>
      <c r="E59" s="415" t="s">
        <v>186</v>
      </c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</row>
    <row r="60" spans="1:30" ht="18.75" x14ac:dyDescent="0.3">
      <c r="A60" s="245"/>
      <c r="B60" s="245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1:30" ht="18.75" x14ac:dyDescent="0.3">
      <c r="A61" s="245"/>
      <c r="B61" s="245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</row>
    <row r="62" spans="1:30" ht="18.75" x14ac:dyDescent="0.3">
      <c r="A62" s="245"/>
      <c r="B62" s="245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</row>
    <row r="63" spans="1:30" ht="18.75" x14ac:dyDescent="0.3">
      <c r="A63" s="245"/>
      <c r="B63" s="245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</row>
    <row r="64" spans="1:30" ht="18.75" x14ac:dyDescent="0.3">
      <c r="A64" s="245"/>
      <c r="B64" s="245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</row>
    <row r="65" spans="1:30" ht="18.75" x14ac:dyDescent="0.3">
      <c r="A65" s="245"/>
      <c r="B65" s="245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</row>
    <row r="66" spans="1:30" ht="18.75" x14ac:dyDescent="0.3">
      <c r="A66" s="245"/>
      <c r="B66" s="245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</row>
    <row r="67" spans="1:30" ht="18.75" x14ac:dyDescent="0.3">
      <c r="A67" s="245"/>
      <c r="B67" s="245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1:30" ht="18.75" x14ac:dyDescent="0.3">
      <c r="A68" s="245"/>
      <c r="B68" s="245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</row>
    <row r="69" spans="1:30" ht="18.75" x14ac:dyDescent="0.3">
      <c r="A69" s="245"/>
      <c r="B69" s="245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</row>
    <row r="70" spans="1:30" ht="18.75" x14ac:dyDescent="0.3">
      <c r="A70" s="245"/>
      <c r="B70" s="245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</row>
    <row r="71" spans="1:30" ht="18.75" x14ac:dyDescent="0.3">
      <c r="A71" s="245"/>
      <c r="B71" s="245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</row>
    <row r="72" spans="1:30" ht="18.75" x14ac:dyDescent="0.3">
      <c r="A72" s="245"/>
      <c r="B72" s="245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</row>
    <row r="73" spans="1:30" ht="18.75" x14ac:dyDescent="0.3">
      <c r="A73" s="245"/>
      <c r="B73" s="245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1:30" ht="18.75" x14ac:dyDescent="0.3">
      <c r="A74" s="245"/>
      <c r="B74" s="245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</row>
    <row r="75" spans="1:30" ht="18.75" x14ac:dyDescent="0.3">
      <c r="A75" s="245"/>
      <c r="B75" s="245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</row>
    <row r="76" spans="1:30" ht="18.75" x14ac:dyDescent="0.3">
      <c r="A76" s="245"/>
      <c r="B76" s="245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</row>
    <row r="77" spans="1:30" ht="18.75" x14ac:dyDescent="0.3">
      <c r="A77" s="245"/>
      <c r="B77" s="245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</row>
    <row r="78" spans="1:30" ht="18.75" x14ac:dyDescent="0.3">
      <c r="A78" s="245"/>
      <c r="B78" s="245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</row>
    <row r="79" spans="1:30" ht="18.75" x14ac:dyDescent="0.3">
      <c r="A79" s="245"/>
      <c r="B79" s="245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ht="18.75" x14ac:dyDescent="0.3">
      <c r="A80" s="245"/>
      <c r="B80" s="24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</row>
    <row r="81" spans="1:30" ht="18.75" x14ac:dyDescent="0.3">
      <c r="A81" s="245"/>
      <c r="B81" s="245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</row>
    <row r="82" spans="1:30" ht="18.75" x14ac:dyDescent="0.3">
      <c r="A82" s="245"/>
      <c r="B82" s="245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</row>
    <row r="83" spans="1:30" ht="18.75" x14ac:dyDescent="0.3">
      <c r="A83" s="245"/>
      <c r="B83" s="245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</row>
    <row r="84" spans="1:30" ht="18.75" x14ac:dyDescent="0.3">
      <c r="A84" s="245"/>
      <c r="B84" s="245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</row>
    <row r="85" spans="1:30" ht="18.75" x14ac:dyDescent="0.3">
      <c r="A85" s="245"/>
      <c r="B85" s="245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</row>
    <row r="86" spans="1:30" ht="18.75" x14ac:dyDescent="0.3">
      <c r="A86" s="245"/>
      <c r="B86" s="245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</row>
    <row r="87" spans="1:30" ht="18.75" x14ac:dyDescent="0.3">
      <c r="A87" s="245"/>
      <c r="B87" s="245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</row>
    <row r="88" spans="1:30" ht="18.75" x14ac:dyDescent="0.3">
      <c r="A88" s="245"/>
      <c r="B88" s="245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</row>
    <row r="89" spans="1:30" ht="18.75" x14ac:dyDescent="0.3">
      <c r="A89" s="245"/>
      <c r="B89" s="245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</row>
    <row r="90" spans="1:30" ht="18.75" x14ac:dyDescent="0.3">
      <c r="A90" s="245"/>
      <c r="B90" s="245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</row>
    <row r="91" spans="1:30" ht="18.75" x14ac:dyDescent="0.3">
      <c r="A91" s="245"/>
      <c r="B91" s="245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</row>
    <row r="92" spans="1:30" ht="18.75" x14ac:dyDescent="0.3">
      <c r="A92" s="245"/>
      <c r="B92" s="245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</row>
    <row r="93" spans="1:30" ht="18.75" x14ac:dyDescent="0.3">
      <c r="A93" s="245"/>
      <c r="B93" s="245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</row>
    <row r="94" spans="1:30" ht="18.75" x14ac:dyDescent="0.3">
      <c r="A94" s="245"/>
      <c r="B94" s="245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</row>
    <row r="95" spans="1:30" ht="18.75" x14ac:dyDescent="0.3">
      <c r="A95" s="245"/>
      <c r="B95" s="245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</row>
    <row r="96" spans="1:30" ht="18.75" x14ac:dyDescent="0.3">
      <c r="A96" s="245"/>
      <c r="B96" s="245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</row>
    <row r="97" spans="1:30" ht="18.75" x14ac:dyDescent="0.3">
      <c r="A97" s="245"/>
      <c r="B97" s="245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</row>
    <row r="98" spans="1:30" ht="18.75" x14ac:dyDescent="0.3">
      <c r="A98" s="245"/>
      <c r="B98" s="245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</row>
    <row r="99" spans="1:30" ht="18.75" x14ac:dyDescent="0.3">
      <c r="A99" s="245"/>
      <c r="B99" s="245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</row>
    <row r="100" spans="1:30" ht="18.75" x14ac:dyDescent="0.3">
      <c r="A100" s="245"/>
      <c r="B100" s="245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</row>
    <row r="101" spans="1:30" ht="18.75" x14ac:dyDescent="0.3">
      <c r="A101" s="245"/>
      <c r="B101" s="245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</row>
    <row r="102" spans="1:30" ht="18.75" x14ac:dyDescent="0.3">
      <c r="A102" s="245"/>
      <c r="B102" s="245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</row>
    <row r="103" spans="1:30" ht="18.75" x14ac:dyDescent="0.3">
      <c r="A103" s="245"/>
      <c r="B103" s="245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1:30" ht="18.75" x14ac:dyDescent="0.3">
      <c r="A104" s="245"/>
      <c r="B104" s="245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</row>
    <row r="105" spans="1:30" ht="18.75" x14ac:dyDescent="0.3">
      <c r="A105" s="245"/>
      <c r="B105" s="245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</row>
    <row r="106" spans="1:30" ht="18.75" x14ac:dyDescent="0.3">
      <c r="A106" s="245"/>
      <c r="B106" s="245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</row>
    <row r="107" spans="1:30" ht="18.75" x14ac:dyDescent="0.3">
      <c r="A107" s="245"/>
      <c r="B107" s="245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</row>
    <row r="108" spans="1:30" ht="18.75" x14ac:dyDescent="0.3">
      <c r="A108" s="245"/>
      <c r="B108" s="245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</row>
    <row r="109" spans="1:30" ht="18.75" x14ac:dyDescent="0.3">
      <c r="A109" s="245"/>
      <c r="B109" s="245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</row>
    <row r="110" spans="1:30" ht="18.75" x14ac:dyDescent="0.3">
      <c r="A110" s="245"/>
      <c r="B110" s="245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</row>
    <row r="111" spans="1:30" ht="18.75" x14ac:dyDescent="0.3">
      <c r="A111" s="245"/>
      <c r="B111" s="245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</row>
    <row r="112" spans="1:30" ht="18.75" x14ac:dyDescent="0.3">
      <c r="A112" s="245"/>
      <c r="B112" s="245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</row>
    <row r="113" spans="1:30" ht="18.75" x14ac:dyDescent="0.3">
      <c r="A113" s="245"/>
      <c r="B113" s="245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</row>
    <row r="114" spans="1:30" ht="18.75" x14ac:dyDescent="0.3">
      <c r="A114" s="245"/>
      <c r="B114" s="245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</row>
    <row r="115" spans="1:30" ht="18.75" x14ac:dyDescent="0.3">
      <c r="A115" s="245"/>
      <c r="B115" s="245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</row>
    <row r="116" spans="1:30" ht="18.75" x14ac:dyDescent="0.3">
      <c r="A116" s="245"/>
      <c r="B116" s="245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</row>
    <row r="117" spans="1:30" ht="18.75" x14ac:dyDescent="0.3">
      <c r="A117" s="245"/>
      <c r="B117" s="245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</row>
    <row r="118" spans="1:30" ht="18.75" x14ac:dyDescent="0.3">
      <c r="A118" s="245"/>
      <c r="B118" s="245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</row>
    <row r="119" spans="1:30" ht="18.75" x14ac:dyDescent="0.3">
      <c r="A119" s="245"/>
      <c r="B119" s="245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</row>
    <row r="120" spans="1:30" ht="18.75" x14ac:dyDescent="0.3">
      <c r="A120" s="245"/>
      <c r="B120" s="245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</row>
    <row r="121" spans="1:30" ht="18.75" x14ac:dyDescent="0.3">
      <c r="A121" s="245"/>
      <c r="B121" s="245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</row>
    <row r="122" spans="1:30" ht="18.75" x14ac:dyDescent="0.3">
      <c r="A122" s="245"/>
      <c r="B122" s="245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</row>
    <row r="123" spans="1:30" ht="18.75" x14ac:dyDescent="0.3">
      <c r="A123" s="245"/>
      <c r="B123" s="245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</row>
    <row r="124" spans="1:30" ht="18.75" x14ac:dyDescent="0.3">
      <c r="A124" s="245"/>
      <c r="B124" s="245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</row>
    <row r="125" spans="1:30" ht="18.75" x14ac:dyDescent="0.3">
      <c r="A125" s="245"/>
      <c r="B125" s="245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</row>
    <row r="126" spans="1:30" ht="18.75" x14ac:dyDescent="0.3">
      <c r="A126" s="245"/>
      <c r="B126" s="245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</row>
    <row r="127" spans="1:30" ht="18.75" x14ac:dyDescent="0.3">
      <c r="A127" s="245"/>
      <c r="B127" s="245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</row>
    <row r="128" spans="1:30" ht="18.75" x14ac:dyDescent="0.3">
      <c r="A128" s="245"/>
      <c r="B128" s="245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</row>
    <row r="129" spans="1:30" ht="18.75" x14ac:dyDescent="0.3">
      <c r="A129" s="245"/>
      <c r="B129" s="245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</row>
    <row r="130" spans="1:30" ht="18.75" x14ac:dyDescent="0.3">
      <c r="A130" s="245"/>
      <c r="B130" s="245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</row>
    <row r="131" spans="1:30" ht="18.75" x14ac:dyDescent="0.3">
      <c r="A131" s="245"/>
      <c r="B131" s="245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</row>
    <row r="132" spans="1:30" ht="18.75" x14ac:dyDescent="0.3">
      <c r="A132" s="245"/>
      <c r="B132" s="245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</row>
    <row r="133" spans="1:30" ht="18.75" x14ac:dyDescent="0.3">
      <c r="A133" s="245"/>
      <c r="B133" s="245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</row>
    <row r="134" spans="1:30" ht="18.75" x14ac:dyDescent="0.3">
      <c r="A134" s="245"/>
      <c r="B134" s="245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</row>
    <row r="135" spans="1:30" ht="18.75" x14ac:dyDescent="0.3">
      <c r="A135" s="245"/>
      <c r="B135" s="245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</row>
    <row r="136" spans="1:30" ht="18.75" x14ac:dyDescent="0.3">
      <c r="A136" s="245"/>
      <c r="B136" s="245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</row>
    <row r="137" spans="1:30" ht="18.75" x14ac:dyDescent="0.3">
      <c r="A137" s="245"/>
      <c r="B137" s="245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</row>
    <row r="138" spans="1:30" ht="18.75" x14ac:dyDescent="0.3">
      <c r="A138" s="245"/>
      <c r="B138" s="245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</row>
    <row r="139" spans="1:30" ht="18.75" x14ac:dyDescent="0.3">
      <c r="A139" s="245"/>
      <c r="B139" s="245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</row>
    <row r="140" spans="1:30" ht="18.75" x14ac:dyDescent="0.3">
      <c r="A140" s="245"/>
      <c r="B140" s="245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</row>
    <row r="141" spans="1:30" ht="18.75" x14ac:dyDescent="0.3">
      <c r="A141" s="245"/>
      <c r="B141" s="245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</row>
    <row r="142" spans="1:30" ht="18.75" x14ac:dyDescent="0.3">
      <c r="A142" s="245"/>
      <c r="B142" s="245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</row>
    <row r="143" spans="1:30" ht="18.75" x14ac:dyDescent="0.3">
      <c r="A143" s="245"/>
      <c r="B143" s="245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</row>
    <row r="144" spans="1:30" ht="18.75" x14ac:dyDescent="0.3">
      <c r="A144" s="245"/>
      <c r="B144" s="245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</row>
    <row r="145" spans="1:30" ht="18.75" x14ac:dyDescent="0.3">
      <c r="A145" s="245"/>
      <c r="B145" s="245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</row>
    <row r="146" spans="1:30" ht="18.75" x14ac:dyDescent="0.3">
      <c r="A146" s="245"/>
      <c r="B146" s="245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</row>
    <row r="147" spans="1:30" ht="18.75" x14ac:dyDescent="0.3">
      <c r="A147" s="245"/>
      <c r="B147" s="245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</row>
    <row r="148" spans="1:30" ht="18.75" x14ac:dyDescent="0.3"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</row>
    <row r="149" spans="1:30" ht="18.75" x14ac:dyDescent="0.3"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</row>
  </sheetData>
  <mergeCells count="32">
    <mergeCell ref="AB10:AB12"/>
    <mergeCell ref="AC10:AC12"/>
    <mergeCell ref="F11:O11"/>
    <mergeCell ref="Q11:AA11"/>
    <mergeCell ref="D10:D12"/>
    <mergeCell ref="E10:E12"/>
    <mergeCell ref="F10:AA10"/>
    <mergeCell ref="A15:A23"/>
    <mergeCell ref="B15:B23"/>
    <mergeCell ref="A13:A14"/>
    <mergeCell ref="B13:B14"/>
    <mergeCell ref="A10:A12"/>
    <mergeCell ref="B10:B12"/>
    <mergeCell ref="C10:C12"/>
    <mergeCell ref="P18:P19"/>
    <mergeCell ref="O18:O19"/>
    <mergeCell ref="A24:A35"/>
    <mergeCell ref="B24:B26"/>
    <mergeCell ref="B27:B33"/>
    <mergeCell ref="B34:B35"/>
    <mergeCell ref="F45:F46"/>
    <mergeCell ref="L45:L48"/>
    <mergeCell ref="F50:K50"/>
    <mergeCell ref="O50:T50"/>
    <mergeCell ref="A36:A37"/>
    <mergeCell ref="B36:B37"/>
    <mergeCell ref="C42:C44"/>
    <mergeCell ref="D42:D44"/>
    <mergeCell ref="E42:E44"/>
    <mergeCell ref="F42:W42"/>
    <mergeCell ref="F43:N43"/>
    <mergeCell ref="O43:W43"/>
  </mergeCells>
  <pageMargins left="0.19685039370078741" right="0.19685039370078741" top="0.15748031496062992" bottom="0.35433070866141736" header="0.15748031496062992" footer="0.27559055118110237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38"/>
  <sheetViews>
    <sheetView topLeftCell="A11" zoomScale="80" zoomScaleNormal="80" zoomScaleSheetLayoutView="80" workbookViewId="0">
      <selection activeCell="E20" sqref="E20"/>
    </sheetView>
  </sheetViews>
  <sheetFormatPr defaultColWidth="9.140625" defaultRowHeight="15" x14ac:dyDescent="0.25"/>
  <cols>
    <col min="1" max="1" width="17.85546875" style="196" customWidth="1"/>
    <col min="2" max="2" width="12.42578125" style="196" customWidth="1"/>
    <col min="3" max="3" width="4.140625" style="201" bestFit="1" customWidth="1"/>
    <col min="4" max="4" width="36" style="201" customWidth="1"/>
    <col min="5" max="5" width="47.85546875" style="201" customWidth="1"/>
    <col min="6" max="6" width="4.42578125" style="201" bestFit="1" customWidth="1"/>
    <col min="7" max="7" width="4.140625" style="201" bestFit="1" customWidth="1"/>
    <col min="8" max="8" width="4.42578125" style="201" bestFit="1" customWidth="1"/>
    <col min="9" max="10" width="4.140625" style="201" bestFit="1" customWidth="1"/>
    <col min="11" max="11" width="4.42578125" style="201" bestFit="1" customWidth="1"/>
    <col min="12" max="13" width="4.140625" style="201" bestFit="1" customWidth="1"/>
    <col min="14" max="14" width="4.42578125" style="201" bestFit="1" customWidth="1"/>
    <col min="15" max="15" width="4.140625" style="201" bestFit="1" customWidth="1"/>
    <col min="16" max="16" width="9.5703125" style="201" customWidth="1"/>
    <col min="17" max="24" width="4.140625" style="201" bestFit="1" customWidth="1"/>
    <col min="25" max="25" width="4.42578125" style="201" bestFit="1" customWidth="1"/>
    <col min="26" max="26" width="4.140625" style="201" bestFit="1" customWidth="1"/>
    <col min="27" max="27" width="8.42578125" style="201" customWidth="1"/>
    <col min="28" max="28" width="6.7109375" style="201" customWidth="1"/>
    <col min="29" max="29" width="6" style="201" customWidth="1"/>
    <col min="30" max="30" width="7.5703125" style="201" customWidth="1"/>
    <col min="31" max="16384" width="9.140625" style="201"/>
  </cols>
  <sheetData>
    <row r="1" spans="1:30" ht="18.75" x14ac:dyDescent="0.3">
      <c r="A1" s="242"/>
      <c r="B1" s="242"/>
      <c r="C1" s="197"/>
      <c r="D1" s="243" t="s">
        <v>110</v>
      </c>
      <c r="E1" s="244" t="s">
        <v>249</v>
      </c>
      <c r="F1" s="245"/>
      <c r="G1" s="245"/>
      <c r="H1" s="245"/>
      <c r="I1" s="245"/>
      <c r="J1" s="246"/>
      <c r="K1" s="246"/>
      <c r="L1" s="246"/>
      <c r="M1" s="246"/>
      <c r="N1" s="246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</row>
    <row r="2" spans="1:30" ht="18.75" x14ac:dyDescent="0.3">
      <c r="A2" s="242"/>
      <c r="B2" s="242"/>
      <c r="C2" s="202"/>
      <c r="D2" s="248" t="s">
        <v>112</v>
      </c>
      <c r="E2" s="249" t="s">
        <v>113</v>
      </c>
      <c r="F2" s="245"/>
      <c r="G2" s="245"/>
      <c r="H2" s="245"/>
      <c r="I2" s="245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</row>
    <row r="3" spans="1:30" ht="18.75" x14ac:dyDescent="0.3">
      <c r="A3" s="242"/>
      <c r="B3" s="242"/>
      <c r="C3" s="202"/>
      <c r="D3" s="248" t="s">
        <v>114</v>
      </c>
      <c r="E3" s="251"/>
      <c r="F3" s="245"/>
      <c r="G3" s="245"/>
      <c r="H3" s="245"/>
      <c r="I3" s="245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4" spans="1:30" ht="18.75" x14ac:dyDescent="0.3">
      <c r="A4" s="242"/>
      <c r="B4" s="242"/>
      <c r="C4" s="202"/>
      <c r="D4" s="248" t="s">
        <v>115</v>
      </c>
      <c r="E4" s="251" t="s">
        <v>250</v>
      </c>
      <c r="F4" s="245"/>
      <c r="G4" s="245"/>
      <c r="H4" s="245"/>
      <c r="I4" s="245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</row>
    <row r="5" spans="1:30" ht="18.75" x14ac:dyDescent="0.3">
      <c r="A5" s="242"/>
      <c r="B5" s="242"/>
      <c r="C5" s="202"/>
      <c r="D5" s="248" t="s">
        <v>116</v>
      </c>
      <c r="E5" s="251" t="s">
        <v>6</v>
      </c>
      <c r="F5" s="245"/>
      <c r="G5" s="245"/>
      <c r="H5" s="245"/>
      <c r="I5" s="245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9"/>
    </row>
    <row r="6" spans="1:30" ht="18.75" x14ac:dyDescent="0.3">
      <c r="A6" s="242"/>
      <c r="B6" s="242"/>
      <c r="C6" s="202"/>
      <c r="D6" s="248" t="s">
        <v>117</v>
      </c>
      <c r="E6" s="251" t="s">
        <v>118</v>
      </c>
      <c r="F6" s="245"/>
      <c r="G6" s="245"/>
      <c r="H6" s="245"/>
      <c r="I6" s="245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</row>
    <row r="7" spans="1:30" ht="18.75" x14ac:dyDescent="0.3">
      <c r="A7" s="242"/>
      <c r="B7" s="242"/>
      <c r="C7" s="202"/>
      <c r="D7" s="836" t="s">
        <v>119</v>
      </c>
      <c r="E7" s="837" t="s">
        <v>251</v>
      </c>
      <c r="F7" s="245"/>
      <c r="G7" s="245"/>
      <c r="H7" s="245"/>
      <c r="I7" s="245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</row>
    <row r="8" spans="1:30" ht="19.5" thickBot="1" x14ac:dyDescent="0.35">
      <c r="A8" s="242"/>
      <c r="B8" s="242"/>
      <c r="C8" s="202"/>
      <c r="D8" s="838" t="s">
        <v>121</v>
      </c>
      <c r="E8" s="839" t="s">
        <v>10</v>
      </c>
      <c r="F8" s="245"/>
      <c r="G8" s="245"/>
      <c r="H8" s="245"/>
      <c r="I8" s="245"/>
      <c r="J8" s="198"/>
      <c r="K8" s="204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</row>
    <row r="9" spans="1:30" ht="13.5" customHeight="1" thickBot="1" x14ac:dyDescent="0.35">
      <c r="A9" s="242"/>
      <c r="B9" s="242"/>
      <c r="C9" s="202"/>
      <c r="D9" s="245"/>
      <c r="E9" s="245"/>
      <c r="F9" s="245"/>
      <c r="G9" s="245"/>
      <c r="H9" s="245"/>
      <c r="I9" s="245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</row>
    <row r="10" spans="1:30" ht="15.75" thickBot="1" x14ac:dyDescent="0.3">
      <c r="A10" s="1115" t="s">
        <v>122</v>
      </c>
      <c r="B10" s="1117" t="s">
        <v>123</v>
      </c>
      <c r="C10" s="1078" t="s">
        <v>17</v>
      </c>
      <c r="D10" s="1078" t="s">
        <v>124</v>
      </c>
      <c r="E10" s="1079" t="s">
        <v>125</v>
      </c>
      <c r="F10" s="1083" t="s">
        <v>16</v>
      </c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143" t="s">
        <v>126</v>
      </c>
      <c r="AC10" s="1146" t="s">
        <v>127</v>
      </c>
      <c r="AD10" s="203"/>
    </row>
    <row r="11" spans="1:30" ht="15.75" thickBot="1" x14ac:dyDescent="0.3">
      <c r="A11" s="1115"/>
      <c r="B11" s="1117"/>
      <c r="C11" s="1078"/>
      <c r="D11" s="1078"/>
      <c r="E11" s="1155"/>
      <c r="F11" s="1158" t="s">
        <v>252</v>
      </c>
      <c r="G11" s="1159"/>
      <c r="H11" s="1159"/>
      <c r="I11" s="1159"/>
      <c r="J11" s="1159"/>
      <c r="K11" s="1159"/>
      <c r="L11" s="1159"/>
      <c r="M11" s="1159"/>
      <c r="N11" s="1159"/>
      <c r="O11" s="1159"/>
      <c r="P11" s="676"/>
      <c r="Q11" s="1160" t="s">
        <v>253</v>
      </c>
      <c r="R11" s="1159"/>
      <c r="S11" s="1159"/>
      <c r="T11" s="1159"/>
      <c r="U11" s="1159"/>
      <c r="V11" s="1159"/>
      <c r="W11" s="1159"/>
      <c r="X11" s="1160"/>
      <c r="Y11" s="1159"/>
      <c r="Z11" s="1159"/>
      <c r="AA11" s="1159"/>
      <c r="AB11" s="1144"/>
      <c r="AC11" s="1147"/>
      <c r="AD11" s="203"/>
    </row>
    <row r="12" spans="1:30" ht="42.75" customHeight="1" thickBot="1" x14ac:dyDescent="0.3">
      <c r="A12" s="1116"/>
      <c r="B12" s="1118"/>
      <c r="C12" s="1078"/>
      <c r="D12" s="1079"/>
      <c r="E12" s="1155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427" t="s">
        <v>133</v>
      </c>
      <c r="N12" s="260" t="s">
        <v>134</v>
      </c>
      <c r="O12" s="262" t="s">
        <v>135</v>
      </c>
      <c r="P12" s="263" t="s">
        <v>136</v>
      </c>
      <c r="Q12" s="260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0" t="s">
        <v>137</v>
      </c>
      <c r="Y12" s="260" t="s">
        <v>134</v>
      </c>
      <c r="Z12" s="262" t="s">
        <v>135</v>
      </c>
      <c r="AA12" s="263" t="s">
        <v>136</v>
      </c>
      <c r="AB12" s="1145"/>
      <c r="AC12" s="1147"/>
      <c r="AD12" s="204"/>
    </row>
    <row r="13" spans="1:30" ht="24.75" thickBot="1" x14ac:dyDescent="0.3">
      <c r="A13" s="840" t="s">
        <v>138</v>
      </c>
      <c r="B13" s="841"/>
      <c r="C13" s="411">
        <v>1</v>
      </c>
      <c r="D13" s="842" t="s">
        <v>254</v>
      </c>
      <c r="E13" s="843" t="s">
        <v>255</v>
      </c>
      <c r="F13" s="433"/>
      <c r="G13" s="433"/>
      <c r="H13" s="433">
        <v>4</v>
      </c>
      <c r="I13" s="433">
        <v>6</v>
      </c>
      <c r="J13" s="433"/>
      <c r="K13" s="433"/>
      <c r="L13" s="433"/>
      <c r="M13" s="844"/>
      <c r="N13" s="633">
        <f t="shared" ref="N13:N18" si="0">SUM(F13:M13)</f>
        <v>10</v>
      </c>
      <c r="O13" s="435">
        <v>1</v>
      </c>
      <c r="P13" s="473" t="s">
        <v>43</v>
      </c>
      <c r="Q13" s="432"/>
      <c r="R13" s="433"/>
      <c r="S13" s="433"/>
      <c r="T13" s="433"/>
      <c r="U13" s="433"/>
      <c r="V13" s="433"/>
      <c r="W13" s="433"/>
      <c r="X13" s="844"/>
      <c r="Y13" s="845">
        <f t="shared" ref="Y13:Y21" si="1">SUM(Q13:X13)</f>
        <v>0</v>
      </c>
      <c r="Z13" s="846">
        <v>0</v>
      </c>
      <c r="AA13" s="478"/>
      <c r="AB13" s="847">
        <f t="shared" ref="AB13:AC27" si="2">SUM(N13,Y13)</f>
        <v>10</v>
      </c>
      <c r="AC13" s="848">
        <f t="shared" si="2"/>
        <v>1</v>
      </c>
      <c r="AD13" s="204"/>
    </row>
    <row r="14" spans="1:30" ht="37.5" customHeight="1" thickBot="1" x14ac:dyDescent="0.3">
      <c r="A14" s="1095" t="s">
        <v>157</v>
      </c>
      <c r="B14" s="1097"/>
      <c r="C14" s="849">
        <v>2</v>
      </c>
      <c r="D14" s="430" t="s">
        <v>256</v>
      </c>
      <c r="E14" s="843" t="s">
        <v>93</v>
      </c>
      <c r="F14" s="433"/>
      <c r="G14" s="433"/>
      <c r="H14" s="433"/>
      <c r="I14" s="433"/>
      <c r="J14" s="433"/>
      <c r="K14" s="433"/>
      <c r="L14" s="433"/>
      <c r="M14" s="844"/>
      <c r="N14" s="633">
        <f t="shared" si="0"/>
        <v>0</v>
      </c>
      <c r="O14" s="472">
        <v>0</v>
      </c>
      <c r="P14" s="850"/>
      <c r="Q14" s="432"/>
      <c r="R14" s="433"/>
      <c r="S14" s="433">
        <v>6</v>
      </c>
      <c r="T14" s="433">
        <v>24</v>
      </c>
      <c r="U14" s="433"/>
      <c r="V14" s="433"/>
      <c r="W14" s="433"/>
      <c r="X14" s="844"/>
      <c r="Y14" s="845">
        <f t="shared" si="1"/>
        <v>30</v>
      </c>
      <c r="Z14" s="846">
        <v>1</v>
      </c>
      <c r="AA14" s="850" t="s">
        <v>43</v>
      </c>
      <c r="AB14" s="847">
        <f t="shared" si="2"/>
        <v>30</v>
      </c>
      <c r="AC14" s="848">
        <f t="shared" si="2"/>
        <v>1</v>
      </c>
      <c r="AD14" s="204"/>
    </row>
    <row r="15" spans="1:30" ht="15.75" thickBot="1" x14ac:dyDescent="0.3">
      <c r="A15" s="1136"/>
      <c r="B15" s="1137"/>
      <c r="C15" s="849">
        <v>3</v>
      </c>
      <c r="D15" s="963" t="s">
        <v>258</v>
      </c>
      <c r="E15" s="964" t="s">
        <v>327</v>
      </c>
      <c r="F15" s="433">
        <v>12</v>
      </c>
      <c r="G15" s="433"/>
      <c r="H15" s="433">
        <v>18</v>
      </c>
      <c r="I15" s="433"/>
      <c r="J15" s="433"/>
      <c r="K15" s="433"/>
      <c r="L15" s="433"/>
      <c r="M15" s="844"/>
      <c r="N15" s="633">
        <f t="shared" si="0"/>
        <v>30</v>
      </c>
      <c r="O15" s="435">
        <v>2</v>
      </c>
      <c r="P15" s="473" t="s">
        <v>43</v>
      </c>
      <c r="Q15" s="432"/>
      <c r="R15" s="433"/>
      <c r="S15" s="433"/>
      <c r="T15" s="433"/>
      <c r="U15" s="433"/>
      <c r="V15" s="433"/>
      <c r="W15" s="433"/>
      <c r="X15" s="844"/>
      <c r="Y15" s="845">
        <f t="shared" si="1"/>
        <v>0</v>
      </c>
      <c r="Z15" s="846">
        <v>0</v>
      </c>
      <c r="AA15" s="478"/>
      <c r="AB15" s="847">
        <f t="shared" si="2"/>
        <v>30</v>
      </c>
      <c r="AC15" s="848">
        <f t="shared" si="2"/>
        <v>2</v>
      </c>
      <c r="AD15" s="204"/>
    </row>
    <row r="16" spans="1:30" ht="15.75" thickBot="1" x14ac:dyDescent="0.3">
      <c r="A16" s="1136"/>
      <c r="B16" s="1137"/>
      <c r="C16" s="849">
        <v>4</v>
      </c>
      <c r="D16" s="965" t="s">
        <v>259</v>
      </c>
      <c r="E16" s="964" t="s">
        <v>321</v>
      </c>
      <c r="F16" s="433"/>
      <c r="G16" s="433"/>
      <c r="H16" s="433">
        <v>15</v>
      </c>
      <c r="I16" s="433"/>
      <c r="J16" s="433"/>
      <c r="K16" s="433"/>
      <c r="L16" s="433"/>
      <c r="M16" s="844"/>
      <c r="N16" s="633">
        <f t="shared" si="0"/>
        <v>15</v>
      </c>
      <c r="O16" s="435">
        <v>1</v>
      </c>
      <c r="P16" s="473" t="s">
        <v>43</v>
      </c>
      <c r="Q16" s="432"/>
      <c r="R16" s="433"/>
      <c r="S16" s="433"/>
      <c r="T16" s="433"/>
      <c r="U16" s="433"/>
      <c r="V16" s="433"/>
      <c r="W16" s="433"/>
      <c r="X16" s="844"/>
      <c r="Y16" s="845">
        <f t="shared" si="1"/>
        <v>0</v>
      </c>
      <c r="Z16" s="846">
        <v>0</v>
      </c>
      <c r="AA16" s="478"/>
      <c r="AB16" s="847">
        <f t="shared" si="2"/>
        <v>15</v>
      </c>
      <c r="AC16" s="848">
        <f t="shared" si="2"/>
        <v>1</v>
      </c>
      <c r="AD16" s="204"/>
    </row>
    <row r="17" spans="1:30" ht="15" customHeight="1" thickBot="1" x14ac:dyDescent="0.3">
      <c r="A17" s="1136"/>
      <c r="B17" s="1137"/>
      <c r="C17" s="849">
        <v>5</v>
      </c>
      <c r="D17" s="963" t="s">
        <v>260</v>
      </c>
      <c r="E17" s="964" t="s">
        <v>261</v>
      </c>
      <c r="F17" s="433">
        <v>15</v>
      </c>
      <c r="G17" s="433"/>
      <c r="H17" s="433">
        <v>10</v>
      </c>
      <c r="I17" s="433">
        <v>20</v>
      </c>
      <c r="J17" s="433"/>
      <c r="K17" s="433"/>
      <c r="L17" s="433"/>
      <c r="M17" s="844"/>
      <c r="N17" s="633">
        <f t="shared" si="0"/>
        <v>45</v>
      </c>
      <c r="O17" s="435">
        <v>4</v>
      </c>
      <c r="P17" s="851" t="s">
        <v>44</v>
      </c>
      <c r="Q17" s="432"/>
      <c r="R17" s="433"/>
      <c r="S17" s="433"/>
      <c r="T17" s="433"/>
      <c r="U17" s="433"/>
      <c r="V17" s="433"/>
      <c r="W17" s="433"/>
      <c r="X17" s="844"/>
      <c r="Y17" s="845">
        <f t="shared" si="1"/>
        <v>0</v>
      </c>
      <c r="Z17" s="846">
        <v>0</v>
      </c>
      <c r="AA17" s="478"/>
      <c r="AB17" s="847">
        <f t="shared" si="2"/>
        <v>45</v>
      </c>
      <c r="AC17" s="848">
        <f t="shared" si="2"/>
        <v>4</v>
      </c>
      <c r="AD17" s="204"/>
    </row>
    <row r="18" spans="1:30" ht="15.75" thickBot="1" x14ac:dyDescent="0.3">
      <c r="A18" s="1096"/>
      <c r="B18" s="1098"/>
      <c r="C18" s="852">
        <v>6</v>
      </c>
      <c r="D18" s="966" t="s">
        <v>262</v>
      </c>
      <c r="E18" s="967" t="s">
        <v>263</v>
      </c>
      <c r="F18" s="444">
        <v>10</v>
      </c>
      <c r="G18" s="444"/>
      <c r="H18" s="444">
        <v>8</v>
      </c>
      <c r="I18" s="444">
        <v>12</v>
      </c>
      <c r="J18" s="444"/>
      <c r="K18" s="444"/>
      <c r="L18" s="444"/>
      <c r="M18" s="853"/>
      <c r="N18" s="633">
        <f t="shared" si="0"/>
        <v>30</v>
      </c>
      <c r="O18" s="445">
        <v>1</v>
      </c>
      <c r="P18" s="446" t="s">
        <v>43</v>
      </c>
      <c r="Q18" s="443"/>
      <c r="R18" s="444"/>
      <c r="S18" s="444"/>
      <c r="T18" s="444"/>
      <c r="U18" s="444"/>
      <c r="V18" s="444"/>
      <c r="W18" s="444"/>
      <c r="X18" s="853"/>
      <c r="Y18" s="854">
        <f t="shared" si="1"/>
        <v>0</v>
      </c>
      <c r="Z18" s="855">
        <v>0</v>
      </c>
      <c r="AA18" s="467"/>
      <c r="AB18" s="856">
        <f t="shared" si="2"/>
        <v>30</v>
      </c>
      <c r="AC18" s="857">
        <f t="shared" si="2"/>
        <v>1</v>
      </c>
      <c r="AD18" s="204"/>
    </row>
    <row r="19" spans="1:30" ht="15.75" customHeight="1" thickBot="1" x14ac:dyDescent="0.3">
      <c r="A19" s="1125" t="s">
        <v>162</v>
      </c>
      <c r="B19" s="1126" t="s">
        <v>213</v>
      </c>
      <c r="C19" s="411">
        <v>7</v>
      </c>
      <c r="D19" s="968" t="s">
        <v>264</v>
      </c>
      <c r="E19" s="969" t="s">
        <v>218</v>
      </c>
      <c r="F19" s="858"/>
      <c r="G19" s="858"/>
      <c r="H19" s="858"/>
      <c r="I19" s="858"/>
      <c r="J19" s="858"/>
      <c r="K19" s="858"/>
      <c r="L19" s="858"/>
      <c r="M19" s="859"/>
      <c r="N19" s="633"/>
      <c r="O19" s="472"/>
      <c r="P19" s="860" t="s">
        <v>43</v>
      </c>
      <c r="Q19" s="861">
        <v>16</v>
      </c>
      <c r="R19" s="862"/>
      <c r="S19" s="862">
        <v>12</v>
      </c>
      <c r="T19" s="862">
        <v>54</v>
      </c>
      <c r="U19" s="862"/>
      <c r="V19" s="862"/>
      <c r="W19" s="862"/>
      <c r="X19" s="863"/>
      <c r="Y19" s="864">
        <f t="shared" si="1"/>
        <v>82</v>
      </c>
      <c r="Z19" s="865">
        <v>4</v>
      </c>
      <c r="AA19" s="860" t="s">
        <v>43</v>
      </c>
      <c r="AB19" s="866">
        <f t="shared" si="2"/>
        <v>82</v>
      </c>
      <c r="AC19" s="867">
        <f t="shared" si="2"/>
        <v>4</v>
      </c>
      <c r="AD19" s="204"/>
    </row>
    <row r="20" spans="1:30" ht="17.25" customHeight="1" thickBot="1" x14ac:dyDescent="0.3">
      <c r="A20" s="1099"/>
      <c r="B20" s="1127"/>
      <c r="C20" s="849">
        <v>8</v>
      </c>
      <c r="D20" s="970" t="s">
        <v>257</v>
      </c>
      <c r="E20" s="971" t="s">
        <v>216</v>
      </c>
      <c r="F20" s="498">
        <v>24</v>
      </c>
      <c r="G20" s="711"/>
      <c r="H20" s="498"/>
      <c r="I20" s="498">
        <v>100</v>
      </c>
      <c r="J20" s="498"/>
      <c r="K20" s="498"/>
      <c r="L20" s="498"/>
      <c r="M20" s="868"/>
      <c r="N20" s="633">
        <f t="shared" ref="N20:N21" si="3">SUM(F20:M20)</f>
        <v>124</v>
      </c>
      <c r="O20" s="435">
        <v>7</v>
      </c>
      <c r="P20" s="473" t="s">
        <v>43</v>
      </c>
      <c r="Q20" s="497"/>
      <c r="R20" s="498"/>
      <c r="S20" s="498"/>
      <c r="T20" s="498"/>
      <c r="U20" s="498"/>
      <c r="V20" s="498"/>
      <c r="W20" s="498"/>
      <c r="X20" s="868"/>
      <c r="Y20" s="845">
        <f t="shared" si="1"/>
        <v>0</v>
      </c>
      <c r="Z20" s="846">
        <v>0</v>
      </c>
      <c r="AA20" s="478"/>
      <c r="AB20" s="847">
        <f t="shared" si="2"/>
        <v>124</v>
      </c>
      <c r="AC20" s="848">
        <f t="shared" si="2"/>
        <v>7</v>
      </c>
      <c r="AD20" s="204"/>
    </row>
    <row r="21" spans="1:30" ht="15.75" thickBot="1" x14ac:dyDescent="0.3">
      <c r="A21" s="1099"/>
      <c r="B21" s="1128"/>
      <c r="C21" s="852">
        <v>9</v>
      </c>
      <c r="D21" s="972" t="s">
        <v>266</v>
      </c>
      <c r="E21" s="973" t="s">
        <v>323</v>
      </c>
      <c r="F21" s="869"/>
      <c r="G21" s="869"/>
      <c r="H21" s="869"/>
      <c r="I21" s="869"/>
      <c r="J21" s="869"/>
      <c r="K21" s="869"/>
      <c r="L21" s="869"/>
      <c r="M21" s="870"/>
      <c r="N21" s="633">
        <f t="shared" si="3"/>
        <v>0</v>
      </c>
      <c r="O21" s="445">
        <v>0</v>
      </c>
      <c r="P21" s="446"/>
      <c r="Q21" s="871">
        <v>10</v>
      </c>
      <c r="R21" s="869">
        <v>15</v>
      </c>
      <c r="S21" s="869">
        <v>45</v>
      </c>
      <c r="T21" s="869"/>
      <c r="U21" s="869"/>
      <c r="V21" s="869"/>
      <c r="W21" s="869"/>
      <c r="X21" s="870"/>
      <c r="Y21" s="854">
        <f t="shared" si="1"/>
        <v>70</v>
      </c>
      <c r="Z21" s="855">
        <v>4</v>
      </c>
      <c r="AA21" s="446" t="s">
        <v>43</v>
      </c>
      <c r="AB21" s="856">
        <f t="shared" si="2"/>
        <v>70</v>
      </c>
      <c r="AC21" s="857">
        <f t="shared" si="2"/>
        <v>4</v>
      </c>
      <c r="AD21" s="204"/>
    </row>
    <row r="22" spans="1:30" ht="24.75" thickBot="1" x14ac:dyDescent="0.3">
      <c r="A22" s="1099"/>
      <c r="B22" s="1151" t="s">
        <v>53</v>
      </c>
      <c r="C22" s="411">
        <v>10</v>
      </c>
      <c r="D22" s="974" t="s">
        <v>267</v>
      </c>
      <c r="E22" s="975" t="s">
        <v>328</v>
      </c>
      <c r="F22" s="872">
        <v>10</v>
      </c>
      <c r="G22" s="858"/>
      <c r="H22" s="858">
        <v>13</v>
      </c>
      <c r="I22" s="858">
        <v>39</v>
      </c>
      <c r="J22" s="858"/>
      <c r="K22" s="858"/>
      <c r="L22" s="858"/>
      <c r="M22" s="859"/>
      <c r="N22" s="633">
        <f>SUM(F22:M22)</f>
        <v>62</v>
      </c>
      <c r="O22" s="487">
        <v>3</v>
      </c>
      <c r="P22" s="850" t="s">
        <v>43</v>
      </c>
      <c r="Q22" s="872">
        <v>10</v>
      </c>
      <c r="R22" s="858"/>
      <c r="S22" s="858">
        <v>7</v>
      </c>
      <c r="T22" s="858">
        <v>35</v>
      </c>
      <c r="U22" s="858"/>
      <c r="V22" s="858"/>
      <c r="W22" s="858"/>
      <c r="X22" s="859"/>
      <c r="Y22" s="873">
        <f>SUM(Q22:X22)</f>
        <v>52</v>
      </c>
      <c r="Z22" s="693">
        <v>3</v>
      </c>
      <c r="AA22" s="850" t="s">
        <v>43</v>
      </c>
      <c r="AB22" s="874">
        <f t="shared" si="2"/>
        <v>114</v>
      </c>
      <c r="AC22" s="875">
        <f t="shared" si="2"/>
        <v>6</v>
      </c>
      <c r="AD22" s="204"/>
    </row>
    <row r="23" spans="1:30" ht="24.75" thickBot="1" x14ac:dyDescent="0.3">
      <c r="A23" s="1099"/>
      <c r="B23" s="1152"/>
      <c r="C23" s="849">
        <v>11</v>
      </c>
      <c r="D23" s="976" t="s">
        <v>268</v>
      </c>
      <c r="E23" s="977" t="s">
        <v>224</v>
      </c>
      <c r="F23" s="876">
        <v>9</v>
      </c>
      <c r="G23" s="877"/>
      <c r="H23" s="877">
        <v>7</v>
      </c>
      <c r="I23" s="877">
        <v>48</v>
      </c>
      <c r="J23" s="877"/>
      <c r="K23" s="877"/>
      <c r="L23" s="877"/>
      <c r="M23" s="878"/>
      <c r="N23" s="633">
        <f>SUM(F23:M23)</f>
        <v>64</v>
      </c>
      <c r="O23" s="489">
        <v>3</v>
      </c>
      <c r="P23" s="473" t="s">
        <v>43</v>
      </c>
      <c r="Q23" s="876">
        <v>6</v>
      </c>
      <c r="R23" s="877"/>
      <c r="S23" s="877">
        <v>7</v>
      </c>
      <c r="T23" s="877">
        <v>48</v>
      </c>
      <c r="U23" s="877"/>
      <c r="V23" s="877"/>
      <c r="W23" s="877"/>
      <c r="X23" s="878"/>
      <c r="Y23" s="845">
        <f>SUM(Q23:X23)</f>
        <v>61</v>
      </c>
      <c r="Z23" s="706">
        <v>3</v>
      </c>
      <c r="AA23" s="473" t="s">
        <v>43</v>
      </c>
      <c r="AB23" s="847">
        <f t="shared" si="2"/>
        <v>125</v>
      </c>
      <c r="AC23" s="848">
        <f t="shared" si="2"/>
        <v>6</v>
      </c>
      <c r="AD23" s="204"/>
    </row>
    <row r="24" spans="1:30" ht="15.75" thickBot="1" x14ac:dyDescent="0.3">
      <c r="A24" s="1099"/>
      <c r="B24" s="1152"/>
      <c r="C24" s="849">
        <v>12</v>
      </c>
      <c r="D24" s="978" t="s">
        <v>269</v>
      </c>
      <c r="E24" s="977" t="s">
        <v>227</v>
      </c>
      <c r="F24" s="877"/>
      <c r="G24" s="877"/>
      <c r="H24" s="877"/>
      <c r="I24" s="879"/>
      <c r="J24" s="877"/>
      <c r="K24" s="877"/>
      <c r="L24" s="877"/>
      <c r="M24" s="878"/>
      <c r="N24" s="633">
        <f>SUM(F24:M24)</f>
        <v>0</v>
      </c>
      <c r="O24" s="482">
        <v>0</v>
      </c>
      <c r="P24" s="473"/>
      <c r="Q24" s="876">
        <v>5</v>
      </c>
      <c r="R24" s="877"/>
      <c r="S24" s="877">
        <v>15</v>
      </c>
      <c r="T24" s="877">
        <v>45</v>
      </c>
      <c r="U24" s="877"/>
      <c r="V24" s="877"/>
      <c r="W24" s="877"/>
      <c r="X24" s="878"/>
      <c r="Y24" s="845">
        <f>SUM(Q24:X24)</f>
        <v>65</v>
      </c>
      <c r="Z24" s="846">
        <v>7</v>
      </c>
      <c r="AA24" s="473" t="s">
        <v>43</v>
      </c>
      <c r="AB24" s="847">
        <f t="shared" si="2"/>
        <v>65</v>
      </c>
      <c r="AC24" s="848">
        <f t="shared" si="2"/>
        <v>7</v>
      </c>
      <c r="AD24" s="204"/>
    </row>
    <row r="25" spans="1:30" ht="24.75" thickBot="1" x14ac:dyDescent="0.3">
      <c r="A25" s="1099"/>
      <c r="B25" s="1152"/>
      <c r="C25" s="849">
        <v>13</v>
      </c>
      <c r="D25" s="979" t="s">
        <v>329</v>
      </c>
      <c r="E25" s="980" t="s">
        <v>270</v>
      </c>
      <c r="F25" s="500"/>
      <c r="G25" s="500"/>
      <c r="H25" s="519">
        <v>10</v>
      </c>
      <c r="I25" s="519">
        <v>20</v>
      </c>
      <c r="J25" s="500"/>
      <c r="K25" s="500"/>
      <c r="L25" s="500"/>
      <c r="M25" s="739"/>
      <c r="N25" s="633">
        <v>30</v>
      </c>
      <c r="O25" s="482">
        <v>1</v>
      </c>
      <c r="P25" s="473" t="s">
        <v>43</v>
      </c>
      <c r="Q25" s="499"/>
      <c r="R25" s="500"/>
      <c r="S25" s="500"/>
      <c r="T25" s="500"/>
      <c r="U25" s="500"/>
      <c r="V25" s="500"/>
      <c r="W25" s="500"/>
      <c r="X25" s="739"/>
      <c r="Y25" s="845">
        <v>0</v>
      </c>
      <c r="Z25" s="846">
        <v>0</v>
      </c>
      <c r="AA25" s="473"/>
      <c r="AB25" s="847">
        <f t="shared" si="2"/>
        <v>30</v>
      </c>
      <c r="AC25" s="848">
        <f t="shared" si="2"/>
        <v>1</v>
      </c>
      <c r="AD25" s="204"/>
    </row>
    <row r="26" spans="1:30" ht="15.75" thickBot="1" x14ac:dyDescent="0.3">
      <c r="A26" s="1099"/>
      <c r="B26" s="1153"/>
      <c r="C26" s="852">
        <v>14</v>
      </c>
      <c r="D26" s="981" t="s">
        <v>229</v>
      </c>
      <c r="E26" s="982" t="s">
        <v>270</v>
      </c>
      <c r="F26" s="880"/>
      <c r="G26" s="880"/>
      <c r="H26" s="881"/>
      <c r="I26" s="882"/>
      <c r="J26" s="880"/>
      <c r="K26" s="880"/>
      <c r="L26" s="880"/>
      <c r="M26" s="883"/>
      <c r="N26" s="633">
        <f t="shared" ref="N26:N30" si="4">SUM(F26:M26)</f>
        <v>0</v>
      </c>
      <c r="O26" s="487">
        <v>0</v>
      </c>
      <c r="P26" s="884"/>
      <c r="Q26" s="885">
        <v>6</v>
      </c>
      <c r="R26" s="880">
        <v>24</v>
      </c>
      <c r="S26" s="886"/>
      <c r="T26" s="880"/>
      <c r="U26" s="880"/>
      <c r="V26" s="880"/>
      <c r="W26" s="880"/>
      <c r="X26" s="883"/>
      <c r="Y26" s="854">
        <v>30</v>
      </c>
      <c r="Z26" s="887">
        <v>1</v>
      </c>
      <c r="AA26" s="446" t="s">
        <v>43</v>
      </c>
      <c r="AB26" s="856">
        <f t="shared" si="2"/>
        <v>30</v>
      </c>
      <c r="AC26" s="857">
        <f t="shared" si="2"/>
        <v>1</v>
      </c>
      <c r="AD26" s="204"/>
    </row>
    <row r="27" spans="1:30" ht="24.75" thickBot="1" x14ac:dyDescent="0.3">
      <c r="A27" s="1099"/>
      <c r="B27" s="1154" t="s">
        <v>168</v>
      </c>
      <c r="C27" s="411">
        <v>15</v>
      </c>
      <c r="D27" s="888" t="s">
        <v>271</v>
      </c>
      <c r="E27" s="889" t="s">
        <v>232</v>
      </c>
      <c r="F27" s="890">
        <v>6</v>
      </c>
      <c r="G27" s="769"/>
      <c r="H27" s="769">
        <v>6</v>
      </c>
      <c r="I27" s="769">
        <v>30</v>
      </c>
      <c r="J27" s="769"/>
      <c r="K27" s="769"/>
      <c r="L27" s="769"/>
      <c r="M27" s="770"/>
      <c r="N27" s="633">
        <f t="shared" si="4"/>
        <v>42</v>
      </c>
      <c r="O27" s="472">
        <v>2</v>
      </c>
      <c r="P27" s="850" t="s">
        <v>43</v>
      </c>
      <c r="Q27" s="872"/>
      <c r="R27" s="769"/>
      <c r="S27" s="769">
        <v>5</v>
      </c>
      <c r="T27" s="769">
        <v>25</v>
      </c>
      <c r="U27" s="769"/>
      <c r="V27" s="769"/>
      <c r="W27" s="769"/>
      <c r="X27" s="770"/>
      <c r="Y27" s="873">
        <f t="shared" ref="Y27:Y30" si="5">SUM(Q27:X27)</f>
        <v>30</v>
      </c>
      <c r="Z27" s="891">
        <v>2</v>
      </c>
      <c r="AA27" s="850" t="s">
        <v>43</v>
      </c>
      <c r="AB27" s="874">
        <f t="shared" si="2"/>
        <v>72</v>
      </c>
      <c r="AC27" s="875">
        <f t="shared" si="2"/>
        <v>4</v>
      </c>
      <c r="AD27" s="204"/>
    </row>
    <row r="28" spans="1:30" ht="24.75" customHeight="1" thickBot="1" x14ac:dyDescent="0.3">
      <c r="A28" s="1099"/>
      <c r="B28" s="1105"/>
      <c r="C28" s="852">
        <v>16</v>
      </c>
      <c r="D28" s="892" t="s">
        <v>265</v>
      </c>
      <c r="E28" s="893" t="s">
        <v>234</v>
      </c>
      <c r="F28" s="869">
        <v>6</v>
      </c>
      <c r="G28" s="869"/>
      <c r="H28" s="869">
        <v>6</v>
      </c>
      <c r="I28" s="869">
        <v>30</v>
      </c>
      <c r="J28" s="869"/>
      <c r="K28" s="869"/>
      <c r="L28" s="869"/>
      <c r="M28" s="870"/>
      <c r="N28" s="633">
        <f>SUM(F28:M28)</f>
        <v>42</v>
      </c>
      <c r="O28" s="445">
        <v>2</v>
      </c>
      <c r="P28" s="446" t="s">
        <v>43</v>
      </c>
      <c r="Q28" s="871">
        <v>18</v>
      </c>
      <c r="R28" s="869"/>
      <c r="S28" s="869">
        <v>6</v>
      </c>
      <c r="T28" s="869">
        <v>30</v>
      </c>
      <c r="U28" s="869"/>
      <c r="V28" s="869"/>
      <c r="W28" s="869"/>
      <c r="X28" s="870"/>
      <c r="Y28" s="854">
        <f>SUM(Q28:X28)</f>
        <v>54</v>
      </c>
      <c r="Z28" s="855">
        <v>3</v>
      </c>
      <c r="AA28" s="446" t="s">
        <v>43</v>
      </c>
      <c r="AB28" s="856">
        <f>SUM(N28,Y28)</f>
        <v>96</v>
      </c>
      <c r="AC28" s="857">
        <f>SUM(O28,Z28)</f>
        <v>5</v>
      </c>
      <c r="AD28" s="204"/>
    </row>
    <row r="29" spans="1:30" ht="15.75" thickBot="1" x14ac:dyDescent="0.3">
      <c r="A29" s="894"/>
      <c r="B29" s="895"/>
      <c r="C29" s="411">
        <v>17</v>
      </c>
      <c r="D29" s="896" t="s">
        <v>272</v>
      </c>
      <c r="E29" s="897" t="s">
        <v>176</v>
      </c>
      <c r="F29" s="898">
        <v>10</v>
      </c>
      <c r="G29" s="498"/>
      <c r="H29" s="498"/>
      <c r="I29" s="498"/>
      <c r="J29" s="498"/>
      <c r="K29" s="498"/>
      <c r="L29" s="498"/>
      <c r="M29" s="868"/>
      <c r="N29" s="633">
        <f t="shared" si="4"/>
        <v>10</v>
      </c>
      <c r="O29" s="435">
        <v>1</v>
      </c>
      <c r="P29" s="473" t="s">
        <v>43</v>
      </c>
      <c r="Q29" s="497"/>
      <c r="R29" s="498"/>
      <c r="S29" s="498"/>
      <c r="T29" s="498"/>
      <c r="U29" s="498"/>
      <c r="V29" s="498"/>
      <c r="W29" s="498"/>
      <c r="X29" s="868"/>
      <c r="Y29" s="845">
        <f t="shared" si="5"/>
        <v>0</v>
      </c>
      <c r="Z29" s="706">
        <v>0</v>
      </c>
      <c r="AA29" s="473"/>
      <c r="AB29" s="847">
        <f t="shared" ref="AB29:AC30" si="6">SUM(N29,Y29)</f>
        <v>10</v>
      </c>
      <c r="AC29" s="848">
        <f t="shared" si="6"/>
        <v>1</v>
      </c>
      <c r="AD29" s="204"/>
    </row>
    <row r="30" spans="1:30" s="216" customFormat="1" ht="15.75" thickBot="1" x14ac:dyDescent="0.3">
      <c r="A30" s="899"/>
      <c r="B30" s="899"/>
      <c r="C30" s="852">
        <v>18</v>
      </c>
      <c r="D30" s="900" t="s">
        <v>317</v>
      </c>
      <c r="E30" s="901" t="s">
        <v>273</v>
      </c>
      <c r="F30" s="902"/>
      <c r="G30" s="550"/>
      <c r="H30" s="550"/>
      <c r="I30" s="550"/>
      <c r="J30" s="550"/>
      <c r="K30" s="550"/>
      <c r="L30" s="550"/>
      <c r="M30" s="903"/>
      <c r="N30" s="904">
        <f t="shared" si="4"/>
        <v>0</v>
      </c>
      <c r="O30" s="552">
        <v>0</v>
      </c>
      <c r="P30" s="552"/>
      <c r="Q30" s="554"/>
      <c r="R30" s="550"/>
      <c r="S30" s="550"/>
      <c r="T30" s="550"/>
      <c r="U30" s="550"/>
      <c r="V30" s="550">
        <v>120</v>
      </c>
      <c r="W30" s="550"/>
      <c r="X30" s="903"/>
      <c r="Y30" s="557">
        <f t="shared" si="5"/>
        <v>120</v>
      </c>
      <c r="Z30" s="905">
        <v>4</v>
      </c>
      <c r="AA30" s="906" t="s">
        <v>59</v>
      </c>
      <c r="AB30" s="907">
        <f t="shared" si="6"/>
        <v>120</v>
      </c>
      <c r="AC30" s="908">
        <f t="shared" si="6"/>
        <v>4</v>
      </c>
      <c r="AD30" s="215"/>
    </row>
    <row r="31" spans="1:30" ht="19.5" thickBot="1" x14ac:dyDescent="0.35">
      <c r="A31" s="894"/>
      <c r="B31" s="909"/>
      <c r="C31" s="228"/>
      <c r="D31" s="615" t="s">
        <v>178</v>
      </c>
      <c r="E31" s="615"/>
      <c r="F31" s="617">
        <f t="shared" ref="F31:O31" si="7">SUM(F13:F30)</f>
        <v>102</v>
      </c>
      <c r="G31" s="617">
        <f t="shared" si="7"/>
        <v>0</v>
      </c>
      <c r="H31" s="617">
        <f t="shared" si="7"/>
        <v>97</v>
      </c>
      <c r="I31" s="617">
        <f t="shared" si="7"/>
        <v>305</v>
      </c>
      <c r="J31" s="617">
        <f t="shared" si="7"/>
        <v>0</v>
      </c>
      <c r="K31" s="617">
        <f t="shared" si="7"/>
        <v>0</v>
      </c>
      <c r="L31" s="617">
        <f t="shared" si="7"/>
        <v>0</v>
      </c>
      <c r="M31" s="617">
        <f t="shared" si="7"/>
        <v>0</v>
      </c>
      <c r="N31" s="617">
        <f t="shared" si="7"/>
        <v>504</v>
      </c>
      <c r="O31" s="617">
        <f t="shared" si="7"/>
        <v>28</v>
      </c>
      <c r="P31" s="618"/>
      <c r="Q31" s="681">
        <f t="shared" ref="Q31:Z31" si="8">SUM(Q13:Q30)</f>
        <v>71</v>
      </c>
      <c r="R31" s="681">
        <f t="shared" si="8"/>
        <v>39</v>
      </c>
      <c r="S31" s="681">
        <f t="shared" si="8"/>
        <v>103</v>
      </c>
      <c r="T31" s="681">
        <f t="shared" si="8"/>
        <v>261</v>
      </c>
      <c r="U31" s="681">
        <f t="shared" si="8"/>
        <v>0</v>
      </c>
      <c r="V31" s="681">
        <f t="shared" si="8"/>
        <v>120</v>
      </c>
      <c r="W31" s="681">
        <f t="shared" si="8"/>
        <v>0</v>
      </c>
      <c r="X31" s="681">
        <f t="shared" si="8"/>
        <v>0</v>
      </c>
      <c r="Y31" s="617">
        <f t="shared" si="8"/>
        <v>594</v>
      </c>
      <c r="Z31" s="681">
        <f t="shared" si="8"/>
        <v>32</v>
      </c>
      <c r="AA31" s="618"/>
      <c r="AB31" s="910">
        <f>SUM(AB13:AB30)</f>
        <v>1098</v>
      </c>
      <c r="AC31" s="449">
        <f>SUM(AC13:AC30)</f>
        <v>60</v>
      </c>
      <c r="AD31" s="200"/>
    </row>
    <row r="32" spans="1:30" ht="15.75" thickBot="1" x14ac:dyDescent="0.3">
      <c r="A32" s="911"/>
      <c r="B32" s="912"/>
      <c r="C32" s="204"/>
      <c r="D32" s="229"/>
      <c r="E32" s="229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25"/>
      <c r="AD32" s="204"/>
    </row>
    <row r="33" spans="1:30" ht="15.75" customHeight="1" thickBot="1" x14ac:dyDescent="0.3">
      <c r="A33" s="242"/>
      <c r="B33" s="242"/>
      <c r="C33" s="1078" t="s">
        <v>17</v>
      </c>
      <c r="D33" s="1080" t="s">
        <v>314</v>
      </c>
      <c r="E33" s="1079" t="s">
        <v>125</v>
      </c>
      <c r="F33" s="1083" t="s">
        <v>16</v>
      </c>
      <c r="G33" s="1084"/>
      <c r="H33" s="1084"/>
      <c r="I33" s="1084"/>
      <c r="J33" s="1084"/>
      <c r="K33" s="1084"/>
      <c r="L33" s="1084"/>
      <c r="M33" s="1084"/>
      <c r="N33" s="1084"/>
      <c r="O33" s="1084"/>
      <c r="P33" s="1084"/>
      <c r="Q33" s="1084"/>
      <c r="R33" s="1084"/>
      <c r="S33" s="1084"/>
      <c r="T33" s="1084"/>
      <c r="U33" s="1084"/>
      <c r="V33" s="1084"/>
      <c r="W33" s="1084"/>
      <c r="X33" s="204"/>
      <c r="Y33" s="204"/>
      <c r="Z33" s="204"/>
      <c r="AA33" s="204"/>
      <c r="AB33" s="204"/>
      <c r="AC33" s="204"/>
      <c r="AD33" s="204"/>
    </row>
    <row r="34" spans="1:30" ht="15.75" thickBot="1" x14ac:dyDescent="0.3">
      <c r="A34" s="242"/>
      <c r="B34" s="242"/>
      <c r="C34" s="1078"/>
      <c r="D34" s="1080"/>
      <c r="E34" s="1155"/>
      <c r="F34" s="1156" t="s">
        <v>274</v>
      </c>
      <c r="G34" s="1157"/>
      <c r="H34" s="1157"/>
      <c r="I34" s="1157"/>
      <c r="J34" s="1157"/>
      <c r="K34" s="1157"/>
      <c r="L34" s="1157"/>
      <c r="M34" s="1157"/>
      <c r="N34" s="1158"/>
      <c r="O34" s="1159" t="s">
        <v>253</v>
      </c>
      <c r="P34" s="1159"/>
      <c r="Q34" s="1159"/>
      <c r="R34" s="1159"/>
      <c r="S34" s="1159"/>
      <c r="T34" s="1159"/>
      <c r="U34" s="1159"/>
      <c r="V34" s="1159"/>
      <c r="W34" s="1159"/>
      <c r="X34" s="204"/>
      <c r="Y34" s="204"/>
      <c r="Z34" s="204"/>
      <c r="AA34" s="204"/>
      <c r="AB34" s="204"/>
      <c r="AC34" s="204"/>
      <c r="AD34" s="204"/>
    </row>
    <row r="35" spans="1:30" ht="59.25" thickBot="1" x14ac:dyDescent="0.3">
      <c r="A35" s="242"/>
      <c r="B35" s="242"/>
      <c r="C35" s="1079"/>
      <c r="D35" s="1081"/>
      <c r="E35" s="1155"/>
      <c r="F35" s="259" t="s">
        <v>19</v>
      </c>
      <c r="G35" s="260" t="s">
        <v>20</v>
      </c>
      <c r="H35" s="260" t="s">
        <v>130</v>
      </c>
      <c r="I35" s="260" t="s">
        <v>131</v>
      </c>
      <c r="J35" s="260" t="s">
        <v>132</v>
      </c>
      <c r="K35" s="610" t="s">
        <v>133</v>
      </c>
      <c r="L35" s="260" t="s">
        <v>134</v>
      </c>
      <c r="M35" s="611" t="s">
        <v>135</v>
      </c>
      <c r="N35" s="680" t="s">
        <v>187</v>
      </c>
      <c r="O35" s="260" t="s">
        <v>19</v>
      </c>
      <c r="P35" s="259" t="s">
        <v>20</v>
      </c>
      <c r="Q35" s="260" t="s">
        <v>130</v>
      </c>
      <c r="R35" s="260" t="s">
        <v>131</v>
      </c>
      <c r="S35" s="260" t="s">
        <v>132</v>
      </c>
      <c r="T35" s="260" t="s">
        <v>133</v>
      </c>
      <c r="U35" s="260" t="s">
        <v>134</v>
      </c>
      <c r="V35" s="262" t="s">
        <v>135</v>
      </c>
      <c r="W35" s="680" t="s">
        <v>188</v>
      </c>
      <c r="X35" s="204"/>
      <c r="Y35" s="204"/>
      <c r="Z35" s="204"/>
      <c r="AA35" s="204"/>
      <c r="AB35" s="204"/>
      <c r="AC35" s="204"/>
      <c r="AD35" s="204"/>
    </row>
    <row r="36" spans="1:30" ht="19.5" thickBot="1" x14ac:dyDescent="0.35">
      <c r="A36" s="242"/>
      <c r="B36" s="242"/>
      <c r="C36" s="621">
        <v>1</v>
      </c>
      <c r="D36" s="623" t="s">
        <v>275</v>
      </c>
      <c r="E36" s="624" t="s">
        <v>276</v>
      </c>
      <c r="F36" s="640">
        <v>10</v>
      </c>
      <c r="G36" s="640"/>
      <c r="H36" s="640"/>
      <c r="I36" s="627"/>
      <c r="J36" s="643"/>
      <c r="K36" s="643"/>
      <c r="L36" s="625">
        <f>SUM(F36:K36)</f>
        <v>10</v>
      </c>
      <c r="M36" s="626">
        <v>1</v>
      </c>
      <c r="N36" s="627" t="s">
        <v>43</v>
      </c>
      <c r="O36" s="627"/>
      <c r="P36" s="627"/>
      <c r="Q36" s="647"/>
      <c r="R36" s="627"/>
      <c r="S36" s="627"/>
      <c r="T36" s="647"/>
      <c r="U36" s="627">
        <f>SUM(O36:T36)</f>
        <v>0</v>
      </c>
      <c r="V36" s="628"/>
      <c r="W36" s="629" t="s">
        <v>43</v>
      </c>
      <c r="X36" s="200"/>
      <c r="Y36" s="200"/>
      <c r="Z36" s="200"/>
      <c r="AA36" s="200"/>
      <c r="AB36" s="200"/>
      <c r="AC36" s="200"/>
      <c r="AD36" s="200"/>
    </row>
    <row r="37" spans="1:30" ht="19.5" thickBot="1" x14ac:dyDescent="0.35">
      <c r="A37" s="242"/>
      <c r="B37" s="242"/>
      <c r="C37" s="622">
        <v>2</v>
      </c>
      <c r="D37" s="632" t="s">
        <v>277</v>
      </c>
      <c r="E37" s="388" t="s">
        <v>322</v>
      </c>
      <c r="F37" s="389">
        <v>10</v>
      </c>
      <c r="G37" s="389"/>
      <c r="H37" s="389"/>
      <c r="I37" s="390"/>
      <c r="J37" s="391"/>
      <c r="K37" s="391"/>
      <c r="L37" s="633">
        <f>SUM(F37:K37)</f>
        <v>10</v>
      </c>
      <c r="M37" s="677">
        <v>1</v>
      </c>
      <c r="N37" s="394" t="s">
        <v>43</v>
      </c>
      <c r="O37" s="390"/>
      <c r="P37" s="390"/>
      <c r="Q37" s="395"/>
      <c r="R37" s="390"/>
      <c r="S37" s="390"/>
      <c r="T37" s="395"/>
      <c r="U37" s="394">
        <f>SUM(O37:T37)</f>
        <v>0</v>
      </c>
      <c r="V37" s="677"/>
      <c r="W37" s="394" t="s">
        <v>43</v>
      </c>
      <c r="X37" s="200"/>
      <c r="Y37" s="200"/>
      <c r="Z37" s="200"/>
      <c r="AA37" s="200"/>
      <c r="AB37" s="200"/>
      <c r="AC37" s="200"/>
      <c r="AD37" s="200"/>
    </row>
    <row r="38" spans="1:30" ht="43.5" customHeight="1" thickBot="1" x14ac:dyDescent="0.35">
      <c r="A38" s="242"/>
      <c r="B38" s="242"/>
      <c r="C38" s="621">
        <v>3</v>
      </c>
      <c r="D38" s="637" t="s">
        <v>278</v>
      </c>
      <c r="E38" s="637" t="s">
        <v>279</v>
      </c>
      <c r="F38" s="641">
        <v>10</v>
      </c>
      <c r="G38" s="641"/>
      <c r="H38" s="641"/>
      <c r="I38" s="639"/>
      <c r="J38" s="644"/>
      <c r="K38" s="644"/>
      <c r="L38" s="633">
        <f>SUM(F38:K38)</f>
        <v>10</v>
      </c>
      <c r="M38" s="638">
        <v>1</v>
      </c>
      <c r="N38" s="612" t="s">
        <v>43</v>
      </c>
      <c r="O38" s="639"/>
      <c r="P38" s="639"/>
      <c r="Q38" s="648"/>
      <c r="R38" s="639"/>
      <c r="S38" s="639"/>
      <c r="T38" s="648"/>
      <c r="U38" s="612">
        <f>SUM(O38:T38)</f>
        <v>0</v>
      </c>
      <c r="V38" s="408"/>
      <c r="W38" s="605" t="s">
        <v>43</v>
      </c>
      <c r="X38" s="200"/>
      <c r="Y38" s="200"/>
      <c r="Z38" s="200"/>
      <c r="AA38" s="200"/>
      <c r="AB38" s="200"/>
      <c r="AC38" s="200"/>
      <c r="AD38" s="200"/>
    </row>
    <row r="39" spans="1:30" ht="24.75" thickBot="1" x14ac:dyDescent="0.35">
      <c r="A39" s="242"/>
      <c r="B39" s="242"/>
      <c r="C39" s="418">
        <v>4</v>
      </c>
      <c r="D39" s="634" t="s">
        <v>280</v>
      </c>
      <c r="E39" s="635" t="s">
        <v>281</v>
      </c>
      <c r="F39" s="642"/>
      <c r="G39" s="642"/>
      <c r="H39" s="642">
        <v>20</v>
      </c>
      <c r="I39" s="630"/>
      <c r="J39" s="645"/>
      <c r="K39" s="645"/>
      <c r="L39" s="630"/>
      <c r="M39" s="636">
        <v>1</v>
      </c>
      <c r="N39" s="630" t="s">
        <v>43</v>
      </c>
      <c r="O39" s="613"/>
      <c r="P39" s="646"/>
      <c r="Q39" s="636"/>
      <c r="R39" s="630"/>
      <c r="S39" s="630"/>
      <c r="T39" s="636"/>
      <c r="U39" s="630">
        <v>0</v>
      </c>
      <c r="V39" s="468">
        <v>0</v>
      </c>
      <c r="W39" s="614" t="s">
        <v>43</v>
      </c>
      <c r="X39" s="200"/>
      <c r="Y39" s="200"/>
      <c r="Z39" s="200"/>
      <c r="AA39" s="200"/>
      <c r="AB39" s="200"/>
      <c r="AC39" s="200"/>
      <c r="AD39" s="200"/>
    </row>
    <row r="40" spans="1:30" ht="19.5" thickBot="1" x14ac:dyDescent="0.35">
      <c r="A40" s="242"/>
      <c r="B40" s="242"/>
      <c r="C40" s="232"/>
      <c r="D40" s="615"/>
      <c r="E40" s="615"/>
      <c r="F40" s="616">
        <v>10</v>
      </c>
      <c r="G40" s="617">
        <f>SUM(G36:G38)</f>
        <v>0</v>
      </c>
      <c r="H40" s="617">
        <f>SUM(H36:H39)</f>
        <v>20</v>
      </c>
      <c r="I40" s="617">
        <f>SUM(I36:I38)</f>
        <v>0</v>
      </c>
      <c r="J40" s="617">
        <f>SUM(J36:J38)</f>
        <v>0</v>
      </c>
      <c r="K40" s="618">
        <f>SUM(K36:K38)</f>
        <v>0</v>
      </c>
      <c r="L40" s="617">
        <v>10</v>
      </c>
      <c r="M40" s="616">
        <v>1</v>
      </c>
      <c r="N40" s="618"/>
      <c r="O40" s="617">
        <f t="shared" ref="O40:T40" si="9">SUM(O36:O38)</f>
        <v>0</v>
      </c>
      <c r="P40" s="617">
        <f t="shared" si="9"/>
        <v>0</v>
      </c>
      <c r="Q40" s="649">
        <f t="shared" si="9"/>
        <v>0</v>
      </c>
      <c r="R40" s="617">
        <f t="shared" si="9"/>
        <v>0</v>
      </c>
      <c r="S40" s="617">
        <f t="shared" si="9"/>
        <v>0</v>
      </c>
      <c r="T40" s="649">
        <f t="shared" si="9"/>
        <v>0</v>
      </c>
      <c r="U40" s="617">
        <f>SUM(O40:T40)</f>
        <v>0</v>
      </c>
      <c r="V40" s="619">
        <f>SUM(V36:V38)</f>
        <v>0</v>
      </c>
      <c r="W40" s="620"/>
      <c r="X40" s="200"/>
      <c r="Y40" s="200"/>
      <c r="Z40" s="200"/>
      <c r="AA40" s="200"/>
      <c r="AB40" s="200"/>
      <c r="AC40" s="200"/>
      <c r="AD40" s="200"/>
    </row>
    <row r="41" spans="1:30" ht="19.5" thickBot="1" x14ac:dyDescent="0.35">
      <c r="A41" s="242"/>
      <c r="B41" s="242"/>
      <c r="C41" s="217"/>
      <c r="D41" s="678" t="s">
        <v>16</v>
      </c>
      <c r="E41" s="678"/>
      <c r="F41" s="1075">
        <v>10</v>
      </c>
      <c r="G41" s="1076"/>
      <c r="H41" s="1076"/>
      <c r="I41" s="1076"/>
      <c r="J41" s="1076"/>
      <c r="K41" s="1076"/>
      <c r="L41" s="408"/>
      <c r="M41" s="677"/>
      <c r="N41" s="408"/>
      <c r="O41" s="1075">
        <f>SUM(O40:T40)</f>
        <v>0</v>
      </c>
      <c r="P41" s="1076"/>
      <c r="Q41" s="1076"/>
      <c r="R41" s="1076"/>
      <c r="S41" s="1076"/>
      <c r="T41" s="1077"/>
      <c r="U41" s="408"/>
      <c r="V41" s="408"/>
      <c r="W41" s="408"/>
      <c r="X41" s="200"/>
      <c r="Y41" s="200"/>
      <c r="Z41" s="200"/>
      <c r="AA41" s="200"/>
      <c r="AB41" s="200"/>
      <c r="AC41" s="200"/>
      <c r="AD41" s="200"/>
    </row>
    <row r="42" spans="1:30" ht="19.5" thickBot="1" x14ac:dyDescent="0.35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</row>
    <row r="43" spans="1:30" ht="18.75" x14ac:dyDescent="0.3">
      <c r="C43" s="200"/>
      <c r="D43" s="219" t="s">
        <v>19</v>
      </c>
      <c r="E43" s="220" t="s">
        <v>180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</row>
    <row r="44" spans="1:30" ht="18.75" x14ac:dyDescent="0.3">
      <c r="C44" s="200"/>
      <c r="D44" s="221" t="s">
        <v>20</v>
      </c>
      <c r="E44" s="222" t="s">
        <v>181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</row>
    <row r="45" spans="1:30" ht="18.75" x14ac:dyDescent="0.3">
      <c r="C45" s="200"/>
      <c r="D45" s="221" t="s">
        <v>21</v>
      </c>
      <c r="E45" s="222" t="s">
        <v>182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</row>
    <row r="46" spans="1:30" ht="18.75" x14ac:dyDescent="0.3">
      <c r="C46" s="200"/>
      <c r="D46" s="221" t="s">
        <v>22</v>
      </c>
      <c r="E46" s="222" t="s">
        <v>183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</row>
    <row r="47" spans="1:30" ht="18.75" x14ac:dyDescent="0.3">
      <c r="C47" s="200"/>
      <c r="D47" s="221" t="s">
        <v>23</v>
      </c>
      <c r="E47" s="222" t="s">
        <v>184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</row>
    <row r="48" spans="1:30" ht="18.75" x14ac:dyDescent="0.3">
      <c r="C48" s="200"/>
      <c r="D48" s="221" t="s">
        <v>24</v>
      </c>
      <c r="E48" s="222" t="s">
        <v>185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</row>
    <row r="49" spans="3:30" ht="18.75" x14ac:dyDescent="0.3">
      <c r="C49" s="200"/>
      <c r="D49" s="221" t="s">
        <v>132</v>
      </c>
      <c r="E49" s="222" t="s">
        <v>84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</row>
    <row r="50" spans="3:30" ht="19.5" thickBot="1" x14ac:dyDescent="0.35">
      <c r="C50" s="200"/>
      <c r="D50" s="223" t="s">
        <v>133</v>
      </c>
      <c r="E50" s="224" t="s">
        <v>186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</row>
    <row r="51" spans="3:30" ht="18.75" x14ac:dyDescent="0.3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</row>
    <row r="52" spans="3:30" ht="18.75" x14ac:dyDescent="0.3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</row>
    <row r="53" spans="3:30" ht="18.75" x14ac:dyDescent="0.3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</row>
    <row r="54" spans="3:30" ht="18.75" x14ac:dyDescent="0.3"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</row>
    <row r="55" spans="3:30" ht="18.75" x14ac:dyDescent="0.3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</row>
    <row r="56" spans="3:30" ht="18.75" x14ac:dyDescent="0.3"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</row>
    <row r="57" spans="3:30" ht="18.75" x14ac:dyDescent="0.3"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</row>
    <row r="58" spans="3:30" ht="18.75" x14ac:dyDescent="0.3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</row>
    <row r="59" spans="3:30" ht="18.75" x14ac:dyDescent="0.3"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</row>
    <row r="60" spans="3:30" ht="18.75" x14ac:dyDescent="0.3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3:30" ht="18.75" x14ac:dyDescent="0.3"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</row>
    <row r="62" spans="3:30" ht="18.75" x14ac:dyDescent="0.3"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</row>
    <row r="63" spans="3:30" ht="18.75" x14ac:dyDescent="0.3"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</row>
    <row r="64" spans="3:30" ht="18.75" x14ac:dyDescent="0.3"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</row>
    <row r="65" spans="3:30" ht="18.75" x14ac:dyDescent="0.3"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</row>
    <row r="66" spans="3:30" ht="18.75" x14ac:dyDescent="0.3"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</row>
    <row r="67" spans="3:30" ht="18.75" x14ac:dyDescent="0.3"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3:30" ht="18.75" x14ac:dyDescent="0.3"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</row>
    <row r="69" spans="3:30" ht="18.75" x14ac:dyDescent="0.3"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</row>
    <row r="70" spans="3:30" ht="18.75" x14ac:dyDescent="0.3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</row>
    <row r="71" spans="3:30" ht="18.75" x14ac:dyDescent="0.3"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</row>
    <row r="72" spans="3:30" ht="18.75" x14ac:dyDescent="0.3"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</row>
    <row r="73" spans="3:30" ht="18.75" x14ac:dyDescent="0.3"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3:30" ht="18.75" x14ac:dyDescent="0.3"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</row>
    <row r="75" spans="3:30" ht="18.75" x14ac:dyDescent="0.3"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</row>
    <row r="76" spans="3:30" ht="18.75" x14ac:dyDescent="0.3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</row>
    <row r="77" spans="3:30" ht="18.75" x14ac:dyDescent="0.3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</row>
    <row r="78" spans="3:30" ht="18.75" x14ac:dyDescent="0.3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</row>
    <row r="79" spans="3:30" ht="18.75" x14ac:dyDescent="0.3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3:30" ht="18.75" x14ac:dyDescent="0.3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</row>
    <row r="81" spans="3:30" ht="18.75" x14ac:dyDescent="0.3"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</row>
    <row r="82" spans="3:30" ht="18.75" x14ac:dyDescent="0.3"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</row>
    <row r="83" spans="3:30" ht="18.75" x14ac:dyDescent="0.3"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</row>
    <row r="84" spans="3:30" ht="18.75" x14ac:dyDescent="0.3"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</row>
    <row r="85" spans="3:30" ht="18.75" x14ac:dyDescent="0.3"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</row>
    <row r="86" spans="3:30" ht="18.75" x14ac:dyDescent="0.3"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</row>
    <row r="87" spans="3:30" ht="18.75" x14ac:dyDescent="0.3"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</row>
    <row r="88" spans="3:30" ht="18.75" x14ac:dyDescent="0.3"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</row>
    <row r="89" spans="3:30" ht="18.75" x14ac:dyDescent="0.3"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</row>
    <row r="90" spans="3:30" ht="18.75" x14ac:dyDescent="0.3"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</row>
    <row r="91" spans="3:30" ht="18.75" x14ac:dyDescent="0.3"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</row>
    <row r="92" spans="3:30" ht="18.75" x14ac:dyDescent="0.3"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</row>
    <row r="93" spans="3:30" ht="18.75" x14ac:dyDescent="0.3"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</row>
    <row r="94" spans="3:30" ht="18.75" x14ac:dyDescent="0.3"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</row>
    <row r="95" spans="3:30" ht="18.75" x14ac:dyDescent="0.3"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</row>
    <row r="96" spans="3:30" ht="18.75" x14ac:dyDescent="0.3"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</row>
    <row r="97" spans="3:30" ht="18.75" x14ac:dyDescent="0.3"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</row>
    <row r="98" spans="3:30" ht="18.75" x14ac:dyDescent="0.3"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</row>
    <row r="99" spans="3:30" ht="18.75" x14ac:dyDescent="0.3"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</row>
    <row r="100" spans="3:30" ht="18.75" x14ac:dyDescent="0.3"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</row>
    <row r="101" spans="3:30" ht="18.75" x14ac:dyDescent="0.3"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</row>
    <row r="102" spans="3:30" ht="18.75" x14ac:dyDescent="0.3"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</row>
    <row r="103" spans="3:30" ht="18.75" x14ac:dyDescent="0.3"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3:30" ht="18.75" x14ac:dyDescent="0.3"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</row>
    <row r="105" spans="3:30" ht="18.75" x14ac:dyDescent="0.3"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</row>
    <row r="106" spans="3:30" ht="18.75" x14ac:dyDescent="0.3"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</row>
    <row r="107" spans="3:30" ht="18.75" x14ac:dyDescent="0.3"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</row>
    <row r="108" spans="3:30" ht="18.75" x14ac:dyDescent="0.3"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</row>
    <row r="109" spans="3:30" ht="18.75" x14ac:dyDescent="0.3"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</row>
    <row r="110" spans="3:30" ht="18.75" x14ac:dyDescent="0.3"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</row>
    <row r="111" spans="3:30" ht="18.75" x14ac:dyDescent="0.3"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</row>
    <row r="112" spans="3:30" ht="18.75" x14ac:dyDescent="0.3"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</row>
    <row r="113" spans="3:30" ht="18.75" x14ac:dyDescent="0.3"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</row>
    <row r="114" spans="3:30" ht="18.75" x14ac:dyDescent="0.3"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</row>
    <row r="115" spans="3:30" ht="18.75" x14ac:dyDescent="0.3"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</row>
    <row r="116" spans="3:30" ht="18.75" x14ac:dyDescent="0.3"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</row>
    <row r="117" spans="3:30" ht="18.75" x14ac:dyDescent="0.3"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</row>
    <row r="118" spans="3:30" ht="18.75" x14ac:dyDescent="0.3"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</row>
    <row r="119" spans="3:30" ht="18.75" x14ac:dyDescent="0.3"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</row>
    <row r="120" spans="3:30" ht="18.75" x14ac:dyDescent="0.3"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</row>
    <row r="121" spans="3:30" ht="18.75" x14ac:dyDescent="0.3"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</row>
    <row r="122" spans="3:30" ht="18.75" x14ac:dyDescent="0.3"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</row>
    <row r="123" spans="3:30" ht="18.75" x14ac:dyDescent="0.3"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</row>
    <row r="124" spans="3:30" ht="18.75" x14ac:dyDescent="0.3"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</row>
    <row r="125" spans="3:30" ht="18.75" x14ac:dyDescent="0.3"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</row>
    <row r="126" spans="3:30" ht="18.75" x14ac:dyDescent="0.3"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</row>
    <row r="127" spans="3:30" ht="18.75" x14ac:dyDescent="0.3"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</row>
    <row r="128" spans="3:30" ht="18.75" x14ac:dyDescent="0.3"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</row>
    <row r="129" spans="3:30" ht="18.75" x14ac:dyDescent="0.3"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</row>
    <row r="130" spans="3:30" ht="18.75" x14ac:dyDescent="0.3"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</row>
    <row r="131" spans="3:30" ht="18.75" x14ac:dyDescent="0.3"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</row>
    <row r="132" spans="3:30" ht="18.75" x14ac:dyDescent="0.3"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</row>
    <row r="133" spans="3:30" ht="18.75" x14ac:dyDescent="0.3"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</row>
    <row r="134" spans="3:30" ht="18.75" x14ac:dyDescent="0.3"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</row>
    <row r="135" spans="3:30" ht="18.75" x14ac:dyDescent="0.3"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</row>
    <row r="136" spans="3:30" ht="18.75" x14ac:dyDescent="0.3"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</row>
    <row r="137" spans="3:30" ht="18.75" x14ac:dyDescent="0.3"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</row>
    <row r="138" spans="3:30" ht="18.75" x14ac:dyDescent="0.3"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</row>
  </sheetData>
  <mergeCells count="24">
    <mergeCell ref="A14:A18"/>
    <mergeCell ref="B14:B18"/>
    <mergeCell ref="A10:A12"/>
    <mergeCell ref="B10:B12"/>
    <mergeCell ref="C10:C12"/>
    <mergeCell ref="AB10:AB12"/>
    <mergeCell ref="AC10:AC12"/>
    <mergeCell ref="F11:O11"/>
    <mergeCell ref="Q11:AA11"/>
    <mergeCell ref="D10:D12"/>
    <mergeCell ref="E10:E12"/>
    <mergeCell ref="F10:AA10"/>
    <mergeCell ref="F41:K41"/>
    <mergeCell ref="O41:T41"/>
    <mergeCell ref="A19:A28"/>
    <mergeCell ref="B19:B21"/>
    <mergeCell ref="B22:B26"/>
    <mergeCell ref="B27:B28"/>
    <mergeCell ref="C33:C35"/>
    <mergeCell ref="D33:D35"/>
    <mergeCell ref="E33:E35"/>
    <mergeCell ref="F33:W33"/>
    <mergeCell ref="F34:N34"/>
    <mergeCell ref="O34:W34"/>
  </mergeCells>
  <pageMargins left="0.19685039370078741" right="3.937007874015748E-2" top="0.15748031496062992" bottom="0.35433070866141736" header="0.15748031496062992" footer="0.27559055118110237"/>
  <pageSetup paperSize="9" scale="7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36"/>
  <sheetViews>
    <sheetView tabSelected="1" topLeftCell="A10" zoomScale="70" zoomScaleNormal="70" zoomScaleSheetLayoutView="80" workbookViewId="0">
      <selection activeCell="E29" sqref="E29"/>
    </sheetView>
  </sheetViews>
  <sheetFormatPr defaultRowHeight="12.75" x14ac:dyDescent="0.2"/>
  <cols>
    <col min="1" max="1" width="17.85546875" style="201" customWidth="1"/>
    <col min="2" max="2" width="14.7109375" style="201" customWidth="1"/>
    <col min="3" max="3" width="4.140625" style="241" bestFit="1" customWidth="1"/>
    <col min="4" max="4" width="41.85546875" style="201" customWidth="1"/>
    <col min="5" max="5" width="48.28515625" style="201" customWidth="1"/>
    <col min="6" max="10" width="4.140625" style="201" bestFit="1" customWidth="1"/>
    <col min="11" max="11" width="4.42578125" style="201" bestFit="1" customWidth="1"/>
    <col min="12" max="13" width="4.140625" style="201" bestFit="1" customWidth="1"/>
    <col min="14" max="14" width="4.42578125" style="201" bestFit="1" customWidth="1"/>
    <col min="15" max="15" width="4.140625" style="201" bestFit="1" customWidth="1"/>
    <col min="16" max="16" width="11.5703125" style="201" customWidth="1"/>
    <col min="17" max="24" width="4.140625" style="201" bestFit="1" customWidth="1"/>
    <col min="25" max="25" width="4.42578125" style="201" bestFit="1" customWidth="1"/>
    <col min="26" max="26" width="4.140625" style="201" bestFit="1" customWidth="1"/>
    <col min="27" max="27" width="8.42578125" style="201" customWidth="1"/>
    <col min="28" max="28" width="6.7109375" style="201" customWidth="1"/>
    <col min="29" max="29" width="6" style="201" customWidth="1"/>
    <col min="30" max="16384" width="9.140625" style="201"/>
  </cols>
  <sheetData>
    <row r="1" spans="1:36" ht="18.75" x14ac:dyDescent="0.3">
      <c r="A1" s="245"/>
      <c r="B1" s="245"/>
      <c r="C1" s="233"/>
      <c r="D1" s="243" t="s">
        <v>110</v>
      </c>
      <c r="E1" s="244" t="s">
        <v>111</v>
      </c>
      <c r="F1" s="245"/>
      <c r="G1" s="245"/>
      <c r="H1" s="245"/>
      <c r="I1" s="245"/>
      <c r="J1" s="246"/>
      <c r="K1" s="246"/>
      <c r="L1" s="246"/>
      <c r="M1" s="246"/>
      <c r="N1" s="246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  <c r="AE1" s="200"/>
      <c r="AF1" s="200"/>
      <c r="AG1" s="200"/>
      <c r="AH1" s="200"/>
    </row>
    <row r="2" spans="1:36" ht="18.75" x14ac:dyDescent="0.3">
      <c r="A2" s="245"/>
      <c r="B2" s="245"/>
      <c r="C2" s="234"/>
      <c r="D2" s="248" t="s">
        <v>112</v>
      </c>
      <c r="E2" s="249" t="s">
        <v>113</v>
      </c>
      <c r="F2" s="245"/>
      <c r="G2" s="245"/>
      <c r="H2" s="245"/>
      <c r="I2" s="245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  <c r="AE2" s="200"/>
      <c r="AF2" s="200"/>
      <c r="AG2" s="200"/>
      <c r="AH2" s="200"/>
    </row>
    <row r="3" spans="1:36" ht="18.75" x14ac:dyDescent="0.3">
      <c r="A3" s="245"/>
      <c r="B3" s="245"/>
      <c r="C3" s="234"/>
      <c r="D3" s="248" t="s">
        <v>114</v>
      </c>
      <c r="E3" s="251"/>
      <c r="F3" s="245"/>
      <c r="G3" s="245"/>
      <c r="H3" s="245"/>
      <c r="I3" s="245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  <c r="AE3" s="200"/>
      <c r="AF3" s="200"/>
      <c r="AG3" s="200"/>
      <c r="AH3" s="200"/>
    </row>
    <row r="4" spans="1:36" ht="18.75" x14ac:dyDescent="0.3">
      <c r="A4" s="245"/>
      <c r="B4" s="245"/>
      <c r="C4" s="234"/>
      <c r="D4" s="248" t="s">
        <v>115</v>
      </c>
      <c r="E4" s="251" t="s">
        <v>4</v>
      </c>
      <c r="F4" s="245"/>
      <c r="G4" s="245"/>
      <c r="H4" s="245"/>
      <c r="I4" s="245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  <c r="AE4" s="200"/>
      <c r="AF4" s="200"/>
      <c r="AG4" s="200"/>
      <c r="AH4" s="200"/>
    </row>
    <row r="5" spans="1:36" ht="18.75" x14ac:dyDescent="0.3">
      <c r="A5" s="245"/>
      <c r="B5" s="245"/>
      <c r="C5" s="234"/>
      <c r="D5" s="248" t="s">
        <v>116</v>
      </c>
      <c r="E5" s="251" t="s">
        <v>6</v>
      </c>
      <c r="F5" s="245"/>
      <c r="G5" s="245"/>
      <c r="H5" s="245"/>
      <c r="I5" s="245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9"/>
      <c r="AE5" s="200"/>
      <c r="AF5" s="200"/>
      <c r="AG5" s="200"/>
      <c r="AH5" s="200"/>
    </row>
    <row r="6" spans="1:36" ht="18.75" x14ac:dyDescent="0.3">
      <c r="A6" s="245"/>
      <c r="B6" s="245"/>
      <c r="C6" s="234"/>
      <c r="D6" s="248" t="s">
        <v>117</v>
      </c>
      <c r="E6" s="251" t="s">
        <v>118</v>
      </c>
      <c r="F6" s="245"/>
      <c r="G6" s="245"/>
      <c r="H6" s="245"/>
      <c r="I6" s="245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  <c r="AE6" s="200"/>
      <c r="AF6" s="200"/>
      <c r="AG6" s="200"/>
      <c r="AH6" s="200"/>
    </row>
    <row r="7" spans="1:36" ht="18.75" x14ac:dyDescent="0.3">
      <c r="A7" s="245"/>
      <c r="B7" s="245"/>
      <c r="C7" s="234"/>
      <c r="D7" s="684" t="s">
        <v>119</v>
      </c>
      <c r="E7" s="685" t="s">
        <v>282</v>
      </c>
      <c r="F7" s="245"/>
      <c r="G7" s="245"/>
      <c r="H7" s="245"/>
      <c r="I7" s="245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  <c r="AE7" s="200"/>
      <c r="AF7" s="200"/>
      <c r="AG7" s="200"/>
      <c r="AH7" s="200"/>
    </row>
    <row r="8" spans="1:36" ht="19.5" thickBot="1" x14ac:dyDescent="0.35">
      <c r="A8" s="245"/>
      <c r="B8" s="245"/>
      <c r="C8" s="234"/>
      <c r="D8" s="686" t="s">
        <v>121</v>
      </c>
      <c r="E8" s="687" t="s">
        <v>10</v>
      </c>
      <c r="F8" s="245"/>
      <c r="G8" s="245"/>
      <c r="H8" s="245"/>
      <c r="I8" s="245"/>
      <c r="J8" s="198"/>
      <c r="K8" s="204"/>
      <c r="L8" s="198"/>
      <c r="M8" s="198"/>
      <c r="N8" s="198"/>
      <c r="O8" s="198"/>
      <c r="P8" s="198"/>
      <c r="Q8" s="198"/>
      <c r="R8" s="198"/>
      <c r="S8" s="198"/>
      <c r="T8" s="198"/>
      <c r="U8" s="198" t="s">
        <v>283</v>
      </c>
      <c r="V8" s="198"/>
      <c r="W8" s="198"/>
      <c r="X8" s="198"/>
      <c r="Y8" s="198"/>
      <c r="Z8" s="198"/>
      <c r="AA8" s="198"/>
      <c r="AB8" s="198"/>
      <c r="AC8" s="198"/>
      <c r="AD8" s="199"/>
      <c r="AE8" s="200"/>
      <c r="AF8" s="200"/>
      <c r="AG8" s="200"/>
      <c r="AH8" s="200"/>
    </row>
    <row r="9" spans="1:36" ht="19.5" thickBot="1" x14ac:dyDescent="0.35">
      <c r="A9" s="245"/>
      <c r="B9" s="245"/>
      <c r="C9" s="234"/>
      <c r="D9" s="231"/>
      <c r="E9" s="227"/>
      <c r="F9" s="245"/>
      <c r="G9" s="245"/>
      <c r="H9" s="245"/>
      <c r="I9" s="245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  <c r="AE9" s="200"/>
      <c r="AF9" s="200"/>
      <c r="AG9" s="200"/>
      <c r="AH9" s="200"/>
    </row>
    <row r="10" spans="1:36" ht="15.75" thickBot="1" x14ac:dyDescent="0.3">
      <c r="A10" s="1189" t="s">
        <v>122</v>
      </c>
      <c r="B10" s="1191" t="s">
        <v>123</v>
      </c>
      <c r="C10" s="1080" t="s">
        <v>17</v>
      </c>
      <c r="D10" s="1080" t="s">
        <v>124</v>
      </c>
      <c r="E10" s="1081" t="s">
        <v>125</v>
      </c>
      <c r="F10" s="1083" t="s">
        <v>16</v>
      </c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143" t="s">
        <v>126</v>
      </c>
      <c r="AC10" s="1146" t="s">
        <v>127</v>
      </c>
      <c r="AD10" s="203"/>
      <c r="AE10" s="204"/>
      <c r="AF10" s="204"/>
      <c r="AG10" s="204"/>
      <c r="AH10" s="204"/>
      <c r="AI10" s="205"/>
      <c r="AJ10" s="205"/>
    </row>
    <row r="11" spans="1:36" ht="15.75" thickBot="1" x14ac:dyDescent="0.3">
      <c r="A11" s="1189"/>
      <c r="B11" s="1191"/>
      <c r="C11" s="1080"/>
      <c r="D11" s="1080"/>
      <c r="E11" s="1082"/>
      <c r="F11" s="1169" t="s">
        <v>284</v>
      </c>
      <c r="G11" s="1170"/>
      <c r="H11" s="1170"/>
      <c r="I11" s="1170"/>
      <c r="J11" s="1170"/>
      <c r="K11" s="1170"/>
      <c r="L11" s="1170"/>
      <c r="M11" s="1170"/>
      <c r="N11" s="1170"/>
      <c r="O11" s="1170"/>
      <c r="P11" s="676"/>
      <c r="Q11" s="1172" t="s">
        <v>285</v>
      </c>
      <c r="R11" s="1170"/>
      <c r="S11" s="1170"/>
      <c r="T11" s="1170"/>
      <c r="U11" s="1170"/>
      <c r="V11" s="1170"/>
      <c r="W11" s="1170"/>
      <c r="X11" s="1172"/>
      <c r="Y11" s="1170"/>
      <c r="Z11" s="1170"/>
      <c r="AA11" s="1170"/>
      <c r="AB11" s="1144"/>
      <c r="AC11" s="1147"/>
      <c r="AD11" s="203"/>
      <c r="AE11" s="204"/>
      <c r="AF11" s="204"/>
      <c r="AG11" s="204"/>
      <c r="AH11" s="204"/>
      <c r="AI11" s="205"/>
      <c r="AJ11" s="205"/>
    </row>
    <row r="12" spans="1:36" ht="63.75" customHeight="1" thickBot="1" x14ac:dyDescent="0.3">
      <c r="A12" s="1190"/>
      <c r="B12" s="1192"/>
      <c r="C12" s="1081"/>
      <c r="D12" s="1081"/>
      <c r="E12" s="1082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261" t="s">
        <v>133</v>
      </c>
      <c r="N12" s="260" t="s">
        <v>134</v>
      </c>
      <c r="O12" s="262" t="s">
        <v>135</v>
      </c>
      <c r="P12" s="263" t="s">
        <v>136</v>
      </c>
      <c r="Q12" s="262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2" t="s">
        <v>137</v>
      </c>
      <c r="Y12" s="260" t="s">
        <v>134</v>
      </c>
      <c r="Z12" s="262" t="s">
        <v>135</v>
      </c>
      <c r="AA12" s="263" t="s">
        <v>136</v>
      </c>
      <c r="AB12" s="1144"/>
      <c r="AC12" s="1171"/>
      <c r="AD12" s="204"/>
      <c r="AE12" s="204"/>
      <c r="AF12" s="204"/>
      <c r="AG12" s="204"/>
      <c r="AH12" s="204"/>
      <c r="AI12" s="205"/>
      <c r="AJ12" s="205"/>
    </row>
    <row r="13" spans="1:36" ht="26.25" customHeight="1" thickBot="1" x14ac:dyDescent="0.3">
      <c r="A13" s="1173" t="s">
        <v>162</v>
      </c>
      <c r="B13" s="1176" t="s">
        <v>213</v>
      </c>
      <c r="C13" s="688">
        <v>1</v>
      </c>
      <c r="D13" s="983" t="s">
        <v>286</v>
      </c>
      <c r="E13" s="984" t="s">
        <v>287</v>
      </c>
      <c r="F13" s="689"/>
      <c r="G13" s="690"/>
      <c r="H13" s="690"/>
      <c r="I13" s="690"/>
      <c r="J13" s="690"/>
      <c r="K13" s="691"/>
      <c r="L13" s="691"/>
      <c r="M13" s="692"/>
      <c r="N13" s="683">
        <f>SUM(F13:M13)</f>
        <v>0</v>
      </c>
      <c r="O13" s="693">
        <v>0</v>
      </c>
      <c r="P13" s="694"/>
      <c r="Q13" s="695">
        <v>30</v>
      </c>
      <c r="R13" s="690"/>
      <c r="S13" s="690">
        <v>8</v>
      </c>
      <c r="T13" s="690">
        <v>107</v>
      </c>
      <c r="U13" s="690"/>
      <c r="V13" s="690"/>
      <c r="W13" s="690"/>
      <c r="X13" s="696"/>
      <c r="Y13" s="682">
        <f>SUM(Q13:X13)</f>
        <v>145</v>
      </c>
      <c r="Z13" s="697">
        <v>8</v>
      </c>
      <c r="AA13" s="698" t="s">
        <v>44</v>
      </c>
      <c r="AB13" s="699">
        <f>SUM(F13:M13)+SUM(Q13:X13)</f>
        <v>145</v>
      </c>
      <c r="AC13" s="700">
        <f>SUM(O13,Z13)</f>
        <v>8</v>
      </c>
      <c r="AD13" s="204"/>
      <c r="AE13" s="204"/>
      <c r="AF13" s="204"/>
      <c r="AG13" s="204"/>
      <c r="AH13" s="204"/>
      <c r="AI13" s="205"/>
      <c r="AJ13" s="205"/>
    </row>
    <row r="14" spans="1:36" ht="15.75" thickBot="1" x14ac:dyDescent="0.3">
      <c r="A14" s="1174"/>
      <c r="B14" s="1177"/>
      <c r="C14" s="688">
        <v>2</v>
      </c>
      <c r="D14" s="985" t="s">
        <v>266</v>
      </c>
      <c r="E14" s="986" t="s">
        <v>318</v>
      </c>
      <c r="F14" s="702">
        <v>10</v>
      </c>
      <c r="G14" s="703"/>
      <c r="H14" s="703">
        <v>12</v>
      </c>
      <c r="I14" s="703">
        <v>48</v>
      </c>
      <c r="J14" s="703"/>
      <c r="K14" s="704"/>
      <c r="L14" s="704"/>
      <c r="M14" s="705"/>
      <c r="N14" s="683">
        <f>SUM(F14:M14)</f>
        <v>70</v>
      </c>
      <c r="O14" s="706">
        <v>4</v>
      </c>
      <c r="P14" s="707" t="s">
        <v>44</v>
      </c>
      <c r="Q14" s="708"/>
      <c r="R14" s="703"/>
      <c r="S14" s="703"/>
      <c r="T14" s="703"/>
      <c r="U14" s="703"/>
      <c r="V14" s="703"/>
      <c r="W14" s="703"/>
      <c r="X14" s="709"/>
      <c r="Y14" s="682">
        <f>SUM(Q14:X14)</f>
        <v>0</v>
      </c>
      <c r="Z14" s="710">
        <v>0</v>
      </c>
      <c r="AA14" s="711"/>
      <c r="AB14" s="699">
        <f>SUM(F14:M14)+SUM(Q14:X14)</f>
        <v>70</v>
      </c>
      <c r="AC14" s="700">
        <f t="shared" ref="AC14:AC29" si="0">SUM(O14,Z14)</f>
        <v>4</v>
      </c>
      <c r="AD14" s="204"/>
      <c r="AE14" s="204"/>
      <c r="AF14" s="204"/>
      <c r="AG14" s="204"/>
      <c r="AH14" s="204"/>
      <c r="AI14" s="205"/>
      <c r="AJ14" s="205"/>
    </row>
    <row r="15" spans="1:36" ht="15.75" thickBot="1" x14ac:dyDescent="0.3">
      <c r="A15" s="1174"/>
      <c r="B15" s="1178"/>
      <c r="C15" s="688">
        <v>3</v>
      </c>
      <c r="D15" s="987" t="s">
        <v>264</v>
      </c>
      <c r="E15" s="988" t="s">
        <v>218</v>
      </c>
      <c r="F15" s="713">
        <v>16</v>
      </c>
      <c r="G15" s="714"/>
      <c r="H15" s="714">
        <v>7</v>
      </c>
      <c r="I15" s="714">
        <v>88</v>
      </c>
      <c r="J15" s="714"/>
      <c r="K15" s="715"/>
      <c r="L15" s="715"/>
      <c r="M15" s="716"/>
      <c r="N15" s="683">
        <f>SUM(F15:M15)</f>
        <v>111</v>
      </c>
      <c r="O15" s="717">
        <v>5</v>
      </c>
      <c r="P15" s="718" t="s">
        <v>44</v>
      </c>
      <c r="Q15" s="719"/>
      <c r="R15" s="714"/>
      <c r="S15" s="714"/>
      <c r="T15" s="714"/>
      <c r="U15" s="714"/>
      <c r="V15" s="714"/>
      <c r="W15" s="714"/>
      <c r="X15" s="720"/>
      <c r="Y15" s="682">
        <f>SUM(Q15:X15)</f>
        <v>0</v>
      </c>
      <c r="Z15" s="721">
        <v>0</v>
      </c>
      <c r="AA15" s="722"/>
      <c r="AB15" s="723">
        <v>111</v>
      </c>
      <c r="AC15" s="700">
        <f t="shared" si="0"/>
        <v>5</v>
      </c>
      <c r="AD15" s="204"/>
      <c r="AE15" s="204"/>
      <c r="AF15" s="204"/>
      <c r="AG15" s="204"/>
      <c r="AH15" s="204"/>
      <c r="AI15" s="205"/>
      <c r="AJ15" s="205"/>
    </row>
    <row r="16" spans="1:36" ht="15.75" thickBot="1" x14ac:dyDescent="0.3">
      <c r="A16" s="1174"/>
      <c r="B16" s="1179" t="s">
        <v>53</v>
      </c>
      <c r="C16" s="688">
        <v>4</v>
      </c>
      <c r="D16" s="989" t="s">
        <v>288</v>
      </c>
      <c r="E16" s="984" t="s">
        <v>95</v>
      </c>
      <c r="F16" s="724"/>
      <c r="G16" s="725"/>
      <c r="H16" s="725"/>
      <c r="I16" s="726"/>
      <c r="J16" s="725"/>
      <c r="K16" s="725"/>
      <c r="L16" s="725"/>
      <c r="M16" s="727"/>
      <c r="N16" s="683">
        <f>SUM(F16:M16)</f>
        <v>0</v>
      </c>
      <c r="O16" s="693">
        <v>0</v>
      </c>
      <c r="P16" s="728"/>
      <c r="Q16" s="729">
        <v>8</v>
      </c>
      <c r="R16" s="726"/>
      <c r="S16" s="726"/>
      <c r="T16" s="726">
        <v>16</v>
      </c>
      <c r="U16" s="726"/>
      <c r="V16" s="726"/>
      <c r="W16" s="726"/>
      <c r="X16" s="730"/>
      <c r="Y16" s="682">
        <f>SUM(Q16:X16)</f>
        <v>24</v>
      </c>
      <c r="Z16" s="693">
        <v>1</v>
      </c>
      <c r="AA16" s="731" t="s">
        <v>43</v>
      </c>
      <c r="AB16" s="732">
        <f>SUM(F16:M16)+SUM(Q16:X16)</f>
        <v>24</v>
      </c>
      <c r="AC16" s="700">
        <f t="shared" si="0"/>
        <v>1</v>
      </c>
      <c r="AD16" s="204"/>
      <c r="AE16" s="204"/>
      <c r="AF16" s="204"/>
      <c r="AG16" s="204"/>
      <c r="AH16" s="204"/>
      <c r="AI16" s="205"/>
      <c r="AJ16" s="205"/>
    </row>
    <row r="17" spans="1:36" ht="15.75" thickBot="1" x14ac:dyDescent="0.3">
      <c r="A17" s="1174"/>
      <c r="B17" s="1180"/>
      <c r="C17" s="688">
        <v>5</v>
      </c>
      <c r="D17" s="733" t="s">
        <v>289</v>
      </c>
      <c r="E17" s="701" t="s">
        <v>214</v>
      </c>
      <c r="F17" s="702"/>
      <c r="G17" s="703">
        <v>9</v>
      </c>
      <c r="H17" s="703">
        <v>15</v>
      </c>
      <c r="I17" s="703">
        <v>30</v>
      </c>
      <c r="J17" s="703"/>
      <c r="K17" s="704"/>
      <c r="L17" s="704"/>
      <c r="M17" s="705"/>
      <c r="N17" s="683">
        <f>SUM(F17:M17)</f>
        <v>54</v>
      </c>
      <c r="O17" s="706">
        <v>2</v>
      </c>
      <c r="P17" s="734" t="s">
        <v>43</v>
      </c>
      <c r="Q17" s="708"/>
      <c r="R17" s="703"/>
      <c r="S17" s="703"/>
      <c r="T17" s="703"/>
      <c r="U17" s="703"/>
      <c r="V17" s="703"/>
      <c r="W17" s="703"/>
      <c r="X17" s="709"/>
      <c r="Y17" s="682">
        <f>SUM(Q17:X17)</f>
        <v>0</v>
      </c>
      <c r="Z17" s="710">
        <v>0</v>
      </c>
      <c r="AA17" s="711"/>
      <c r="AB17" s="699">
        <v>54</v>
      </c>
      <c r="AC17" s="700">
        <f t="shared" si="0"/>
        <v>2</v>
      </c>
      <c r="AD17" s="204"/>
      <c r="AE17" s="204"/>
      <c r="AF17" s="204"/>
      <c r="AG17" s="204"/>
      <c r="AH17" s="204"/>
      <c r="AI17" s="205"/>
      <c r="AJ17" s="205"/>
    </row>
    <row r="18" spans="1:36" ht="15.75" thickBot="1" x14ac:dyDescent="0.3">
      <c r="A18" s="1174"/>
      <c r="B18" s="1180"/>
      <c r="C18" s="688">
        <v>6</v>
      </c>
      <c r="D18" s="735" t="s">
        <v>290</v>
      </c>
      <c r="E18" s="736" t="s">
        <v>227</v>
      </c>
      <c r="F18" s="737">
        <v>10</v>
      </c>
      <c r="G18" s="738"/>
      <c r="H18" s="738">
        <v>15</v>
      </c>
      <c r="I18" s="738">
        <v>55</v>
      </c>
      <c r="J18" s="738"/>
      <c r="K18" s="500"/>
      <c r="L18" s="500"/>
      <c r="M18" s="739"/>
      <c r="N18" s="683">
        <f t="shared" ref="N18:N29" si="1">SUM(F18:M18)</f>
        <v>80</v>
      </c>
      <c r="O18" s="706">
        <v>4</v>
      </c>
      <c r="P18" s="740" t="s">
        <v>43</v>
      </c>
      <c r="Q18" s="741">
        <v>5</v>
      </c>
      <c r="R18" s="738"/>
      <c r="S18" s="738">
        <v>15</v>
      </c>
      <c r="T18" s="738">
        <v>60</v>
      </c>
      <c r="U18" s="738"/>
      <c r="V18" s="738"/>
      <c r="W18" s="738"/>
      <c r="X18" s="742"/>
      <c r="Y18" s="682">
        <f t="shared" ref="Y18" si="2">SUM(Q18:X18)</f>
        <v>80</v>
      </c>
      <c r="Z18" s="710">
        <v>5</v>
      </c>
      <c r="AA18" s="743" t="s">
        <v>44</v>
      </c>
      <c r="AB18" s="699">
        <v>160</v>
      </c>
      <c r="AC18" s="700">
        <f t="shared" si="0"/>
        <v>9</v>
      </c>
      <c r="AD18" s="204"/>
      <c r="AE18" s="204"/>
      <c r="AF18" s="204"/>
      <c r="AG18" s="204"/>
      <c r="AH18" s="204"/>
      <c r="AI18" s="205"/>
      <c r="AJ18" s="205"/>
    </row>
    <row r="19" spans="1:36" ht="15.75" customHeight="1" thickBot="1" x14ac:dyDescent="0.3">
      <c r="A19" s="1174"/>
      <c r="B19" s="1180"/>
      <c r="C19" s="688">
        <v>7</v>
      </c>
      <c r="D19" s="744" t="s">
        <v>221</v>
      </c>
      <c r="E19" s="736" t="s">
        <v>224</v>
      </c>
      <c r="F19" s="745">
        <v>15</v>
      </c>
      <c r="G19" s="738"/>
      <c r="H19" s="738">
        <v>7</v>
      </c>
      <c r="I19" s="738">
        <v>49</v>
      </c>
      <c r="J19" s="738"/>
      <c r="K19" s="500"/>
      <c r="L19" s="500"/>
      <c r="M19" s="739"/>
      <c r="N19" s="683">
        <f t="shared" si="1"/>
        <v>71</v>
      </c>
      <c r="O19" s="1182">
        <v>8</v>
      </c>
      <c r="P19" s="746"/>
      <c r="Q19" s="747"/>
      <c r="R19" s="738"/>
      <c r="S19" s="738"/>
      <c r="T19" s="738"/>
      <c r="U19" s="738"/>
      <c r="V19" s="738"/>
      <c r="W19" s="738"/>
      <c r="X19" s="742"/>
      <c r="Y19" s="682">
        <v>0</v>
      </c>
      <c r="Z19" s="1184">
        <v>0</v>
      </c>
      <c r="AA19" s="745"/>
      <c r="AB19" s="748">
        <v>71</v>
      </c>
      <c r="AC19" s="700">
        <f t="shared" si="0"/>
        <v>8</v>
      </c>
      <c r="AD19" s="204"/>
      <c r="AE19" s="204"/>
      <c r="AF19" s="204"/>
      <c r="AG19" s="204"/>
      <c r="AH19" s="204"/>
      <c r="AI19" s="205"/>
      <c r="AJ19" s="205"/>
    </row>
    <row r="20" spans="1:36" ht="15.75" thickBot="1" x14ac:dyDescent="0.3">
      <c r="A20" s="1174"/>
      <c r="B20" s="1180"/>
      <c r="C20" s="688">
        <v>8</v>
      </c>
      <c r="D20" s="749" t="s">
        <v>221</v>
      </c>
      <c r="E20" s="712" t="s">
        <v>291</v>
      </c>
      <c r="F20" s="750"/>
      <c r="G20" s="714"/>
      <c r="H20" s="714">
        <v>14</v>
      </c>
      <c r="I20" s="714">
        <v>75</v>
      </c>
      <c r="J20" s="714"/>
      <c r="K20" s="715"/>
      <c r="L20" s="715"/>
      <c r="M20" s="716"/>
      <c r="N20" s="683">
        <f t="shared" si="1"/>
        <v>89</v>
      </c>
      <c r="O20" s="1183"/>
      <c r="P20" s="751" t="s">
        <v>44</v>
      </c>
      <c r="Q20" s="750"/>
      <c r="R20" s="714"/>
      <c r="S20" s="714"/>
      <c r="T20" s="714"/>
      <c r="U20" s="714"/>
      <c r="V20" s="714"/>
      <c r="W20" s="714"/>
      <c r="X20" s="720"/>
      <c r="Y20" s="682">
        <f t="shared" ref="Y20:Y26" si="3">SUM(Q20:X20)</f>
        <v>0</v>
      </c>
      <c r="Z20" s="1185"/>
      <c r="AA20" s="752"/>
      <c r="AB20" s="753">
        <v>89</v>
      </c>
      <c r="AC20" s="700">
        <f t="shared" si="0"/>
        <v>0</v>
      </c>
      <c r="AD20" s="204"/>
      <c r="AE20" s="204"/>
      <c r="AF20" s="204"/>
      <c r="AG20" s="204"/>
      <c r="AH20" s="204"/>
      <c r="AI20" s="205"/>
      <c r="AJ20" s="205"/>
    </row>
    <row r="21" spans="1:36" ht="15.75" thickBot="1" x14ac:dyDescent="0.3">
      <c r="A21" s="1174"/>
      <c r="B21" s="1181"/>
      <c r="C21" s="688">
        <v>9</v>
      </c>
      <c r="D21" s="754" t="s">
        <v>292</v>
      </c>
      <c r="E21" s="755" t="s">
        <v>95</v>
      </c>
      <c r="F21" s="756"/>
      <c r="G21" s="757"/>
      <c r="H21" s="757"/>
      <c r="I21" s="757"/>
      <c r="J21" s="757"/>
      <c r="K21" s="758"/>
      <c r="L21" s="758"/>
      <c r="M21" s="759"/>
      <c r="N21" s="683">
        <f>SUM(F21:M21)</f>
        <v>0</v>
      </c>
      <c r="O21" s="760">
        <v>0</v>
      </c>
      <c r="P21" s="761"/>
      <c r="Q21" s="762">
        <v>30</v>
      </c>
      <c r="R21" s="757"/>
      <c r="S21" s="757">
        <v>20</v>
      </c>
      <c r="T21" s="757">
        <v>50</v>
      </c>
      <c r="U21" s="757"/>
      <c r="V21" s="757"/>
      <c r="W21" s="757"/>
      <c r="X21" s="763"/>
      <c r="Y21" s="682">
        <f t="shared" si="3"/>
        <v>100</v>
      </c>
      <c r="Z21" s="710">
        <v>4</v>
      </c>
      <c r="AA21" s="764" t="s">
        <v>43</v>
      </c>
      <c r="AB21" s="699">
        <v>100</v>
      </c>
      <c r="AC21" s="700">
        <f t="shared" si="0"/>
        <v>4</v>
      </c>
      <c r="AD21" s="204"/>
      <c r="AE21" s="204"/>
      <c r="AF21" s="204"/>
      <c r="AG21" s="204"/>
      <c r="AH21" s="204"/>
      <c r="AI21" s="205"/>
      <c r="AJ21" s="205"/>
    </row>
    <row r="22" spans="1:36" ht="15.75" thickBot="1" x14ac:dyDescent="0.3">
      <c r="A22" s="1174"/>
      <c r="B22" s="1186" t="s">
        <v>168</v>
      </c>
      <c r="C22" s="688">
        <v>10</v>
      </c>
      <c r="D22" s="765" t="s">
        <v>293</v>
      </c>
      <c r="E22" s="766" t="s">
        <v>109</v>
      </c>
      <c r="F22" s="767"/>
      <c r="G22" s="768"/>
      <c r="H22" s="768"/>
      <c r="I22" s="768"/>
      <c r="J22" s="768"/>
      <c r="K22" s="769"/>
      <c r="L22" s="769"/>
      <c r="M22" s="770"/>
      <c r="N22" s="683">
        <f>SUM(F22:M22)</f>
        <v>0</v>
      </c>
      <c r="O22" s="693">
        <v>0</v>
      </c>
      <c r="P22" s="693"/>
      <c r="Q22" s="771"/>
      <c r="R22" s="768"/>
      <c r="S22" s="768">
        <v>8</v>
      </c>
      <c r="T22" s="768">
        <v>32</v>
      </c>
      <c r="U22" s="768"/>
      <c r="V22" s="768"/>
      <c r="W22" s="768"/>
      <c r="X22" s="772"/>
      <c r="Y22" s="682">
        <f t="shared" si="3"/>
        <v>40</v>
      </c>
      <c r="Z22" s="697">
        <v>2</v>
      </c>
      <c r="AA22" s="773" t="s">
        <v>43</v>
      </c>
      <c r="AB22" s="732">
        <v>40</v>
      </c>
      <c r="AC22" s="700">
        <f t="shared" si="0"/>
        <v>2</v>
      </c>
      <c r="AD22" s="204"/>
      <c r="AE22" s="204"/>
      <c r="AF22" s="204"/>
      <c r="AG22" s="204"/>
      <c r="AH22" s="204"/>
      <c r="AI22" s="205"/>
      <c r="AJ22" s="205"/>
    </row>
    <row r="23" spans="1:36" ht="24.75" customHeight="1" thickBot="1" x14ac:dyDescent="0.3">
      <c r="A23" s="1174"/>
      <c r="B23" s="1187"/>
      <c r="C23" s="688">
        <v>11</v>
      </c>
      <c r="D23" s="774" t="s">
        <v>294</v>
      </c>
      <c r="E23" s="755" t="s">
        <v>109</v>
      </c>
      <c r="F23" s="756">
        <v>8</v>
      </c>
      <c r="G23" s="757"/>
      <c r="H23" s="757"/>
      <c r="I23" s="757">
        <v>42</v>
      </c>
      <c r="J23" s="757"/>
      <c r="K23" s="758"/>
      <c r="L23" s="758"/>
      <c r="M23" s="759"/>
      <c r="N23" s="683">
        <f>SUM(F23:M23)</f>
        <v>50</v>
      </c>
      <c r="O23" s="706">
        <v>3</v>
      </c>
      <c r="P23" s="775" t="s">
        <v>43</v>
      </c>
      <c r="Q23" s="762"/>
      <c r="R23" s="757"/>
      <c r="S23" s="757"/>
      <c r="T23" s="757">
        <v>48</v>
      </c>
      <c r="U23" s="757"/>
      <c r="V23" s="757"/>
      <c r="W23" s="757"/>
      <c r="X23" s="763"/>
      <c r="Y23" s="682">
        <f t="shared" si="3"/>
        <v>48</v>
      </c>
      <c r="Z23" s="710">
        <v>4</v>
      </c>
      <c r="AA23" s="743" t="s">
        <v>44</v>
      </c>
      <c r="AB23" s="699">
        <v>98</v>
      </c>
      <c r="AC23" s="700">
        <f t="shared" si="0"/>
        <v>7</v>
      </c>
      <c r="AD23" s="204"/>
      <c r="AE23" s="204"/>
      <c r="AF23" s="204"/>
      <c r="AG23" s="204"/>
      <c r="AH23" s="204"/>
      <c r="AI23" s="205"/>
      <c r="AJ23" s="205"/>
    </row>
    <row r="24" spans="1:36" ht="15.75" thickBot="1" x14ac:dyDescent="0.3">
      <c r="A24" s="1175"/>
      <c r="B24" s="1188"/>
      <c r="C24" s="688">
        <v>12</v>
      </c>
      <c r="D24" s="776" t="s">
        <v>265</v>
      </c>
      <c r="E24" s="777" t="s">
        <v>234</v>
      </c>
      <c r="F24" s="778">
        <v>20</v>
      </c>
      <c r="G24" s="779"/>
      <c r="H24" s="779">
        <v>20</v>
      </c>
      <c r="I24" s="779">
        <v>45</v>
      </c>
      <c r="J24" s="779"/>
      <c r="K24" s="505"/>
      <c r="L24" s="505"/>
      <c r="M24" s="780"/>
      <c r="N24" s="683">
        <f>SUM(F24:M24)</f>
        <v>85</v>
      </c>
      <c r="O24" s="717">
        <v>3</v>
      </c>
      <c r="P24" s="781" t="s">
        <v>43</v>
      </c>
      <c r="Q24" s="782"/>
      <c r="R24" s="779"/>
      <c r="S24" s="779"/>
      <c r="T24" s="779">
        <v>30</v>
      </c>
      <c r="U24" s="779"/>
      <c r="V24" s="779"/>
      <c r="W24" s="779"/>
      <c r="X24" s="783"/>
      <c r="Y24" s="682">
        <f t="shared" si="3"/>
        <v>30</v>
      </c>
      <c r="Z24" s="721">
        <v>2</v>
      </c>
      <c r="AA24" s="718" t="s">
        <v>44</v>
      </c>
      <c r="AB24" s="723">
        <v>115</v>
      </c>
      <c r="AC24" s="700">
        <f t="shared" si="0"/>
        <v>5</v>
      </c>
      <c r="AD24" s="204"/>
      <c r="AE24" s="204"/>
      <c r="AF24" s="204"/>
      <c r="AG24" s="204"/>
      <c r="AH24" s="204"/>
      <c r="AI24" s="205"/>
      <c r="AJ24" s="205"/>
    </row>
    <row r="25" spans="1:36" ht="15" customHeight="1" thickBot="1" x14ac:dyDescent="0.3">
      <c r="A25" s="1161" t="s">
        <v>171</v>
      </c>
      <c r="B25" s="1164"/>
      <c r="C25" s="688">
        <v>13</v>
      </c>
      <c r="D25" s="784" t="s">
        <v>295</v>
      </c>
      <c r="E25" s="785" t="s">
        <v>246</v>
      </c>
      <c r="F25" s="786"/>
      <c r="G25" s="787"/>
      <c r="H25" s="787"/>
      <c r="I25" s="787"/>
      <c r="J25" s="787"/>
      <c r="K25" s="540"/>
      <c r="L25" s="540"/>
      <c r="M25" s="788"/>
      <c r="N25" s="663">
        <f t="shared" si="1"/>
        <v>0</v>
      </c>
      <c r="O25" s="445">
        <v>0</v>
      </c>
      <c r="P25" s="745"/>
      <c r="Q25" s="789">
        <v>20</v>
      </c>
      <c r="R25" s="787"/>
      <c r="S25" s="787"/>
      <c r="T25" s="787"/>
      <c r="U25" s="787"/>
      <c r="V25" s="787"/>
      <c r="W25" s="787"/>
      <c r="X25" s="790"/>
      <c r="Y25" s="791">
        <f t="shared" si="3"/>
        <v>20</v>
      </c>
      <c r="Z25" s="631">
        <v>1</v>
      </c>
      <c r="AA25" s="478" t="s">
        <v>43</v>
      </c>
      <c r="AB25" s="699">
        <v>20</v>
      </c>
      <c r="AC25" s="700">
        <f t="shared" si="0"/>
        <v>1</v>
      </c>
      <c r="AD25" s="204"/>
      <c r="AE25" s="204"/>
      <c r="AF25" s="204"/>
      <c r="AG25" s="204"/>
      <c r="AH25" s="204"/>
      <c r="AI25" s="205"/>
      <c r="AJ25" s="205"/>
    </row>
    <row r="26" spans="1:36" ht="15.75" thickBot="1" x14ac:dyDescent="0.3">
      <c r="A26" s="1162"/>
      <c r="B26" s="1165"/>
      <c r="C26" s="688">
        <v>14</v>
      </c>
      <c r="D26" s="792" t="s">
        <v>296</v>
      </c>
      <c r="E26" s="793" t="s">
        <v>297</v>
      </c>
      <c r="F26" s="794"/>
      <c r="G26" s="795"/>
      <c r="H26" s="795"/>
      <c r="I26" s="795"/>
      <c r="J26" s="795"/>
      <c r="K26" s="544"/>
      <c r="L26" s="544"/>
      <c r="M26" s="796"/>
      <c r="N26" s="683">
        <f t="shared" si="1"/>
        <v>0</v>
      </c>
      <c r="O26" s="459">
        <v>0</v>
      </c>
      <c r="P26" s="797"/>
      <c r="Q26" s="798">
        <v>10</v>
      </c>
      <c r="R26" s="795"/>
      <c r="S26" s="795"/>
      <c r="T26" s="795"/>
      <c r="U26" s="795"/>
      <c r="V26" s="795"/>
      <c r="W26" s="795"/>
      <c r="X26" s="799"/>
      <c r="Y26" s="682">
        <f t="shared" si="3"/>
        <v>10</v>
      </c>
      <c r="Z26" s="710">
        <v>1</v>
      </c>
      <c r="AA26" s="764" t="s">
        <v>43</v>
      </c>
      <c r="AB26" s="699">
        <f>SUM(F26:M26)+SUM(Q26:X26)</f>
        <v>10</v>
      </c>
      <c r="AC26" s="700">
        <f t="shared" si="0"/>
        <v>1</v>
      </c>
      <c r="AD26" s="204"/>
      <c r="AE26" s="204"/>
      <c r="AF26" s="204"/>
      <c r="AG26" s="204"/>
      <c r="AH26" s="204"/>
      <c r="AI26" s="205"/>
      <c r="AJ26" s="205"/>
    </row>
    <row r="27" spans="1:36" ht="15.75" customHeight="1" thickBot="1" x14ac:dyDescent="0.3">
      <c r="A27" s="1162"/>
      <c r="B27" s="1165"/>
      <c r="C27" s="688">
        <v>15</v>
      </c>
      <c r="D27" s="792" t="s">
        <v>235</v>
      </c>
      <c r="E27" s="793" t="s">
        <v>297</v>
      </c>
      <c r="F27" s="800"/>
      <c r="G27" s="801"/>
      <c r="H27" s="801"/>
      <c r="I27" s="801"/>
      <c r="J27" s="801"/>
      <c r="K27" s="802"/>
      <c r="L27" s="802"/>
      <c r="M27" s="803"/>
      <c r="N27" s="683">
        <v>0</v>
      </c>
      <c r="O27" s="706">
        <v>0</v>
      </c>
      <c r="P27" s="804"/>
      <c r="Q27" s="805"/>
      <c r="R27" s="801">
        <v>15</v>
      </c>
      <c r="S27" s="801"/>
      <c r="T27" s="801"/>
      <c r="U27" s="801"/>
      <c r="V27" s="801"/>
      <c r="W27" s="801"/>
      <c r="X27" s="806"/>
      <c r="Y27" s="682">
        <v>15</v>
      </c>
      <c r="Z27" s="710">
        <v>1</v>
      </c>
      <c r="AA27" s="807" t="s">
        <v>43</v>
      </c>
      <c r="AB27" s="699">
        <v>15</v>
      </c>
      <c r="AC27" s="700">
        <f t="shared" si="0"/>
        <v>1</v>
      </c>
      <c r="AD27" s="204"/>
      <c r="AE27" s="204"/>
      <c r="AF27" s="204"/>
      <c r="AG27" s="204"/>
      <c r="AH27" s="204"/>
      <c r="AI27" s="205"/>
      <c r="AJ27" s="205"/>
    </row>
    <row r="28" spans="1:36" ht="15.75" thickBot="1" x14ac:dyDescent="0.3">
      <c r="A28" s="1163"/>
      <c r="B28" s="1166"/>
      <c r="C28" s="808">
        <v>16</v>
      </c>
      <c r="D28" s="809" t="s">
        <v>298</v>
      </c>
      <c r="E28" s="810" t="s">
        <v>297</v>
      </c>
      <c r="F28" s="811"/>
      <c r="G28" s="812"/>
      <c r="H28" s="812"/>
      <c r="I28" s="812"/>
      <c r="J28" s="812"/>
      <c r="K28" s="812"/>
      <c r="L28" s="812"/>
      <c r="M28" s="813"/>
      <c r="N28" s="683">
        <f t="shared" si="1"/>
        <v>0</v>
      </c>
      <c r="O28" s="814">
        <v>0</v>
      </c>
      <c r="P28" s="815" t="s">
        <v>43</v>
      </c>
      <c r="Q28" s="816"/>
      <c r="R28" s="817">
        <v>15</v>
      </c>
      <c r="S28" s="817"/>
      <c r="T28" s="817"/>
      <c r="U28" s="817"/>
      <c r="V28" s="817"/>
      <c r="W28" s="817"/>
      <c r="X28" s="810"/>
      <c r="Y28" s="682">
        <f>SUM(Q28:X28)</f>
        <v>15</v>
      </c>
      <c r="Z28" s="818">
        <v>1</v>
      </c>
      <c r="AA28" s="531"/>
      <c r="AB28" s="753">
        <v>15</v>
      </c>
      <c r="AC28" s="700">
        <f t="shared" si="0"/>
        <v>1</v>
      </c>
      <c r="AD28" s="204"/>
      <c r="AE28" s="204"/>
      <c r="AF28" s="204"/>
      <c r="AG28" s="204"/>
      <c r="AH28" s="204"/>
      <c r="AI28" s="205"/>
      <c r="AJ28" s="205"/>
    </row>
    <row r="29" spans="1:36" ht="15.75" thickBot="1" x14ac:dyDescent="0.3">
      <c r="A29" s="819"/>
      <c r="B29" s="820"/>
      <c r="C29" s="821">
        <v>17</v>
      </c>
      <c r="D29" s="822" t="s">
        <v>175</v>
      </c>
      <c r="E29" s="823" t="s">
        <v>176</v>
      </c>
      <c r="F29" s="824">
        <v>15</v>
      </c>
      <c r="G29" s="825"/>
      <c r="H29" s="825"/>
      <c r="I29" s="825"/>
      <c r="J29" s="825"/>
      <c r="K29" s="826"/>
      <c r="L29" s="826"/>
      <c r="M29" s="692"/>
      <c r="N29" s="663">
        <f t="shared" si="1"/>
        <v>15</v>
      </c>
      <c r="O29" s="459">
        <v>1</v>
      </c>
      <c r="P29" s="827" t="s">
        <v>43</v>
      </c>
      <c r="Q29" s="828"/>
      <c r="R29" s="829"/>
      <c r="S29" s="829"/>
      <c r="T29" s="829"/>
      <c r="U29" s="829"/>
      <c r="V29" s="829"/>
      <c r="W29" s="829"/>
      <c r="X29" s="830"/>
      <c r="Y29" s="791">
        <f>SUM(Q29:X29)</f>
        <v>0</v>
      </c>
      <c r="Z29" s="631">
        <v>0</v>
      </c>
      <c r="AA29" s="831"/>
      <c r="AB29" s="699">
        <f>SUM(F29:M29)+SUM(Q29:X29)</f>
        <v>15</v>
      </c>
      <c r="AC29" s="700">
        <f t="shared" si="0"/>
        <v>1</v>
      </c>
      <c r="AD29" s="204"/>
      <c r="AE29" s="204"/>
      <c r="AF29" s="204"/>
      <c r="AG29" s="204"/>
      <c r="AH29" s="204"/>
      <c r="AI29" s="205"/>
      <c r="AJ29" s="205"/>
    </row>
    <row r="30" spans="1:36" ht="19.5" thickBot="1" x14ac:dyDescent="0.35">
      <c r="A30" s="832"/>
      <c r="B30" s="833"/>
      <c r="C30" s="834"/>
      <c r="D30" s="661" t="s">
        <v>178</v>
      </c>
      <c r="E30" s="661"/>
      <c r="F30" s="723">
        <f>SUM(F14:F29)</f>
        <v>94</v>
      </c>
      <c r="G30" s="663">
        <f t="shared" ref="G30:O30" si="4">SUM(G13:G29)</f>
        <v>9</v>
      </c>
      <c r="H30" s="663">
        <f t="shared" si="4"/>
        <v>90</v>
      </c>
      <c r="I30" s="663">
        <f t="shared" si="4"/>
        <v>432</v>
      </c>
      <c r="J30" s="663">
        <f t="shared" si="4"/>
        <v>0</v>
      </c>
      <c r="K30" s="663">
        <f t="shared" si="4"/>
        <v>0</v>
      </c>
      <c r="L30" s="663">
        <f t="shared" si="4"/>
        <v>0</v>
      </c>
      <c r="M30" s="683">
        <f t="shared" si="4"/>
        <v>0</v>
      </c>
      <c r="N30" s="663">
        <f t="shared" si="4"/>
        <v>625</v>
      </c>
      <c r="O30" s="663">
        <f t="shared" si="4"/>
        <v>30</v>
      </c>
      <c r="P30" s="664"/>
      <c r="Q30" s="683">
        <f t="shared" ref="Q30:Z30" si="5">SUM(Q13:Q29)</f>
        <v>103</v>
      </c>
      <c r="R30" s="683">
        <f t="shared" si="5"/>
        <v>30</v>
      </c>
      <c r="S30" s="683">
        <f t="shared" si="5"/>
        <v>51</v>
      </c>
      <c r="T30" s="683">
        <f t="shared" si="5"/>
        <v>343</v>
      </c>
      <c r="U30" s="683">
        <f t="shared" si="5"/>
        <v>0</v>
      </c>
      <c r="V30" s="683">
        <f t="shared" si="5"/>
        <v>0</v>
      </c>
      <c r="W30" s="683">
        <f t="shared" si="5"/>
        <v>0</v>
      </c>
      <c r="X30" s="683">
        <f t="shared" si="5"/>
        <v>0</v>
      </c>
      <c r="Y30" s="663">
        <f t="shared" si="5"/>
        <v>527</v>
      </c>
      <c r="Z30" s="683">
        <f t="shared" si="5"/>
        <v>30</v>
      </c>
      <c r="AA30" s="663"/>
      <c r="AB30" s="664">
        <f>SUM(AB13:AB29)</f>
        <v>1152</v>
      </c>
      <c r="AC30" s="835">
        <f>SUM(AC13:AC29)</f>
        <v>60</v>
      </c>
      <c r="AD30" s="200"/>
      <c r="AE30" s="235"/>
      <c r="AF30" s="200"/>
      <c r="AG30" s="200"/>
      <c r="AH30" s="200"/>
    </row>
    <row r="31" spans="1:36" ht="15.75" thickBot="1" x14ac:dyDescent="0.3">
      <c r="A31" s="245"/>
      <c r="B31" s="245"/>
      <c r="C31" s="236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5"/>
      <c r="AJ31" s="205"/>
    </row>
    <row r="32" spans="1:36" ht="15.75" thickBot="1" x14ac:dyDescent="0.3">
      <c r="A32" s="245"/>
      <c r="B32" s="245"/>
      <c r="C32" s="1078" t="s">
        <v>17</v>
      </c>
      <c r="D32" s="1080" t="s">
        <v>315</v>
      </c>
      <c r="E32" s="1079" t="s">
        <v>125</v>
      </c>
      <c r="F32" s="1083" t="s">
        <v>16</v>
      </c>
      <c r="G32" s="1084"/>
      <c r="H32" s="1084"/>
      <c r="I32" s="1084"/>
      <c r="J32" s="1084"/>
      <c r="K32" s="1084"/>
      <c r="L32" s="1084"/>
      <c r="M32" s="1084"/>
      <c r="N32" s="1084"/>
      <c r="O32" s="1084"/>
      <c r="P32" s="1084"/>
      <c r="Q32" s="1084"/>
      <c r="R32" s="1084"/>
      <c r="S32" s="1084"/>
      <c r="T32" s="1084"/>
      <c r="U32" s="1084"/>
      <c r="V32" s="1084"/>
      <c r="W32" s="108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5"/>
      <c r="AJ32" s="205"/>
    </row>
    <row r="33" spans="1:36" ht="15.75" thickBot="1" x14ac:dyDescent="0.3">
      <c r="A33" s="245"/>
      <c r="B33" s="245"/>
      <c r="C33" s="1078"/>
      <c r="D33" s="1080"/>
      <c r="E33" s="1155"/>
      <c r="F33" s="1167" t="s">
        <v>284</v>
      </c>
      <c r="G33" s="1168"/>
      <c r="H33" s="1168"/>
      <c r="I33" s="1168"/>
      <c r="J33" s="1168"/>
      <c r="K33" s="1168"/>
      <c r="L33" s="1168"/>
      <c r="M33" s="1168"/>
      <c r="N33" s="1169"/>
      <c r="O33" s="1170" t="s">
        <v>285</v>
      </c>
      <c r="P33" s="1170"/>
      <c r="Q33" s="1170"/>
      <c r="R33" s="1170"/>
      <c r="S33" s="1170"/>
      <c r="T33" s="1170"/>
      <c r="U33" s="1170"/>
      <c r="V33" s="1170"/>
      <c r="W33" s="1170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5"/>
      <c r="AJ33" s="205"/>
    </row>
    <row r="34" spans="1:36" ht="72" thickBot="1" x14ac:dyDescent="0.35">
      <c r="A34" s="245"/>
      <c r="B34" s="245"/>
      <c r="C34" s="1079"/>
      <c r="D34" s="1081"/>
      <c r="E34" s="1155"/>
      <c r="F34" s="259" t="s">
        <v>19</v>
      </c>
      <c r="G34" s="260" t="s">
        <v>20</v>
      </c>
      <c r="H34" s="260" t="s">
        <v>130</v>
      </c>
      <c r="I34" s="260" t="s">
        <v>131</v>
      </c>
      <c r="J34" s="260" t="s">
        <v>132</v>
      </c>
      <c r="K34" s="376" t="s">
        <v>133</v>
      </c>
      <c r="L34" s="260" t="s">
        <v>134</v>
      </c>
      <c r="M34" s="262" t="s">
        <v>135</v>
      </c>
      <c r="N34" s="680" t="s">
        <v>187</v>
      </c>
      <c r="O34" s="259" t="s">
        <v>19</v>
      </c>
      <c r="P34" s="260" t="s">
        <v>20</v>
      </c>
      <c r="Q34" s="260" t="s">
        <v>130</v>
      </c>
      <c r="R34" s="260" t="s">
        <v>131</v>
      </c>
      <c r="S34" s="260" t="s">
        <v>132</v>
      </c>
      <c r="T34" s="260" t="s">
        <v>133</v>
      </c>
      <c r="U34" s="260" t="s">
        <v>134</v>
      </c>
      <c r="V34" s="262" t="s">
        <v>135</v>
      </c>
      <c r="W34" s="680" t="s">
        <v>188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</row>
    <row r="35" spans="1:36" ht="19.5" thickBot="1" x14ac:dyDescent="0.35">
      <c r="A35" s="245"/>
      <c r="B35" s="245"/>
      <c r="C35" s="418">
        <v>1</v>
      </c>
      <c r="D35" s="651" t="s">
        <v>300</v>
      </c>
      <c r="E35" s="651" t="s">
        <v>301</v>
      </c>
      <c r="F35" s="665">
        <v>15</v>
      </c>
      <c r="G35" s="672"/>
      <c r="H35" s="654"/>
      <c r="I35" s="654"/>
      <c r="J35" s="668"/>
      <c r="K35" s="668"/>
      <c r="L35" s="652">
        <v>15</v>
      </c>
      <c r="M35" s="653">
        <v>1</v>
      </c>
      <c r="N35" s="654" t="s">
        <v>43</v>
      </c>
      <c r="O35" s="674"/>
      <c r="P35" s="654"/>
      <c r="Q35" s="674"/>
      <c r="R35" s="672"/>
      <c r="S35" s="654"/>
      <c r="T35" s="674"/>
      <c r="U35" s="629">
        <f>SUM(O35:T35)</f>
        <v>0</v>
      </c>
      <c r="V35" s="628"/>
      <c r="W35" s="629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</row>
    <row r="36" spans="1:36" ht="19.5" thickBot="1" x14ac:dyDescent="0.35">
      <c r="A36" s="245"/>
      <c r="B36" s="245"/>
      <c r="C36" s="650">
        <v>2</v>
      </c>
      <c r="D36" s="655" t="s">
        <v>302</v>
      </c>
      <c r="E36" s="388" t="s">
        <v>301</v>
      </c>
      <c r="F36" s="666">
        <v>15</v>
      </c>
      <c r="G36" s="389"/>
      <c r="H36" s="390"/>
      <c r="I36" s="390"/>
      <c r="J36" s="391"/>
      <c r="K36" s="391"/>
      <c r="L36" s="683">
        <v>15</v>
      </c>
      <c r="M36" s="408">
        <v>1</v>
      </c>
      <c r="N36" s="394" t="s">
        <v>43</v>
      </c>
      <c r="O36" s="395"/>
      <c r="P36" s="390"/>
      <c r="Q36" s="395"/>
      <c r="R36" s="389"/>
      <c r="S36" s="390"/>
      <c r="T36" s="395"/>
      <c r="U36" s="394">
        <f>SUM(O36:T36)</f>
        <v>0</v>
      </c>
      <c r="V36" s="408"/>
      <c r="W36" s="394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</row>
    <row r="37" spans="1:36" ht="19.5" thickBot="1" x14ac:dyDescent="0.35">
      <c r="A37" s="245"/>
      <c r="B37" s="245"/>
      <c r="C37" s="420">
        <v>3</v>
      </c>
      <c r="D37" s="656" t="s">
        <v>303</v>
      </c>
      <c r="E37" s="657" t="s">
        <v>304</v>
      </c>
      <c r="F37" s="667">
        <v>15</v>
      </c>
      <c r="G37" s="673"/>
      <c r="H37" s="671"/>
      <c r="I37" s="671"/>
      <c r="J37" s="670"/>
      <c r="K37" s="669"/>
      <c r="L37" s="658">
        <v>15</v>
      </c>
      <c r="M37" s="659">
        <v>1</v>
      </c>
      <c r="N37" s="660" t="s">
        <v>43</v>
      </c>
      <c r="O37" s="675"/>
      <c r="P37" s="671"/>
      <c r="Q37" s="675"/>
      <c r="R37" s="673"/>
      <c r="S37" s="671"/>
      <c r="T37" s="675"/>
      <c r="U37" s="468">
        <f>SUM(O37:T37)</f>
        <v>0</v>
      </c>
      <c r="V37" s="631"/>
      <c r="W37" s="438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</row>
    <row r="38" spans="1:36" ht="19.5" thickBot="1" x14ac:dyDescent="0.35">
      <c r="A38" s="245"/>
      <c r="B38" s="245"/>
      <c r="C38" s="217"/>
      <c r="D38" s="661" t="s">
        <v>178</v>
      </c>
      <c r="E38" s="662"/>
      <c r="F38" s="663">
        <v>15</v>
      </c>
      <c r="G38" s="663">
        <f>SUM(G35:G37)</f>
        <v>0</v>
      </c>
      <c r="H38" s="663">
        <f>SUM(H35:H37)</f>
        <v>0</v>
      </c>
      <c r="I38" s="663">
        <f>SUM(I35:I37)</f>
        <v>0</v>
      </c>
      <c r="J38" s="663">
        <f>SUM(J35:J37)</f>
        <v>0</v>
      </c>
      <c r="K38" s="663">
        <f>SUM(K35:K37)</f>
        <v>0</v>
      </c>
      <c r="L38" s="683">
        <f>SUM(F38:K38)</f>
        <v>15</v>
      </c>
      <c r="M38" s="663">
        <f>SUM(M35:M37)</f>
        <v>3</v>
      </c>
      <c r="N38" s="664"/>
      <c r="O38" s="683">
        <f t="shared" ref="O38:T38" si="6">SUM(O35:O37)</f>
        <v>0</v>
      </c>
      <c r="P38" s="683">
        <f t="shared" si="6"/>
        <v>0</v>
      </c>
      <c r="Q38" s="683">
        <f t="shared" si="6"/>
        <v>0</v>
      </c>
      <c r="R38" s="683">
        <f t="shared" si="6"/>
        <v>0</v>
      </c>
      <c r="S38" s="683">
        <f t="shared" si="6"/>
        <v>0</v>
      </c>
      <c r="T38" s="683">
        <f t="shared" si="6"/>
        <v>0</v>
      </c>
      <c r="U38" s="620">
        <f>SUM(O38:T38)</f>
        <v>0</v>
      </c>
      <c r="V38" s="408">
        <f>SUM(V35:V37)</f>
        <v>0</v>
      </c>
      <c r="W38" s="408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</row>
    <row r="39" spans="1:36" ht="19.5" thickBot="1" x14ac:dyDescent="0.35">
      <c r="A39" s="245"/>
      <c r="B39" s="245"/>
      <c r="C39" s="217"/>
      <c r="D39" s="679" t="s">
        <v>16</v>
      </c>
      <c r="E39" s="678"/>
      <c r="F39" s="1075">
        <v>15</v>
      </c>
      <c r="G39" s="1076"/>
      <c r="H39" s="1076"/>
      <c r="I39" s="1076"/>
      <c r="J39" s="1076"/>
      <c r="K39" s="1077"/>
      <c r="L39" s="408"/>
      <c r="M39" s="408"/>
      <c r="N39" s="408"/>
      <c r="O39" s="1075">
        <f>SUM(O38:T38)</f>
        <v>0</v>
      </c>
      <c r="P39" s="1076"/>
      <c r="Q39" s="1076"/>
      <c r="R39" s="1076"/>
      <c r="S39" s="1076"/>
      <c r="T39" s="1077"/>
      <c r="U39" s="408"/>
      <c r="V39" s="408"/>
      <c r="W39" s="408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</row>
    <row r="40" spans="1:36" ht="19.5" thickBot="1" x14ac:dyDescent="0.35">
      <c r="C40" s="24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</row>
    <row r="41" spans="1:36" ht="18.75" x14ac:dyDescent="0.3">
      <c r="C41" s="240"/>
      <c r="D41" s="219" t="s">
        <v>19</v>
      </c>
      <c r="E41" s="220" t="s">
        <v>180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</row>
    <row r="42" spans="1:36" ht="18.75" x14ac:dyDescent="0.3">
      <c r="C42" s="240"/>
      <c r="D42" s="221" t="s">
        <v>20</v>
      </c>
      <c r="E42" s="222" t="s">
        <v>181</v>
      </c>
      <c r="F42" s="200"/>
      <c r="G42" s="200"/>
      <c r="H42" s="237" t="s">
        <v>292</v>
      </c>
      <c r="I42" s="238"/>
      <c r="J42" s="238"/>
      <c r="K42" s="238"/>
      <c r="L42" s="238"/>
      <c r="M42" s="238"/>
      <c r="N42" s="238"/>
      <c r="O42" s="239" t="s">
        <v>299</v>
      </c>
      <c r="P42" s="238"/>
      <c r="Q42" s="238"/>
      <c r="R42" s="238"/>
      <c r="S42" s="238"/>
      <c r="T42" s="238"/>
      <c r="U42" s="238"/>
      <c r="V42" s="238"/>
      <c r="W42" s="238"/>
      <c r="X42" s="238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</row>
    <row r="43" spans="1:36" ht="18.75" x14ac:dyDescent="0.3">
      <c r="C43" s="240"/>
      <c r="D43" s="221" t="s">
        <v>21</v>
      </c>
      <c r="E43" s="222" t="s">
        <v>182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</row>
    <row r="44" spans="1:36" ht="18.75" x14ac:dyDescent="0.3">
      <c r="C44" s="240"/>
      <c r="D44" s="221" t="s">
        <v>22</v>
      </c>
      <c r="E44" s="222" t="s">
        <v>183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</row>
    <row r="45" spans="1:36" ht="18.75" x14ac:dyDescent="0.3">
      <c r="C45" s="240"/>
      <c r="D45" s="221" t="s">
        <v>23</v>
      </c>
      <c r="E45" s="222" t="s">
        <v>184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</row>
    <row r="46" spans="1:36" ht="18.75" x14ac:dyDescent="0.3">
      <c r="C46" s="240"/>
      <c r="D46" s="221" t="s">
        <v>24</v>
      </c>
      <c r="E46" s="222" t="s">
        <v>185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</row>
    <row r="47" spans="1:36" ht="18.75" x14ac:dyDescent="0.3">
      <c r="C47" s="240"/>
      <c r="D47" s="221" t="s">
        <v>132</v>
      </c>
      <c r="E47" s="222" t="s">
        <v>84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</row>
    <row r="48" spans="1:36" ht="19.5" thickBot="1" x14ac:dyDescent="0.35">
      <c r="C48" s="240"/>
      <c r="D48" s="223" t="s">
        <v>133</v>
      </c>
      <c r="E48" s="224" t="s">
        <v>186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</row>
    <row r="49" spans="3:34" ht="18.75" x14ac:dyDescent="0.3">
      <c r="C49" s="24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</row>
    <row r="50" spans="3:34" ht="18.75" x14ac:dyDescent="0.3">
      <c r="C50" s="24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</row>
    <row r="51" spans="3:34" ht="18.75" x14ac:dyDescent="0.3">
      <c r="C51" s="24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</row>
    <row r="52" spans="3:34" ht="18.75" x14ac:dyDescent="0.3">
      <c r="C52" s="24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</row>
    <row r="53" spans="3:34" ht="18.75" x14ac:dyDescent="0.3">
      <c r="C53" s="24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</row>
    <row r="54" spans="3:34" ht="18.75" x14ac:dyDescent="0.3">
      <c r="C54" s="24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</row>
    <row r="55" spans="3:34" ht="18.75" x14ac:dyDescent="0.3">
      <c r="C55" s="24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</row>
    <row r="56" spans="3:34" ht="18.75" x14ac:dyDescent="0.3">
      <c r="C56" s="24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</row>
    <row r="57" spans="3:34" ht="18.75" x14ac:dyDescent="0.3">
      <c r="C57" s="24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</row>
    <row r="58" spans="3:34" ht="18.75" x14ac:dyDescent="0.3">
      <c r="C58" s="24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</row>
    <row r="59" spans="3:34" ht="18.75" x14ac:dyDescent="0.3">
      <c r="C59" s="24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</row>
    <row r="60" spans="3:34" ht="18.75" x14ac:dyDescent="0.3">
      <c r="C60" s="24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</row>
    <row r="61" spans="3:34" ht="18.75" x14ac:dyDescent="0.3">
      <c r="C61" s="24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</row>
    <row r="62" spans="3:34" ht="18.75" x14ac:dyDescent="0.3">
      <c r="C62" s="24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</row>
    <row r="63" spans="3:34" ht="18.75" x14ac:dyDescent="0.3">
      <c r="C63" s="24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</row>
    <row r="64" spans="3:34" ht="18.75" x14ac:dyDescent="0.3">
      <c r="C64" s="24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</row>
    <row r="65" spans="3:34" ht="18.75" x14ac:dyDescent="0.3">
      <c r="C65" s="24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</row>
    <row r="66" spans="3:34" ht="18.75" x14ac:dyDescent="0.3">
      <c r="C66" s="24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</row>
    <row r="67" spans="3:34" ht="18.75" x14ac:dyDescent="0.3">
      <c r="C67" s="24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</row>
    <row r="68" spans="3:34" ht="18.75" x14ac:dyDescent="0.3">
      <c r="C68" s="24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</row>
    <row r="69" spans="3:34" ht="18.75" x14ac:dyDescent="0.3">
      <c r="C69" s="24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</row>
    <row r="70" spans="3:34" ht="18.75" x14ac:dyDescent="0.3">
      <c r="C70" s="24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</row>
    <row r="71" spans="3:34" ht="18.75" x14ac:dyDescent="0.3">
      <c r="C71" s="24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</row>
    <row r="72" spans="3:34" ht="18.75" x14ac:dyDescent="0.3">
      <c r="C72" s="24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</row>
    <row r="73" spans="3:34" ht="18.75" x14ac:dyDescent="0.3">
      <c r="C73" s="24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</row>
    <row r="74" spans="3:34" ht="18.75" x14ac:dyDescent="0.3">
      <c r="C74" s="24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</row>
    <row r="75" spans="3:34" ht="18.75" x14ac:dyDescent="0.3">
      <c r="C75" s="24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</row>
    <row r="76" spans="3:34" ht="18.75" x14ac:dyDescent="0.3">
      <c r="C76" s="24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</row>
    <row r="77" spans="3:34" ht="18.75" x14ac:dyDescent="0.3">
      <c r="C77" s="24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</row>
    <row r="78" spans="3:34" ht="18.75" x14ac:dyDescent="0.3">
      <c r="C78" s="24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</row>
    <row r="79" spans="3:34" ht="18.75" x14ac:dyDescent="0.3">
      <c r="C79" s="24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</row>
    <row r="80" spans="3:34" ht="18.75" x14ac:dyDescent="0.3">
      <c r="C80" s="24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</row>
    <row r="81" spans="3:34" ht="18.75" x14ac:dyDescent="0.3">
      <c r="C81" s="24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</row>
    <row r="82" spans="3:34" ht="18.75" x14ac:dyDescent="0.3">
      <c r="C82" s="24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</row>
    <row r="83" spans="3:34" ht="18.75" x14ac:dyDescent="0.3">
      <c r="C83" s="24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</row>
    <row r="84" spans="3:34" ht="18.75" x14ac:dyDescent="0.3">
      <c r="C84" s="24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</row>
    <row r="85" spans="3:34" ht="18.75" x14ac:dyDescent="0.3">
      <c r="C85" s="24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</row>
    <row r="86" spans="3:34" ht="18.75" x14ac:dyDescent="0.3">
      <c r="C86" s="24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</row>
    <row r="87" spans="3:34" ht="18.75" x14ac:dyDescent="0.3">
      <c r="C87" s="24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</row>
    <row r="88" spans="3:34" ht="18.75" x14ac:dyDescent="0.3">
      <c r="C88" s="24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</row>
    <row r="89" spans="3:34" ht="18.75" x14ac:dyDescent="0.3">
      <c r="C89" s="24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</row>
    <row r="90" spans="3:34" ht="18.75" x14ac:dyDescent="0.3">
      <c r="C90" s="24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</row>
    <row r="91" spans="3:34" ht="18.75" x14ac:dyDescent="0.3">
      <c r="C91" s="24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</row>
    <row r="92" spans="3:34" ht="18.75" x14ac:dyDescent="0.3">
      <c r="C92" s="24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</row>
    <row r="93" spans="3:34" ht="18.75" x14ac:dyDescent="0.3">
      <c r="C93" s="24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</row>
    <row r="94" spans="3:34" ht="18.75" x14ac:dyDescent="0.3">
      <c r="C94" s="24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</row>
    <row r="95" spans="3:34" ht="18.75" x14ac:dyDescent="0.3">
      <c r="C95" s="24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</row>
    <row r="96" spans="3:34" ht="18.75" x14ac:dyDescent="0.3">
      <c r="C96" s="24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</row>
    <row r="97" spans="3:34" ht="18.75" x14ac:dyDescent="0.3">
      <c r="C97" s="24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</row>
    <row r="98" spans="3:34" ht="18.75" x14ac:dyDescent="0.3">
      <c r="C98" s="24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</row>
    <row r="99" spans="3:34" ht="18.75" x14ac:dyDescent="0.3">
      <c r="C99" s="24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</row>
    <row r="100" spans="3:34" ht="18.75" x14ac:dyDescent="0.3">
      <c r="C100" s="24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</row>
    <row r="101" spans="3:34" ht="18.75" x14ac:dyDescent="0.3">
      <c r="C101" s="24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</row>
    <row r="102" spans="3:34" ht="18.75" x14ac:dyDescent="0.3">
      <c r="C102" s="24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</row>
    <row r="103" spans="3:34" ht="18.75" x14ac:dyDescent="0.3">
      <c r="C103" s="24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</row>
    <row r="104" spans="3:34" ht="18.75" x14ac:dyDescent="0.3">
      <c r="C104" s="24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</row>
    <row r="105" spans="3:34" ht="18.75" x14ac:dyDescent="0.3">
      <c r="C105" s="24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</row>
    <row r="106" spans="3:34" ht="18.75" x14ac:dyDescent="0.3">
      <c r="C106" s="24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</row>
    <row r="107" spans="3:34" ht="18.75" x14ac:dyDescent="0.3">
      <c r="C107" s="24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</row>
    <row r="108" spans="3:34" ht="18.75" x14ac:dyDescent="0.3">
      <c r="C108" s="24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</row>
    <row r="109" spans="3:34" ht="18.75" x14ac:dyDescent="0.3">
      <c r="C109" s="24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</row>
    <row r="110" spans="3:34" ht="18.75" x14ac:dyDescent="0.3">
      <c r="C110" s="24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</row>
    <row r="111" spans="3:34" ht="18.75" x14ac:dyDescent="0.3">
      <c r="C111" s="24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</row>
    <row r="112" spans="3:34" ht="18.75" x14ac:dyDescent="0.3">
      <c r="C112" s="24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</row>
    <row r="113" spans="3:34" ht="18.75" x14ac:dyDescent="0.3">
      <c r="C113" s="24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</row>
    <row r="114" spans="3:34" ht="18.75" x14ac:dyDescent="0.3">
      <c r="C114" s="24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</row>
    <row r="115" spans="3:34" ht="18.75" x14ac:dyDescent="0.3">
      <c r="C115" s="24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</row>
    <row r="116" spans="3:34" ht="18.75" x14ac:dyDescent="0.3">
      <c r="C116" s="24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</row>
    <row r="117" spans="3:34" ht="18.75" x14ac:dyDescent="0.3">
      <c r="C117" s="24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</row>
    <row r="118" spans="3:34" ht="18.75" x14ac:dyDescent="0.3">
      <c r="C118" s="24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</row>
    <row r="119" spans="3:34" ht="18.75" x14ac:dyDescent="0.3">
      <c r="C119" s="24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</row>
    <row r="120" spans="3:34" ht="18.75" x14ac:dyDescent="0.3">
      <c r="C120" s="24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</row>
    <row r="121" spans="3:34" ht="18.75" x14ac:dyDescent="0.3">
      <c r="C121" s="24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</row>
    <row r="122" spans="3:34" ht="18.75" x14ac:dyDescent="0.3">
      <c r="C122" s="24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</row>
    <row r="123" spans="3:34" ht="18.75" x14ac:dyDescent="0.3">
      <c r="C123" s="24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</row>
    <row r="124" spans="3:34" ht="18.75" x14ac:dyDescent="0.3">
      <c r="C124" s="24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</row>
    <row r="125" spans="3:34" ht="18.75" x14ac:dyDescent="0.3">
      <c r="C125" s="24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</row>
    <row r="126" spans="3:34" ht="18.75" x14ac:dyDescent="0.3">
      <c r="C126" s="24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</row>
    <row r="127" spans="3:34" ht="18.75" x14ac:dyDescent="0.3">
      <c r="C127" s="24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</row>
    <row r="128" spans="3:34" ht="18.75" x14ac:dyDescent="0.3">
      <c r="C128" s="24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</row>
    <row r="129" spans="3:34" ht="18.75" x14ac:dyDescent="0.3">
      <c r="C129" s="24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</row>
    <row r="130" spans="3:34" ht="18.75" x14ac:dyDescent="0.3">
      <c r="C130" s="24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</row>
    <row r="131" spans="3:34" ht="18.75" x14ac:dyDescent="0.3">
      <c r="C131" s="24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</row>
    <row r="132" spans="3:34" ht="18.75" x14ac:dyDescent="0.3">
      <c r="C132" s="24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</row>
    <row r="133" spans="3:34" ht="18.75" x14ac:dyDescent="0.3">
      <c r="C133" s="24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</row>
    <row r="134" spans="3:34" ht="18.75" x14ac:dyDescent="0.3">
      <c r="C134" s="24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</row>
    <row r="135" spans="3:34" ht="18.75" x14ac:dyDescent="0.3">
      <c r="C135" s="24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</row>
    <row r="136" spans="3:34" ht="18.75" x14ac:dyDescent="0.3">
      <c r="C136" s="24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</row>
  </sheetData>
  <mergeCells count="26">
    <mergeCell ref="AB10:AB12"/>
    <mergeCell ref="AC10:AC12"/>
    <mergeCell ref="F11:O11"/>
    <mergeCell ref="Q11:AA11"/>
    <mergeCell ref="A13:A24"/>
    <mergeCell ref="B13:B15"/>
    <mergeCell ref="B16:B21"/>
    <mergeCell ref="O19:O20"/>
    <mergeCell ref="Z19:Z20"/>
    <mergeCell ref="B22:B24"/>
    <mergeCell ref="A10:A12"/>
    <mergeCell ref="B10:B12"/>
    <mergeCell ref="C10:C12"/>
    <mergeCell ref="D10:D12"/>
    <mergeCell ref="E10:E12"/>
    <mergeCell ref="F10:AA10"/>
    <mergeCell ref="F39:K39"/>
    <mergeCell ref="O39:T39"/>
    <mergeCell ref="A25:A28"/>
    <mergeCell ref="B25:B28"/>
    <mergeCell ref="C32:C34"/>
    <mergeCell ref="D32:D34"/>
    <mergeCell ref="E32:E34"/>
    <mergeCell ref="F32:W32"/>
    <mergeCell ref="F33:N33"/>
    <mergeCell ref="O33:W33"/>
  </mergeCells>
  <pageMargins left="0.19685039370078741" right="3.937007874015748E-2" top="0.15748031496062992" bottom="0.35433070866141736" header="0.15748031496062992" footer="0.27559055118110237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I ROK STAC</vt:lpstr>
      <vt:lpstr>I ROK NIESTAC.</vt:lpstr>
      <vt:lpstr>II ROK 2019_2020</vt:lpstr>
      <vt:lpstr>III ROK 2019_2020</vt:lpstr>
      <vt:lpstr>IV ROK 2019_2020</vt:lpstr>
      <vt:lpstr>V ROK 2019_2020</vt:lpstr>
      <vt:lpstr>'II ROK 2019_2020'!Obszar_wydruku</vt:lpstr>
      <vt:lpstr>'III ROK 2019_2020'!Obszar_wydruku</vt:lpstr>
      <vt:lpstr>'IV ROK 2019_2020'!Obszar_wydruku</vt:lpstr>
      <vt:lpstr>'V ROK 2019_2020'!Obszar_wydruku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2019-10-30T09:25:37Z</cp:lastPrinted>
  <dcterms:created xsi:type="dcterms:W3CDTF">2019-10-25T10:33:00Z</dcterms:created>
  <dcterms:modified xsi:type="dcterms:W3CDTF">2020-04-08T16:24:18Z</dcterms:modified>
</cp:coreProperties>
</file>