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I ROK TD2 2020_2021" sheetId="4" r:id="rId1"/>
    <sheet name="II ROK TD2 2020_2021" sheetId="5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F40" i="5" l="1"/>
  <c r="AD40" i="5"/>
  <c r="AD42" i="5" s="1"/>
  <c r="AC40" i="5"/>
  <c r="AC42" i="5" s="1"/>
  <c r="AA40" i="5"/>
  <c r="Y40" i="5"/>
  <c r="Y42" i="5" s="1"/>
  <c r="X40" i="5"/>
  <c r="X42" i="5" s="1"/>
  <c r="W40" i="5"/>
  <c r="W42" i="5" s="1"/>
  <c r="V40" i="5"/>
  <c r="V42" i="5" s="1"/>
  <c r="U40" i="5"/>
  <c r="U42" i="5" s="1"/>
  <c r="T40" i="5"/>
  <c r="T42" i="5" s="1"/>
  <c r="S40" i="5"/>
  <c r="R40" i="5"/>
  <c r="R42" i="5" s="1"/>
  <c r="Q40" i="5"/>
  <c r="Q42" i="5" s="1"/>
  <c r="O40" i="5"/>
  <c r="M40" i="5"/>
  <c r="M42" i="5" s="1"/>
  <c r="L40" i="5"/>
  <c r="L42" i="5" s="1"/>
  <c r="K40" i="5"/>
  <c r="K42" i="5" s="1"/>
  <c r="J40" i="5"/>
  <c r="J42" i="5" s="1"/>
  <c r="I40" i="5"/>
  <c r="I42" i="5" s="1"/>
  <c r="H40" i="5"/>
  <c r="H42" i="5" s="1"/>
  <c r="G40" i="5"/>
  <c r="P38" i="5"/>
  <c r="Z35" i="5"/>
  <c r="Z40" i="5" s="1"/>
  <c r="N33" i="5"/>
  <c r="P33" i="5" s="1"/>
  <c r="AH30" i="5"/>
  <c r="AH40" i="5" s="1"/>
  <c r="AF30" i="5"/>
  <c r="N30" i="5"/>
  <c r="N40" i="5" s="1"/>
  <c r="B30" i="5"/>
  <c r="AC26" i="5"/>
  <c r="AA26" i="5"/>
  <c r="AA42" i="5" s="1"/>
  <c r="U26" i="5"/>
  <c r="T26" i="5"/>
  <c r="S26" i="5"/>
  <c r="S42" i="5" s="1"/>
  <c r="Q26" i="5"/>
  <c r="O26" i="5"/>
  <c r="O42" i="5" s="1"/>
  <c r="N26" i="5"/>
  <c r="N42" i="5" s="1"/>
  <c r="I26" i="5"/>
  <c r="H26" i="5"/>
  <c r="G26" i="5"/>
  <c r="G42" i="5" s="1"/>
  <c r="AH25" i="5"/>
  <c r="AF25" i="5"/>
  <c r="AE25" i="5"/>
  <c r="AG25" i="5" s="1"/>
  <c r="P25" i="5"/>
  <c r="N25" i="5"/>
  <c r="AH24" i="5"/>
  <c r="AF24" i="5"/>
  <c r="N24" i="5"/>
  <c r="P24" i="5" s="1"/>
  <c r="AH23" i="5"/>
  <c r="AF23" i="5"/>
  <c r="AE23" i="5"/>
  <c r="AG23" i="5" s="1"/>
  <c r="P23" i="5"/>
  <c r="N23" i="5"/>
  <c r="AH22" i="5"/>
  <c r="AF22" i="5"/>
  <c r="N22" i="5"/>
  <c r="P22" i="5" s="1"/>
  <c r="AH21" i="5"/>
  <c r="AF21" i="5"/>
  <c r="AE21" i="5"/>
  <c r="AG21" i="5" s="1"/>
  <c r="AB21" i="5"/>
  <c r="Z21" i="5"/>
  <c r="AH20" i="5"/>
  <c r="AF20" i="5"/>
  <c r="N20" i="5"/>
  <c r="P20" i="5" s="1"/>
  <c r="AH19" i="5"/>
  <c r="AF19" i="5"/>
  <c r="AE19" i="5"/>
  <c r="AG19" i="5" s="1"/>
  <c r="AB19" i="5"/>
  <c r="Z19" i="5"/>
  <c r="AH18" i="5"/>
  <c r="AF18" i="5"/>
  <c r="Z18" i="5"/>
  <c r="AB18" i="5" s="1"/>
  <c r="AH17" i="5"/>
  <c r="AF17" i="5"/>
  <c r="AE17" i="5"/>
  <c r="AG17" i="5" s="1"/>
  <c r="P17" i="5"/>
  <c r="N17" i="5"/>
  <c r="AH16" i="5"/>
  <c r="AE16" i="5"/>
  <c r="AG16" i="5" s="1"/>
  <c r="Z16" i="5"/>
  <c r="AH15" i="5"/>
  <c r="AF15" i="5"/>
  <c r="AF26" i="5" s="1"/>
  <c r="AF42" i="5" s="1"/>
  <c r="N15" i="5"/>
  <c r="P15" i="5" s="1"/>
  <c r="AH14" i="5"/>
  <c r="AH26" i="5" s="1"/>
  <c r="AF14" i="5"/>
  <c r="AE14" i="5"/>
  <c r="AB14" i="5"/>
  <c r="Z14" i="5"/>
  <c r="Z26" i="5" s="1"/>
  <c r="Z42" i="5" s="1"/>
  <c r="AC40" i="4"/>
  <c r="Y40" i="4"/>
  <c r="X40" i="4"/>
  <c r="U40" i="4"/>
  <c r="T40" i="4"/>
  <c r="Q40" i="4"/>
  <c r="M40" i="4"/>
  <c r="L40" i="4"/>
  <c r="I40" i="4"/>
  <c r="H40" i="4"/>
  <c r="AD37" i="4"/>
  <c r="AC37" i="4"/>
  <c r="AA37" i="4"/>
  <c r="Y37" i="4"/>
  <c r="X37" i="4"/>
  <c r="W37" i="4"/>
  <c r="V37" i="4"/>
  <c r="U37" i="4"/>
  <c r="T37" i="4"/>
  <c r="S37" i="4"/>
  <c r="R37" i="4"/>
  <c r="Q37" i="4"/>
  <c r="O37" i="4"/>
  <c r="M37" i="4"/>
  <c r="L37" i="4"/>
  <c r="K37" i="4"/>
  <c r="J37" i="4"/>
  <c r="I37" i="4"/>
  <c r="H37" i="4"/>
  <c r="G37" i="4"/>
  <c r="AH34" i="4"/>
  <c r="AF34" i="4"/>
  <c r="Z34" i="4"/>
  <c r="AB34" i="4" s="1"/>
  <c r="AG34" i="4" s="1"/>
  <c r="AH32" i="4"/>
  <c r="AF32" i="4"/>
  <c r="AE32" i="4"/>
  <c r="AB32" i="4"/>
  <c r="AB37" i="4" s="1"/>
  <c r="Z32" i="4"/>
  <c r="Z37" i="4" s="1"/>
  <c r="AH30" i="4"/>
  <c r="AF30" i="4"/>
  <c r="N30" i="4"/>
  <c r="P30" i="4" s="1"/>
  <c r="AG30" i="4" s="1"/>
  <c r="AH28" i="4"/>
  <c r="AF28" i="4"/>
  <c r="AE28" i="4"/>
  <c r="P28" i="4"/>
  <c r="AG28" i="4" s="1"/>
  <c r="N28" i="4"/>
  <c r="AH26" i="4"/>
  <c r="AH37" i="4" s="1"/>
  <c r="AF26" i="4"/>
  <c r="AF37" i="4" s="1"/>
  <c r="N26" i="4"/>
  <c r="N37" i="4" s="1"/>
  <c r="AD23" i="4"/>
  <c r="AD40" i="4" s="1"/>
  <c r="AC23" i="4"/>
  <c r="AA23" i="4"/>
  <c r="AA40" i="4" s="1"/>
  <c r="Z23" i="4"/>
  <c r="Z40" i="4" s="1"/>
  <c r="Y23" i="4"/>
  <c r="X23" i="4"/>
  <c r="W23" i="4"/>
  <c r="W40" i="4" s="1"/>
  <c r="V23" i="4"/>
  <c r="V40" i="4" s="1"/>
  <c r="U23" i="4"/>
  <c r="T23" i="4"/>
  <c r="S23" i="4"/>
  <c r="S40" i="4" s="1"/>
  <c r="R23" i="4"/>
  <c r="R40" i="4" s="1"/>
  <c r="Q23" i="4"/>
  <c r="O23" i="4"/>
  <c r="O40" i="4" s="1"/>
  <c r="N23" i="4"/>
  <c r="N40" i="4" s="1"/>
  <c r="M23" i="4"/>
  <c r="L23" i="4"/>
  <c r="K23" i="4"/>
  <c r="K40" i="4" s="1"/>
  <c r="J23" i="4"/>
  <c r="J40" i="4" s="1"/>
  <c r="I23" i="4"/>
  <c r="H23" i="4"/>
  <c r="G23" i="4"/>
  <c r="G40" i="4" s="1"/>
  <c r="AH22" i="4"/>
  <c r="AF22" i="4"/>
  <c r="AE22" i="4"/>
  <c r="AG22" i="4" s="1"/>
  <c r="AB22" i="4"/>
  <c r="Z22" i="4"/>
  <c r="AH21" i="4"/>
  <c r="AF21" i="4"/>
  <c r="Z21" i="4"/>
  <c r="AB21" i="4" s="1"/>
  <c r="AH20" i="4"/>
  <c r="AF20" i="4"/>
  <c r="AE20" i="4"/>
  <c r="AG20" i="4" s="1"/>
  <c r="AB20" i="4"/>
  <c r="Z20" i="4"/>
  <c r="AH19" i="4"/>
  <c r="AF19" i="4"/>
  <c r="Z19" i="4"/>
  <c r="AB19" i="4" s="1"/>
  <c r="AH18" i="4"/>
  <c r="AF18" i="4"/>
  <c r="AE18" i="4"/>
  <c r="AG18" i="4" s="1"/>
  <c r="AB18" i="4"/>
  <c r="Z18" i="4"/>
  <c r="AH17" i="4"/>
  <c r="AF17" i="4"/>
  <c r="Z17" i="4"/>
  <c r="AB17" i="4" s="1"/>
  <c r="AB23" i="4" s="1"/>
  <c r="AH16" i="4"/>
  <c r="AF16" i="4"/>
  <c r="AE16" i="4"/>
  <c r="AG16" i="4" s="1"/>
  <c r="P16" i="4"/>
  <c r="N16" i="4"/>
  <c r="AH15" i="4"/>
  <c r="AF15" i="4"/>
  <c r="N15" i="4"/>
  <c r="P15" i="4" s="1"/>
  <c r="AH14" i="4"/>
  <c r="AF14" i="4"/>
  <c r="AE14" i="4"/>
  <c r="AG14" i="4" s="1"/>
  <c r="P14" i="4"/>
  <c r="N14" i="4"/>
  <c r="AH13" i="4"/>
  <c r="AF13" i="4"/>
  <c r="N13" i="4"/>
  <c r="P13" i="4" s="1"/>
  <c r="AH12" i="4"/>
  <c r="AF12" i="4"/>
  <c r="AE12" i="4"/>
  <c r="AG12" i="4" s="1"/>
  <c r="P12" i="4"/>
  <c r="N12" i="4"/>
  <c r="AH11" i="4"/>
  <c r="AF11" i="4"/>
  <c r="N11" i="4"/>
  <c r="P11" i="4" s="1"/>
  <c r="AH10" i="4"/>
  <c r="AF10" i="4"/>
  <c r="AE10" i="4"/>
  <c r="AG10" i="4" s="1"/>
  <c r="P10" i="4"/>
  <c r="N10" i="4"/>
  <c r="AH9" i="4"/>
  <c r="AF9" i="4"/>
  <c r="N9" i="4"/>
  <c r="AE9" i="4" s="1"/>
  <c r="AG9" i="4" s="1"/>
  <c r="AH8" i="4"/>
  <c r="AH23" i="4" s="1"/>
  <c r="AH40" i="4" s="1"/>
  <c r="AF8" i="4"/>
  <c r="AF23" i="4" s="1"/>
  <c r="AF40" i="4" s="1"/>
  <c r="AE8" i="4"/>
  <c r="AG8" i="4" s="1"/>
  <c r="P8" i="4"/>
  <c r="N8" i="4"/>
  <c r="AH42" i="5" l="1"/>
  <c r="AB40" i="4"/>
  <c r="AB26" i="5"/>
  <c r="P26" i="5"/>
  <c r="AB35" i="5"/>
  <c r="AB40" i="5" s="1"/>
  <c r="P9" i="4"/>
  <c r="P23" i="4" s="1"/>
  <c r="P40" i="4" s="1"/>
  <c r="AE11" i="4"/>
  <c r="AG11" i="4" s="1"/>
  <c r="AG23" i="4" s="1"/>
  <c r="AE13" i="4"/>
  <c r="AG13" i="4" s="1"/>
  <c r="AE15" i="4"/>
  <c r="AG15" i="4" s="1"/>
  <c r="AE17" i="4"/>
  <c r="AG17" i="4" s="1"/>
  <c r="AE19" i="4"/>
  <c r="AG19" i="4" s="1"/>
  <c r="AE21" i="4"/>
  <c r="AG21" i="4" s="1"/>
  <c r="AE26" i="4"/>
  <c r="AE30" i="4"/>
  <c r="AG32" i="4"/>
  <c r="AE34" i="4"/>
  <c r="AG14" i="5"/>
  <c r="AE15" i="5"/>
  <c r="AG15" i="5" s="1"/>
  <c r="AE18" i="5"/>
  <c r="AG18" i="5" s="1"/>
  <c r="AE20" i="5"/>
  <c r="AG20" i="5" s="1"/>
  <c r="AE22" i="5"/>
  <c r="AG22" i="5" s="1"/>
  <c r="AE24" i="5"/>
  <c r="AG24" i="5" s="1"/>
  <c r="P30" i="5"/>
  <c r="P40" i="5" s="1"/>
  <c r="P26" i="4"/>
  <c r="AE30" i="5"/>
  <c r="AG40" i="4" l="1"/>
  <c r="AE26" i="5"/>
  <c r="AE40" i="5"/>
  <c r="AG30" i="5"/>
  <c r="AG40" i="5" s="1"/>
  <c r="AG26" i="5"/>
  <c r="AG42" i="5" s="1"/>
  <c r="AE37" i="4"/>
  <c r="P42" i="5"/>
  <c r="AG26" i="4"/>
  <c r="AG37" i="4" s="1"/>
  <c r="P37" i="4"/>
  <c r="AE23" i="4"/>
  <c r="AE40" i="4" s="1"/>
  <c r="AB42" i="5"/>
  <c r="AE42" i="5" l="1"/>
</calcChain>
</file>

<file path=xl/comments1.xml><?xml version="1.0" encoding="utf-8"?>
<comments xmlns="http://schemas.openxmlformats.org/spreadsheetml/2006/main">
  <authors>
    <author>Autor</author>
  </authors>
  <commentList>
    <comment ref="H1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Było 15h</t>
        </r>
      </text>
    </comment>
    <comment ref="O1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korekta godzin samokształcenia było 15h</t>
        </r>
      </text>
    </comment>
    <comment ref="T2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Było 0</t>
        </r>
      </text>
    </comment>
    <comment ref="AA2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korekta godzin samokształcenia, było 60h</t>
        </r>
      </text>
    </comment>
    <comment ref="G3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Było 10h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Było 40h</t>
        </r>
      </text>
    </comment>
    <comment ref="O3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korekta, byo 45</t>
        </r>
      </text>
    </comment>
    <comment ref="S3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Było 40h
</t>
        </r>
      </text>
    </comment>
    <comment ref="AA3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Korekta, było 55
</t>
        </r>
      </text>
    </comment>
    <comment ref="AE4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o 5h kontaktowych mniej niż było
</t>
        </r>
      </text>
    </comment>
    <comment ref="AF4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Jest o 5h samokształcenia więcej
</t>
        </r>
      </text>
    </comment>
    <comment ref="AG4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suma bez zmian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NOWY PRZEDMIOT od roku akademickiego 2020/2021
</t>
        </r>
      </text>
    </comment>
  </commentList>
</comments>
</file>

<file path=xl/sharedStrings.xml><?xml version="1.0" encoding="utf-8"?>
<sst xmlns="http://schemas.openxmlformats.org/spreadsheetml/2006/main" count="297" uniqueCount="158">
  <si>
    <t>I ROK TECHNIKI DENTYSTYCZNE II stopnia 2020/2021</t>
  </si>
  <si>
    <t>Semestr 1  (zimowy)</t>
  </si>
  <si>
    <t>Semestr 2 (letni)</t>
  </si>
  <si>
    <t>Liczba godzin</t>
  </si>
  <si>
    <t>Lp.</t>
  </si>
  <si>
    <t>Zajęcia/grupa zajęć realizowane w ramach przedmiotu</t>
  </si>
  <si>
    <t>Kierownik przedmiotu</t>
  </si>
  <si>
    <t>w</t>
  </si>
  <si>
    <t>sem</t>
  </si>
  <si>
    <t>ćw</t>
  </si>
  <si>
    <t>k</t>
  </si>
  <si>
    <t>zp</t>
  </si>
  <si>
    <t>pz</t>
  </si>
  <si>
    <t>e-l </t>
  </si>
  <si>
    <t>Liczba godzin kontaktowych w semestrze</t>
  </si>
  <si>
    <t>liczba godzin samokształcenia w semestrze</t>
  </si>
  <si>
    <t>liczba wszystkich godzin w semestrze (suma=kontakt+samokształcenie)</t>
  </si>
  <si>
    <t>ilość  ECTS w semestrze</t>
  </si>
  <si>
    <t>Forma zaliczenia:</t>
  </si>
  <si>
    <t>e-l</t>
  </si>
  <si>
    <t>liczba godzin kontaktowych w semestrze</t>
  </si>
  <si>
    <t>ilość ECTS w semestrze</t>
  </si>
  <si>
    <t xml:space="preserve">Forma zaliczenia:            </t>
  </si>
  <si>
    <t>liczba godzin kontaktowych w roku akademickim</t>
  </si>
  <si>
    <t>liczba godzin samokształcenia w roku akademickim</t>
  </si>
  <si>
    <t>Łączna liczba godzin w roku akademickim (suma=kontakt+samokształcenie)</t>
  </si>
  <si>
    <t>Łączna ilość ECTS w roku akademickim</t>
  </si>
  <si>
    <t>Przedmioty obowiązkowe</t>
  </si>
  <si>
    <t>Odjęto h</t>
  </si>
  <si>
    <t>Dodano h</t>
  </si>
  <si>
    <t>Nazwa przedmiotu</t>
  </si>
  <si>
    <t>Kompetencje generyczne w technikach dentystycznych</t>
  </si>
  <si>
    <t>Aspekty prawne praktyki technika dentystycznego</t>
  </si>
  <si>
    <t>dr hab. n. praw Rafał Kubiak</t>
  </si>
  <si>
    <t>ZzO</t>
  </si>
  <si>
    <t>BHP</t>
  </si>
  <si>
    <t>mgr Julian Wójtowicz</t>
  </si>
  <si>
    <t xml:space="preserve">Z </t>
  </si>
  <si>
    <t>Język angielski</t>
  </si>
  <si>
    <t>dr n. med. Kinga Studzińska - Pasieka</t>
  </si>
  <si>
    <t>Materiałowe i technologiczne aspekty technik protetycznych i ortodontycznych</t>
  </si>
  <si>
    <t>Bioinżynieria w ortodoncji</t>
  </si>
  <si>
    <t xml:space="preserve">prof. dr hab. n. med. Elzbieta Pawłowska         </t>
  </si>
  <si>
    <t>Biozgodność materiałów stomatologicznych</t>
  </si>
  <si>
    <t xml:space="preserve">dr hab. n. med. Anna Walczewska  prof. UM         </t>
  </si>
  <si>
    <t>Certyfikacja i akredytacja</t>
  </si>
  <si>
    <t xml:space="preserve">prof. dr hab. inż. n. tech. Leszek Klimek  </t>
  </si>
  <si>
    <t>Fizjoterapia stomatologiczna</t>
  </si>
  <si>
    <t>dr n. med. Katarzyna Banaszek</t>
  </si>
  <si>
    <t>Rekonstrukcje protetyczne</t>
  </si>
  <si>
    <t>dr n. med. Andrzej Suchorzewski</t>
  </si>
  <si>
    <t>E</t>
  </si>
  <si>
    <t>Techniki CAD-CAM w chirurgii jamy ustnej i szczekowo-twarzowej</t>
  </si>
  <si>
    <t>prof. dr hab. n. med. Marcin Kozakiewicz</t>
  </si>
  <si>
    <t>Korozja  i powłoki ochronne</t>
  </si>
  <si>
    <t xml:space="preserve"> dr  inż. n. tech. Dorota Rylska</t>
  </si>
  <si>
    <t>Mechanika z wytrzymałością materiałów</t>
  </si>
  <si>
    <t>prof. dr hab. inż. n. tech. Tomasz Kubiak</t>
  </si>
  <si>
    <t xml:space="preserve">Nowoczesne technologie w stomatologii </t>
  </si>
  <si>
    <t>Odlewnictwo</t>
  </si>
  <si>
    <t>prof. dr hab. inż. n. tech. Tadeusz Pacyniak</t>
  </si>
  <si>
    <t>Zaawansowane metody badan materiałów stomatologicznych</t>
  </si>
  <si>
    <t>Planowanie badań i eksperymentu naukowego</t>
  </si>
  <si>
    <t xml:space="preserve"> dr hab. inż. n. tech. Emilia Wołowiec</t>
  </si>
  <si>
    <t>Razem przedmioty obowiązkowe:</t>
  </si>
  <si>
    <t>Przedmioty do wyboru</t>
  </si>
  <si>
    <t>Przedmioty fakultatywne</t>
  </si>
  <si>
    <t>Nauki ogólnomedyczne</t>
  </si>
  <si>
    <t>1 przedmiot z 2</t>
  </si>
  <si>
    <t>Mikrobiologia i immunologia</t>
  </si>
  <si>
    <t>dr hab. n. med. Dorota Pastuszak - Lewandoska</t>
  </si>
  <si>
    <t>Advanced microbiology and immunology</t>
  </si>
  <si>
    <t>Implantoprotetyka</t>
  </si>
  <si>
    <t>dr n. med. Beata Śmielak</t>
  </si>
  <si>
    <t>Advanced implant prosthodontics</t>
  </si>
  <si>
    <t>Metody badań materiałów protetycznych</t>
  </si>
  <si>
    <t>Prosthodontic materials testing - advanced course</t>
  </si>
  <si>
    <t>Projektowanie MES</t>
  </si>
  <si>
    <t xml:space="preserve"> dr hab. inż. n. tech. Jacek Sawicki</t>
  </si>
  <si>
    <t>Advanced MES design</t>
  </si>
  <si>
    <t>Materiały stomatologiczne</t>
  </si>
  <si>
    <t>Advanced dental materials</t>
  </si>
  <si>
    <t>Razem przedmioty fakultatywne:</t>
  </si>
  <si>
    <t>…</t>
  </si>
  <si>
    <t>25h odjętych</t>
  </si>
  <si>
    <t>20h dodanych</t>
  </si>
  <si>
    <t>Razem:</t>
  </si>
  <si>
    <t>Wykłady</t>
  </si>
  <si>
    <t>Seminarium</t>
  </si>
  <si>
    <t>Uniwersytet Medyczny w Łodzi</t>
  </si>
  <si>
    <t>Zajęcia kliniczne</t>
  </si>
  <si>
    <t>Politechnika Łódzka</t>
  </si>
  <si>
    <t>Praktyki zawodowe</t>
  </si>
  <si>
    <t>E-learning</t>
  </si>
  <si>
    <t>Zaliczenie z oceną</t>
  </si>
  <si>
    <t xml:space="preserve">Zaliczenie  </t>
  </si>
  <si>
    <t>Z</t>
  </si>
  <si>
    <t>Egzamin</t>
  </si>
  <si>
    <t xml:space="preserve">E </t>
  </si>
  <si>
    <t>PLAN STUDIÓW</t>
  </si>
  <si>
    <t xml:space="preserve">KIERUNEK STUDIÓW:  </t>
  </si>
  <si>
    <t>TECHNIKI DENTYSTYCZNE</t>
  </si>
  <si>
    <t>POZIOM:</t>
  </si>
  <si>
    <t>II stopnia</t>
  </si>
  <si>
    <t>PROFIL:</t>
  </si>
  <si>
    <t>ogólnoakademicki</t>
  </si>
  <si>
    <t>FORMA STUDIÓW:</t>
  </si>
  <si>
    <t>stacjonarne</t>
  </si>
  <si>
    <t>2020/2021</t>
  </si>
  <si>
    <t>II ROK TECHNIKI DENTYSTYCZNE II stopnia 2020/2021</t>
  </si>
  <si>
    <t>Semestr 3  (zimowy)</t>
  </si>
  <si>
    <t>Semestr 4 (letni)</t>
  </si>
  <si>
    <t>Nauki</t>
  </si>
  <si>
    <t>Moduł</t>
  </si>
  <si>
    <t>Imię i nazwisko kierownika przedmiotu</t>
  </si>
  <si>
    <t>Liczba godzin kontraktowych w semestrze</t>
  </si>
  <si>
    <t>Elementy prawa</t>
  </si>
  <si>
    <t>dr hab. n. prawn. prof. UM Rafał Kubiak</t>
  </si>
  <si>
    <t>Artykulometria</t>
  </si>
  <si>
    <t>dr n. med. Piotr  Fabjański</t>
  </si>
  <si>
    <t>Praca dyplomowa</t>
  </si>
  <si>
    <t>Propedeutyka periodontologii</t>
  </si>
  <si>
    <t>dr hab.  n. med. Sebastian Kłosek prof. UM</t>
  </si>
  <si>
    <t>Seminarium dyplomowe</t>
  </si>
  <si>
    <t xml:space="preserve">Środowiskowe determinanty zdrowia </t>
  </si>
  <si>
    <t>prof. dr hab. n. med. Ewa Brzeziańska Lasota</t>
  </si>
  <si>
    <t>Stomatologia estetyczna</t>
  </si>
  <si>
    <t>Nowoczesne materiały protetyczne</t>
  </si>
  <si>
    <t>dr hab. n. med. Kinga Bociong</t>
  </si>
  <si>
    <t>Zzo</t>
  </si>
  <si>
    <t xml:space="preserve">Fizyko-chemia polimerów </t>
  </si>
  <si>
    <t>dr hab. inż. n.chem. Krzysztof Strzelec, prof. PŁ</t>
  </si>
  <si>
    <t>Przedmioty realizowane przez PŁ</t>
  </si>
  <si>
    <t xml:space="preserve">Materiały i kompozyty ceramiczne </t>
  </si>
  <si>
    <t>dr Inż.  n. tech.  Strąkowska Anna</t>
  </si>
  <si>
    <t>Materiały i kompozyty polimerowe</t>
  </si>
  <si>
    <t>prof. dr hab. inż. Dariusz Bieliński</t>
  </si>
  <si>
    <t>Metody badań polimerów</t>
  </si>
  <si>
    <t>dr Inż. n. tech. Anna Kosmalska</t>
  </si>
  <si>
    <t>1 przedmiot z 3</t>
  </si>
  <si>
    <t xml:space="preserve">Prawa i obowiązki pacjenta </t>
  </si>
  <si>
    <t xml:space="preserve">Strategie antystresowe </t>
  </si>
  <si>
    <t>prof.dr hab. n. med. Anna Zalewska-Janowska</t>
  </si>
  <si>
    <t xml:space="preserve">Praca w zespole </t>
  </si>
  <si>
    <t xml:space="preserve">Społeczeństwo ryzyka biomedycznego. </t>
  </si>
  <si>
    <t>dr hab. n.hum. Wojciech Bielecki prof. UM</t>
  </si>
  <si>
    <t xml:space="preserve">Filozofia medycyny </t>
  </si>
  <si>
    <t xml:space="preserve">dr n.hum. Anna Alichniewicz </t>
  </si>
  <si>
    <t>Angielska terminologia w stomatologii</t>
  </si>
  <si>
    <t>lektor CNJO</t>
  </si>
  <si>
    <t>Język niemiecki w stomatologii</t>
  </si>
  <si>
    <t>Angielska terminologia w chemii i inżynierii materiałowej</t>
  </si>
  <si>
    <t xml:space="preserve">Postępowanie z materiałem biologicznie skażonym </t>
  </si>
  <si>
    <t>dr hab. n. med Dorota Pastuszak-Lewandoska</t>
  </si>
  <si>
    <t>Zagrożenia cywilizacyjne</t>
  </si>
  <si>
    <r>
      <t xml:space="preserve">Ćwiczenia </t>
    </r>
    <r>
      <rPr>
        <b/>
        <sz val="11"/>
        <color rgb="FFFF0000"/>
        <rFont val="Times New Roman"/>
        <family val="1"/>
        <charset val="238"/>
      </rPr>
      <t>= Laboratoria</t>
    </r>
  </si>
  <si>
    <t>Zajęcia praktyczne = Projekt</t>
  </si>
  <si>
    <r>
      <t xml:space="preserve">Ćwiczenia = </t>
    </r>
    <r>
      <rPr>
        <b/>
        <sz val="11"/>
        <color rgb="FFFF0000"/>
        <rFont val="Times New Roman"/>
        <family val="1"/>
        <charset val="238"/>
      </rPr>
      <t>Laboratoria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</si>
</sst>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AFAFFF"/>
        <bgColor indexed="64"/>
      </patternFill>
    </fill>
    <fill>
      <patternFill patternType="solid">
        <fgColor rgb="FFE0ADAA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1" fillId="0" borderId="0"/>
  </cellStyleXfs>
  <cellXfs count="365">
    <xf numFmtId="0" fontId="0" fillId="0" borderId="0" xfId="0"/>
    <xf numFmtId="0" fontId="1" fillId="0" borderId="0" xfId="1"/>
    <xf numFmtId="0" fontId="1" fillId="0" borderId="0" xfId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/>
    <xf numFmtId="0" fontId="7" fillId="3" borderId="5" xfId="1" applyFont="1" applyFill="1" applyBorder="1" applyAlignment="1">
      <alignment vertical="center" wrapText="1"/>
    </xf>
    <xf numFmtId="0" fontId="7" fillId="3" borderId="6" xfId="1" applyFont="1" applyFill="1" applyBorder="1" applyAlignment="1">
      <alignment vertical="center" wrapText="1"/>
    </xf>
    <xf numFmtId="0" fontId="7" fillId="3" borderId="8" xfId="1" applyFont="1" applyFill="1" applyBorder="1" applyAlignment="1">
      <alignment vertical="center" wrapText="1"/>
    </xf>
    <xf numFmtId="0" fontId="7" fillId="3" borderId="9" xfId="1" applyFont="1" applyFill="1" applyBorder="1" applyAlignment="1">
      <alignment vertical="center" wrapText="1"/>
    </xf>
    <xf numFmtId="0" fontId="6" fillId="5" borderId="10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8" xfId="1" applyFont="1" applyFill="1" applyBorder="1" applyAlignment="1">
      <alignment horizontal="center" vertical="center" wrapText="1"/>
    </xf>
    <xf numFmtId="0" fontId="7" fillId="5" borderId="7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textRotation="90" wrapText="1"/>
    </xf>
    <xf numFmtId="0" fontId="7" fillId="5" borderId="7" xfId="1" applyFont="1" applyFill="1" applyBorder="1" applyAlignment="1">
      <alignment horizontal="center" vertical="center" textRotation="90" wrapText="1"/>
    </xf>
    <xf numFmtId="0" fontId="7" fillId="6" borderId="7" xfId="1" applyFont="1" applyFill="1" applyBorder="1" applyAlignment="1">
      <alignment horizontal="center" vertical="center" textRotation="90" wrapText="1"/>
    </xf>
    <xf numFmtId="0" fontId="6" fillId="5" borderId="11" xfId="1" applyFont="1" applyFill="1" applyBorder="1" applyAlignment="1">
      <alignment horizontal="center" vertical="center" textRotation="90" wrapText="1"/>
    </xf>
    <xf numFmtId="0" fontId="6" fillId="5" borderId="12" xfId="1" applyFont="1" applyFill="1" applyBorder="1" applyAlignment="1">
      <alignment horizontal="center" vertical="center" textRotation="90" wrapText="1"/>
    </xf>
    <xf numFmtId="0" fontId="7" fillId="5" borderId="13" xfId="1" applyFont="1" applyFill="1" applyBorder="1" applyAlignment="1">
      <alignment horizontal="center" vertical="center" textRotation="90" wrapText="1"/>
    </xf>
    <xf numFmtId="0" fontId="6" fillId="5" borderId="14" xfId="1" applyFont="1" applyFill="1" applyBorder="1" applyAlignment="1">
      <alignment horizontal="center" vertical="center" textRotation="90" wrapText="1"/>
    </xf>
    <xf numFmtId="0" fontId="7" fillId="5" borderId="15" xfId="1" applyFont="1" applyFill="1" applyBorder="1" applyAlignment="1">
      <alignment horizontal="center" vertical="center" textRotation="90" wrapText="1"/>
    </xf>
    <xf numFmtId="0" fontId="7" fillId="5" borderId="16" xfId="1" applyFont="1" applyFill="1" applyBorder="1" applyAlignment="1">
      <alignment horizontal="center" vertical="center" textRotation="90" wrapText="1"/>
    </xf>
    <xf numFmtId="0" fontId="7" fillId="7" borderId="9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7" fillId="6" borderId="7" xfId="1" applyFont="1" applyFill="1" applyBorder="1" applyAlignment="1">
      <alignment vertical="center" wrapText="1"/>
    </xf>
    <xf numFmtId="0" fontId="7" fillId="8" borderId="17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horizontal="center" vertical="center" wrapText="1"/>
    </xf>
    <xf numFmtId="0" fontId="7" fillId="8" borderId="9" xfId="1" applyFont="1" applyFill="1" applyBorder="1" applyAlignment="1">
      <alignment horizontal="center" vertical="center" wrapText="1"/>
    </xf>
    <xf numFmtId="0" fontId="7" fillId="8" borderId="8" xfId="1" applyFont="1" applyFill="1" applyBorder="1" applyAlignment="1">
      <alignment horizontal="center" vertical="center" wrapText="1"/>
    </xf>
    <xf numFmtId="0" fontId="7" fillId="8" borderId="13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center" vertical="center" wrapText="1"/>
    </xf>
    <xf numFmtId="0" fontId="6" fillId="7" borderId="7" xfId="1" applyFont="1" applyFill="1" applyBorder="1" applyAlignment="1">
      <alignment horizontal="center" vertical="center" wrapText="1"/>
    </xf>
    <xf numFmtId="0" fontId="7" fillId="7" borderId="18" xfId="1" applyFont="1" applyFill="1" applyBorder="1" applyAlignment="1">
      <alignment horizontal="center" vertical="center" wrapText="1"/>
    </xf>
    <xf numFmtId="0" fontId="6" fillId="7" borderId="18" xfId="1" applyFont="1" applyFill="1" applyBorder="1" applyAlignment="1">
      <alignment horizontal="center" vertical="center" wrapText="1"/>
    </xf>
    <xf numFmtId="0" fontId="6" fillId="7" borderId="10" xfId="1" applyFont="1" applyFill="1" applyBorder="1" applyAlignment="1">
      <alignment horizontal="center" vertical="center" wrapText="1"/>
    </xf>
    <xf numFmtId="0" fontId="1" fillId="9" borderId="0" xfId="1" applyFont="1" applyFill="1"/>
    <xf numFmtId="0" fontId="6" fillId="9" borderId="19" xfId="1" applyFont="1" applyFill="1" applyBorder="1" applyAlignment="1">
      <alignment horizontal="center" vertical="center"/>
    </xf>
    <xf numFmtId="0" fontId="7" fillId="9" borderId="19" xfId="1" applyFont="1" applyFill="1" applyBorder="1" applyAlignment="1">
      <alignment vertical="center"/>
    </xf>
    <xf numFmtId="0" fontId="7" fillId="9" borderId="5" xfId="1" applyFont="1" applyFill="1" applyBorder="1" applyAlignment="1">
      <alignment vertical="center"/>
    </xf>
    <xf numFmtId="0" fontId="7" fillId="9" borderId="6" xfId="1" applyFont="1" applyFill="1" applyBorder="1" applyAlignment="1">
      <alignment horizontal="center" vertical="center"/>
    </xf>
    <xf numFmtId="0" fontId="7" fillId="9" borderId="5" xfId="1" applyFont="1" applyFill="1" applyBorder="1" applyAlignment="1">
      <alignment horizontal="center" vertical="center" wrapText="1"/>
    </xf>
    <xf numFmtId="0" fontId="7" fillId="9" borderId="6" xfId="1" applyFont="1" applyFill="1" applyBorder="1" applyAlignment="1">
      <alignment horizontal="center" vertical="center" wrapText="1"/>
    </xf>
    <xf numFmtId="0" fontId="7" fillId="10" borderId="5" xfId="1" applyFont="1" applyFill="1" applyBorder="1" applyAlignment="1">
      <alignment horizontal="center" vertical="center" wrapText="1"/>
    </xf>
    <xf numFmtId="0" fontId="7" fillId="11" borderId="5" xfId="1" applyFont="1" applyFill="1" applyBorder="1" applyAlignment="1">
      <alignment horizontal="center" vertical="center" wrapText="1"/>
    </xf>
    <xf numFmtId="0" fontId="7" fillId="6" borderId="5" xfId="1" applyFont="1" applyFill="1" applyBorder="1" applyAlignment="1">
      <alignment horizontal="center" vertical="center" wrapText="1"/>
    </xf>
    <xf numFmtId="0" fontId="6" fillId="9" borderId="5" xfId="1" applyFont="1" applyFill="1" applyBorder="1" applyAlignment="1">
      <alignment horizontal="center" vertical="center" wrapText="1"/>
    </xf>
    <xf numFmtId="0" fontId="6" fillId="9" borderId="6" xfId="1" applyFont="1" applyFill="1" applyBorder="1" applyAlignment="1">
      <alignment horizontal="center" vertical="center" wrapText="1"/>
    </xf>
    <xf numFmtId="0" fontId="7" fillId="9" borderId="19" xfId="1" applyFont="1" applyFill="1" applyBorder="1" applyAlignment="1">
      <alignment horizontal="center" vertical="center" wrapText="1"/>
    </xf>
    <xf numFmtId="0" fontId="7" fillId="10" borderId="0" xfId="1" applyFont="1" applyFill="1" applyBorder="1" applyAlignment="1">
      <alignment horizontal="center" vertical="center" wrapText="1"/>
    </xf>
    <xf numFmtId="0" fontId="7" fillId="11" borderId="0" xfId="1" applyFont="1" applyFill="1" applyBorder="1" applyAlignment="1">
      <alignment horizontal="center" vertical="center" wrapText="1"/>
    </xf>
    <xf numFmtId="0" fontId="6" fillId="9" borderId="0" xfId="1" applyFont="1" applyFill="1" applyBorder="1" applyAlignment="1">
      <alignment horizontal="center" vertical="center" wrapText="1"/>
    </xf>
    <xf numFmtId="0" fontId="6" fillId="9" borderId="16" xfId="1" applyFont="1" applyFill="1" applyBorder="1" applyAlignment="1">
      <alignment horizontal="center" vertical="center" wrapText="1"/>
    </xf>
    <xf numFmtId="0" fontId="4" fillId="9" borderId="0" xfId="1" applyFont="1" applyFill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7" fillId="9" borderId="20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10" borderId="20" xfId="1" applyFont="1" applyFill="1" applyBorder="1" applyAlignment="1">
      <alignment horizontal="center" vertical="center" wrapText="1"/>
    </xf>
    <xf numFmtId="0" fontId="7" fillId="11" borderId="20" xfId="1" applyFont="1" applyFill="1" applyBorder="1" applyAlignment="1">
      <alignment horizontal="center" vertical="center" wrapText="1"/>
    </xf>
    <xf numFmtId="0" fontId="7" fillId="6" borderId="20" xfId="1" applyFont="1" applyFill="1" applyBorder="1" applyAlignment="1">
      <alignment horizontal="center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 wrapText="1"/>
    </xf>
    <xf numFmtId="0" fontId="7" fillId="0" borderId="22" xfId="1" applyFont="1" applyFill="1" applyBorder="1" applyAlignment="1">
      <alignment horizontal="center" vertical="center" wrapText="1"/>
    </xf>
    <xf numFmtId="0" fontId="7" fillId="10" borderId="24" xfId="1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vertical="center" wrapText="1"/>
    </xf>
    <xf numFmtId="0" fontId="7" fillId="0" borderId="20" xfId="2" applyFont="1" applyFill="1" applyBorder="1" applyAlignment="1">
      <alignment horizontal="left" vertical="center"/>
    </xf>
    <xf numFmtId="0" fontId="6" fillId="0" borderId="20" xfId="2" applyFont="1" applyFill="1" applyBorder="1"/>
    <xf numFmtId="0" fontId="10" fillId="12" borderId="20" xfId="1" applyFont="1" applyFill="1" applyBorder="1" applyAlignment="1">
      <alignment horizontal="center" vertical="center" wrapText="1"/>
    </xf>
    <xf numFmtId="0" fontId="10" fillId="11" borderId="20" xfId="1" applyFont="1" applyFill="1" applyBorder="1" applyAlignment="1">
      <alignment horizontal="center" vertical="center" wrapText="1"/>
    </xf>
    <xf numFmtId="0" fontId="7" fillId="9" borderId="22" xfId="1" applyFont="1" applyFill="1" applyBorder="1" applyAlignment="1">
      <alignment horizontal="center" vertical="center" wrapText="1"/>
    </xf>
    <xf numFmtId="0" fontId="10" fillId="10" borderId="24" xfId="1" applyFont="1" applyFill="1" applyBorder="1" applyAlignment="1">
      <alignment horizontal="center" vertical="center" wrapText="1"/>
    </xf>
    <xf numFmtId="0" fontId="3" fillId="0" borderId="15" xfId="1" applyFont="1" applyBorder="1"/>
    <xf numFmtId="0" fontId="9" fillId="0" borderId="20" xfId="1" applyFont="1" applyFill="1" applyBorder="1" applyAlignment="1">
      <alignment horizontal="center" vertical="center" wrapText="1"/>
    </xf>
    <xf numFmtId="0" fontId="9" fillId="10" borderId="20" xfId="1" applyFont="1" applyFill="1" applyBorder="1" applyAlignment="1">
      <alignment horizontal="center" vertical="center" wrapText="1"/>
    </xf>
    <xf numFmtId="0" fontId="9" fillId="11" borderId="20" xfId="1" applyFont="1" applyFill="1" applyBorder="1" applyAlignment="1">
      <alignment horizontal="center" vertical="center" wrapText="1"/>
    </xf>
    <xf numFmtId="0" fontId="9" fillId="6" borderId="20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9" fillId="10" borderId="24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3" fillId="0" borderId="0" xfId="1" applyFont="1"/>
    <xf numFmtId="0" fontId="1" fillId="0" borderId="15" xfId="1" applyBorder="1"/>
    <xf numFmtId="0" fontId="13" fillId="9" borderId="20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10" borderId="20" xfId="1" applyFont="1" applyFill="1" applyBorder="1" applyAlignment="1">
      <alignment horizontal="center" vertical="center" wrapText="1"/>
    </xf>
    <xf numFmtId="0" fontId="13" fillId="11" borderId="20" xfId="1" applyFont="1" applyFill="1" applyBorder="1" applyAlignment="1">
      <alignment horizontal="center" vertical="center" wrapText="1"/>
    </xf>
    <xf numFmtId="0" fontId="13" fillId="6" borderId="20" xfId="1" applyFont="1" applyFill="1" applyBorder="1" applyAlignment="1">
      <alignment horizontal="center" vertical="center" wrapText="1"/>
    </xf>
    <xf numFmtId="0" fontId="13" fillId="0" borderId="22" xfId="1" applyFont="1" applyFill="1" applyBorder="1" applyAlignment="1">
      <alignment horizontal="center" vertical="center" wrapText="1"/>
    </xf>
    <xf numFmtId="0" fontId="13" fillId="10" borderId="24" xfId="1" applyFont="1" applyFill="1" applyBorder="1" applyAlignment="1">
      <alignment horizontal="center" vertical="center" wrapText="1"/>
    </xf>
    <xf numFmtId="0" fontId="9" fillId="9" borderId="22" xfId="1" applyFont="1" applyFill="1" applyBorder="1" applyAlignment="1">
      <alignment horizontal="center" vertical="center"/>
    </xf>
    <xf numFmtId="0" fontId="7" fillId="9" borderId="20" xfId="1" applyFont="1" applyFill="1" applyBorder="1" applyAlignment="1">
      <alignment vertical="center" wrapText="1"/>
    </xf>
    <xf numFmtId="0" fontId="6" fillId="9" borderId="20" xfId="2" applyFont="1" applyFill="1" applyBorder="1" applyAlignment="1">
      <alignment horizontal="left" vertical="center" wrapText="1"/>
    </xf>
    <xf numFmtId="0" fontId="7" fillId="9" borderId="20" xfId="2" applyFont="1" applyFill="1" applyBorder="1" applyAlignment="1">
      <alignment horizontal="left" vertical="center"/>
    </xf>
    <xf numFmtId="0" fontId="7" fillId="9" borderId="20" xfId="2" applyFont="1" applyFill="1" applyBorder="1" applyAlignment="1">
      <alignment horizontal="left" vertical="center" wrapText="1"/>
    </xf>
    <xf numFmtId="0" fontId="13" fillId="10" borderId="20" xfId="1" applyFont="1" applyFill="1" applyBorder="1" applyAlignment="1">
      <alignment vertical="center" wrapText="1"/>
    </xf>
    <xf numFmtId="0" fontId="13" fillId="11" borderId="20" xfId="1" applyFont="1" applyFill="1" applyBorder="1" applyAlignment="1">
      <alignment vertical="center" wrapText="1"/>
    </xf>
    <xf numFmtId="0" fontId="13" fillId="0" borderId="20" xfId="1" applyFont="1" applyFill="1" applyBorder="1" applyAlignment="1">
      <alignment vertical="center" wrapText="1"/>
    </xf>
    <xf numFmtId="0" fontId="9" fillId="0" borderId="20" xfId="1" applyFont="1" applyFill="1" applyBorder="1" applyAlignment="1">
      <alignment vertical="center" wrapText="1"/>
    </xf>
    <xf numFmtId="0" fontId="9" fillId="0" borderId="23" xfId="1" applyFont="1" applyFill="1" applyBorder="1" applyAlignment="1">
      <alignment vertical="center" wrapText="1"/>
    </xf>
    <xf numFmtId="0" fontId="1" fillId="0" borderId="0" xfId="1" applyBorder="1"/>
    <xf numFmtId="0" fontId="7" fillId="9" borderId="0" xfId="1" applyFont="1" applyFill="1" applyBorder="1" applyAlignment="1">
      <alignment horizontal="center" vertical="center" wrapText="1"/>
    </xf>
    <xf numFmtId="0" fontId="9" fillId="9" borderId="13" xfId="1" applyFont="1" applyFill="1" applyBorder="1" applyAlignment="1">
      <alignment horizontal="center" vertical="center"/>
    </xf>
    <xf numFmtId="0" fontId="15" fillId="9" borderId="8" xfId="1" applyFont="1" applyFill="1" applyBorder="1" applyAlignment="1">
      <alignment horizontal="left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13" fillId="9" borderId="7" xfId="1" applyFont="1" applyFill="1" applyBorder="1" applyAlignment="1">
      <alignment horizontal="center" vertical="center" wrapText="1"/>
    </xf>
    <xf numFmtId="0" fontId="13" fillId="10" borderId="9" xfId="1" applyFont="1" applyFill="1" applyBorder="1" applyAlignment="1">
      <alignment horizontal="center" vertical="center" wrapText="1"/>
    </xf>
    <xf numFmtId="0" fontId="13" fillId="11" borderId="9" xfId="1" applyFont="1" applyFill="1" applyBorder="1" applyAlignment="1">
      <alignment horizontal="center" vertical="center" wrapText="1"/>
    </xf>
    <xf numFmtId="0" fontId="13" fillId="6" borderId="9" xfId="1" applyFont="1" applyFill="1" applyBorder="1" applyAlignment="1">
      <alignment horizontal="center" vertical="center" wrapText="1"/>
    </xf>
    <xf numFmtId="0" fontId="9" fillId="9" borderId="8" xfId="1" applyFont="1" applyFill="1" applyBorder="1" applyAlignment="1">
      <alignment horizontal="center" vertical="center" wrapText="1"/>
    </xf>
    <xf numFmtId="0" fontId="9" fillId="9" borderId="13" xfId="1" applyFont="1" applyFill="1" applyBorder="1" applyAlignment="1">
      <alignment horizontal="center" vertical="center" wrapText="1"/>
    </xf>
    <xf numFmtId="0" fontId="13" fillId="9" borderId="8" xfId="1" applyFont="1" applyFill="1" applyBorder="1" applyAlignment="1">
      <alignment horizontal="center" vertical="center" wrapText="1"/>
    </xf>
    <xf numFmtId="0" fontId="13" fillId="10" borderId="7" xfId="1" applyFont="1" applyFill="1" applyBorder="1" applyAlignment="1">
      <alignment horizontal="center" vertical="center" wrapText="1"/>
    </xf>
    <xf numFmtId="0" fontId="13" fillId="11" borderId="7" xfId="1" applyFont="1" applyFill="1" applyBorder="1" applyAlignment="1">
      <alignment horizontal="center" vertical="center" wrapText="1"/>
    </xf>
    <xf numFmtId="0" fontId="9" fillId="9" borderId="9" xfId="1" applyFont="1" applyFill="1" applyBorder="1" applyAlignment="1">
      <alignment horizontal="center" vertical="center" wrapText="1"/>
    </xf>
    <xf numFmtId="0" fontId="9" fillId="13" borderId="13" xfId="1" applyFont="1" applyFill="1" applyBorder="1" applyAlignment="1">
      <alignment horizontal="center" vertical="center" wrapText="1"/>
    </xf>
    <xf numFmtId="0" fontId="16" fillId="13" borderId="1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9" fillId="0" borderId="13" xfId="1" applyFont="1" applyBorder="1" applyAlignment="1">
      <alignment horizontal="center" vertical="center"/>
    </xf>
    <xf numFmtId="0" fontId="13" fillId="0" borderId="8" xfId="1" applyFont="1" applyBorder="1" applyAlignment="1">
      <alignment vertical="center" wrapText="1"/>
    </xf>
    <xf numFmtId="0" fontId="13" fillId="0" borderId="13" xfId="1" applyFont="1" applyBorder="1" applyAlignment="1">
      <alignment horizontal="center" vertical="center" wrapText="1"/>
    </xf>
    <xf numFmtId="0" fontId="13" fillId="0" borderId="7" xfId="1" applyFont="1" applyBorder="1" applyAlignment="1">
      <alignment horizontal="center" vertical="center" wrapText="1"/>
    </xf>
    <xf numFmtId="0" fontId="13" fillId="0" borderId="9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11" borderId="8" xfId="1" applyFont="1" applyFill="1" applyBorder="1" applyAlignment="1">
      <alignment horizontal="center" vertical="center" wrapText="1"/>
    </xf>
    <xf numFmtId="0" fontId="9" fillId="11" borderId="13" xfId="1" applyFont="1" applyFill="1" applyBorder="1" applyAlignment="1">
      <alignment horizontal="center" vertical="center" wrapText="1"/>
    </xf>
    <xf numFmtId="0" fontId="9" fillId="14" borderId="13" xfId="1" applyFont="1" applyFill="1" applyBorder="1" applyAlignment="1">
      <alignment horizontal="center" vertical="center"/>
    </xf>
    <xf numFmtId="0" fontId="15" fillId="14" borderId="1" xfId="1" applyFont="1" applyFill="1" applyBorder="1" applyAlignment="1">
      <alignment horizontal="left" vertical="center" wrapText="1"/>
    </xf>
    <xf numFmtId="0" fontId="15" fillId="14" borderId="8" xfId="1" applyFont="1" applyFill="1" applyBorder="1" applyAlignment="1">
      <alignment horizontal="left" vertical="center" wrapText="1"/>
    </xf>
    <xf numFmtId="0" fontId="13" fillId="14" borderId="8" xfId="1" applyFont="1" applyFill="1" applyBorder="1" applyAlignment="1">
      <alignment horizontal="center" vertical="center" wrapText="1"/>
    </xf>
    <xf numFmtId="0" fontId="13" fillId="14" borderId="7" xfId="1" applyFont="1" applyFill="1" applyBorder="1" applyAlignment="1">
      <alignment horizontal="center" vertical="center" wrapText="1"/>
    </xf>
    <xf numFmtId="0" fontId="13" fillId="14" borderId="13" xfId="1" applyFont="1" applyFill="1" applyBorder="1" applyAlignment="1">
      <alignment horizontal="center" vertical="center" wrapText="1"/>
    </xf>
    <xf numFmtId="0" fontId="13" fillId="14" borderId="9" xfId="1" applyFont="1" applyFill="1" applyBorder="1" applyAlignment="1">
      <alignment horizontal="center" vertical="center" wrapText="1"/>
    </xf>
    <xf numFmtId="0" fontId="9" fillId="14" borderId="8" xfId="1" applyFont="1" applyFill="1" applyBorder="1" applyAlignment="1">
      <alignment horizontal="center" vertical="center" wrapText="1"/>
    </xf>
    <xf numFmtId="0" fontId="9" fillId="14" borderId="13" xfId="1" applyFont="1" applyFill="1" applyBorder="1" applyAlignment="1">
      <alignment horizontal="center" vertical="center" wrapText="1"/>
    </xf>
    <xf numFmtId="0" fontId="9" fillId="14" borderId="9" xfId="1" applyFont="1" applyFill="1" applyBorder="1" applyAlignment="1">
      <alignment horizontal="center" vertical="center" wrapText="1"/>
    </xf>
    <xf numFmtId="0" fontId="9" fillId="15" borderId="2" xfId="1" applyFont="1" applyFill="1" applyBorder="1" applyAlignment="1">
      <alignment horizontal="center" vertical="center" wrapText="1"/>
    </xf>
    <xf numFmtId="0" fontId="9" fillId="15" borderId="10" xfId="1" applyFont="1" applyFill="1" applyBorder="1" applyAlignment="1">
      <alignment horizontal="center" vertical="center" wrapText="1"/>
    </xf>
    <xf numFmtId="0" fontId="9" fillId="9" borderId="10" xfId="1" applyFont="1" applyFill="1" applyBorder="1" applyAlignment="1">
      <alignment horizontal="center" vertical="center" wrapText="1"/>
    </xf>
    <xf numFmtId="0" fontId="9" fillId="16" borderId="10" xfId="1" applyFont="1" applyFill="1" applyBorder="1" applyAlignment="1">
      <alignment horizontal="center" vertical="center" wrapText="1"/>
    </xf>
    <xf numFmtId="0" fontId="9" fillId="17" borderId="10" xfId="1" applyFont="1" applyFill="1" applyBorder="1" applyAlignment="1">
      <alignment horizontal="center" vertical="center" wrapText="1"/>
    </xf>
    <xf numFmtId="0" fontId="6" fillId="18" borderId="20" xfId="1" applyFont="1" applyFill="1" applyBorder="1" applyAlignment="1">
      <alignment horizontal="right"/>
    </xf>
    <xf numFmtId="0" fontId="1" fillId="0" borderId="0" xfId="3" applyAlignment="1">
      <alignment horizontal="center" vertical="center" wrapText="1"/>
    </xf>
    <xf numFmtId="0" fontId="3" fillId="0" borderId="0" xfId="3" applyFont="1" applyAlignment="1">
      <alignment horizontal="center"/>
    </xf>
    <xf numFmtId="0" fontId="1" fillId="0" borderId="0" xfId="3"/>
    <xf numFmtId="0" fontId="17" fillId="0" borderId="21" xfId="4" applyFont="1" applyBorder="1"/>
    <xf numFmtId="0" fontId="1" fillId="0" borderId="0" xfId="3" applyAlignment="1">
      <alignment horizontal="center" vertical="center"/>
    </xf>
    <xf numFmtId="0" fontId="3" fillId="0" borderId="0" xfId="3" applyFont="1" applyAlignment="1">
      <alignment horizontal="center" vertical="center"/>
    </xf>
    <xf numFmtId="0" fontId="9" fillId="0" borderId="21" xfId="4" applyFont="1" applyBorder="1" applyAlignment="1">
      <alignment vertical="center"/>
    </xf>
    <xf numFmtId="0" fontId="9" fillId="0" borderId="28" xfId="4" applyFont="1" applyBorder="1" applyAlignment="1">
      <alignment vertical="center" wrapText="1"/>
    </xf>
    <xf numFmtId="0" fontId="1" fillId="0" borderId="32" xfId="3" applyBorder="1" applyAlignment="1">
      <alignment horizontal="center" vertical="center" wrapText="1"/>
    </xf>
    <xf numFmtId="0" fontId="1" fillId="0" borderId="33" xfId="3" applyBorder="1" applyAlignment="1">
      <alignment horizontal="center" vertical="center" wrapText="1"/>
    </xf>
    <xf numFmtId="0" fontId="1" fillId="0" borderId="22" xfId="3" applyBorder="1" applyAlignment="1">
      <alignment horizontal="center" vertical="center" wrapText="1"/>
    </xf>
    <xf numFmtId="0" fontId="1" fillId="0" borderId="20" xfId="3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/>
    </xf>
    <xf numFmtId="0" fontId="7" fillId="0" borderId="20" xfId="3" applyFont="1" applyBorder="1" applyAlignment="1">
      <alignment vertical="center" wrapText="1"/>
    </xf>
    <xf numFmtId="0" fontId="6" fillId="0" borderId="23" xfId="3" applyFont="1" applyBorder="1" applyAlignment="1">
      <alignment vertical="center" wrapText="1"/>
    </xf>
    <xf numFmtId="0" fontId="6" fillId="0" borderId="20" xfId="3" applyFont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 textRotation="90" wrapText="1"/>
    </xf>
    <xf numFmtId="0" fontId="7" fillId="0" borderId="20" xfId="3" applyFont="1" applyBorder="1" applyAlignment="1">
      <alignment horizontal="center" vertical="center" textRotation="90" wrapText="1"/>
    </xf>
    <xf numFmtId="0" fontId="6" fillId="0" borderId="23" xfId="3" applyFont="1" applyBorder="1" applyAlignment="1">
      <alignment horizontal="center" vertical="center" textRotation="90" wrapText="1"/>
    </xf>
    <xf numFmtId="0" fontId="8" fillId="0" borderId="20" xfId="3" applyFont="1" applyBorder="1" applyAlignment="1">
      <alignment horizontal="left" vertical="center"/>
    </xf>
    <xf numFmtId="0" fontId="7" fillId="0" borderId="36" xfId="3" applyFont="1" applyBorder="1" applyAlignment="1">
      <alignment horizontal="left" vertical="center"/>
    </xf>
    <xf numFmtId="0" fontId="6" fillId="0" borderId="33" xfId="3" applyFont="1" applyBorder="1" applyAlignment="1">
      <alignment horizontal="center" vertical="center"/>
    </xf>
    <xf numFmtId="0" fontId="6" fillId="0" borderId="33" xfId="2" applyFont="1" applyBorder="1" applyAlignment="1">
      <alignment horizontal="left" vertical="center" wrapText="1"/>
    </xf>
    <xf numFmtId="0" fontId="7" fillId="0" borderId="38" xfId="5" applyFont="1" applyBorder="1" applyAlignment="1">
      <alignment vertical="center"/>
    </xf>
    <xf numFmtId="0" fontId="7" fillId="0" borderId="33" xfId="3" applyFont="1" applyBorder="1" applyAlignment="1">
      <alignment horizontal="center" vertical="center" wrapText="1"/>
    </xf>
    <xf numFmtId="0" fontId="6" fillId="0" borderId="33" xfId="3" applyFont="1" applyBorder="1" applyAlignment="1">
      <alignment horizontal="center" vertical="center" wrapText="1"/>
    </xf>
    <xf numFmtId="0" fontId="6" fillId="0" borderId="34" xfId="3" applyFont="1" applyBorder="1" applyAlignment="1">
      <alignment horizontal="center" vertical="center" wrapText="1"/>
    </xf>
    <xf numFmtId="0" fontId="6" fillId="0" borderId="20" xfId="2" applyFont="1" applyBorder="1" applyAlignment="1">
      <alignment horizontal="left" vertical="center" wrapText="1"/>
    </xf>
    <xf numFmtId="0" fontId="7" fillId="9" borderId="0" xfId="5" applyFont="1" applyFill="1" applyBorder="1" applyAlignment="1">
      <alignment vertical="center"/>
    </xf>
    <xf numFmtId="0" fontId="6" fillId="0" borderId="23" xfId="3" applyFont="1" applyBorder="1" applyAlignment="1">
      <alignment horizontal="center" vertical="center" wrapText="1"/>
    </xf>
    <xf numFmtId="0" fontId="7" fillId="9" borderId="21" xfId="5" applyFont="1" applyFill="1" applyBorder="1" applyAlignment="1">
      <alignment vertical="center"/>
    </xf>
    <xf numFmtId="0" fontId="7" fillId="9" borderId="39" xfId="5" applyFont="1" applyFill="1" applyBorder="1" applyAlignment="1">
      <alignment vertical="center" wrapText="1"/>
    </xf>
    <xf numFmtId="0" fontId="6" fillId="9" borderId="21" xfId="5" applyFont="1" applyFill="1" applyBorder="1" applyAlignment="1">
      <alignment vertical="center" wrapText="1"/>
    </xf>
    <xf numFmtId="0" fontId="6" fillId="0" borderId="20" xfId="2" applyFont="1" applyBorder="1"/>
    <xf numFmtId="0" fontId="9" fillId="0" borderId="20" xfId="3" applyFont="1" applyBorder="1" applyAlignment="1">
      <alignment horizontal="center" vertical="center" wrapText="1"/>
    </xf>
    <xf numFmtId="0" fontId="6" fillId="21" borderId="20" xfId="3" applyFont="1" applyFill="1" applyBorder="1" applyAlignment="1">
      <alignment horizontal="center" vertical="center"/>
    </xf>
    <xf numFmtId="0" fontId="6" fillId="21" borderId="20" xfId="2" applyFont="1" applyFill="1" applyBorder="1" applyAlignment="1">
      <alignment vertical="center" wrapText="1"/>
    </xf>
    <xf numFmtId="0" fontId="7" fillId="21" borderId="21" xfId="5" applyFont="1" applyFill="1" applyBorder="1" applyAlignment="1">
      <alignment vertical="center"/>
    </xf>
    <xf numFmtId="0" fontId="7" fillId="21" borderId="20" xfId="3" applyFont="1" applyFill="1" applyBorder="1" applyAlignment="1">
      <alignment horizontal="center" vertical="center" wrapText="1"/>
    </xf>
    <xf numFmtId="0" fontId="6" fillId="21" borderId="20" xfId="3" applyFont="1" applyFill="1" applyBorder="1" applyAlignment="1">
      <alignment horizontal="center" vertical="center" wrapText="1"/>
    </xf>
    <xf numFmtId="0" fontId="6" fillId="21" borderId="23" xfId="3" applyFont="1" applyFill="1" applyBorder="1" applyAlignment="1">
      <alignment horizontal="center" vertical="center" wrapText="1"/>
    </xf>
    <xf numFmtId="0" fontId="6" fillId="21" borderId="20" xfId="2" applyFont="1" applyFill="1" applyBorder="1" applyAlignment="1">
      <alignment horizontal="left" vertical="center" wrapText="1"/>
    </xf>
    <xf numFmtId="0" fontId="6" fillId="21" borderId="25" xfId="3" applyFont="1" applyFill="1" applyBorder="1" applyAlignment="1">
      <alignment horizontal="center" vertical="center"/>
    </xf>
    <xf numFmtId="0" fontId="6" fillId="21" borderId="25" xfId="2" applyFont="1" applyFill="1" applyBorder="1" applyAlignment="1">
      <alignment horizontal="left" vertical="center" wrapText="1"/>
    </xf>
    <xf numFmtId="0" fontId="7" fillId="21" borderId="28" xfId="5" applyFont="1" applyFill="1" applyBorder="1"/>
    <xf numFmtId="0" fontId="7" fillId="21" borderId="25" xfId="3" applyFont="1" applyFill="1" applyBorder="1" applyAlignment="1">
      <alignment horizontal="center" vertical="center" wrapText="1"/>
    </xf>
    <xf numFmtId="0" fontId="6" fillId="21" borderId="25" xfId="3" applyFont="1" applyFill="1" applyBorder="1" applyAlignment="1">
      <alignment horizontal="center" vertical="center" wrapText="1"/>
    </xf>
    <xf numFmtId="0" fontId="6" fillId="21" borderId="41" xfId="3" applyFont="1" applyFill="1" applyBorder="1" applyAlignment="1">
      <alignment horizontal="center" vertical="center" wrapText="1"/>
    </xf>
    <xf numFmtId="0" fontId="7" fillId="0" borderId="42" xfId="3" applyFont="1" applyBorder="1"/>
    <xf numFmtId="0" fontId="7" fillId="0" borderId="43" xfId="3" applyFont="1" applyBorder="1"/>
    <xf numFmtId="0" fontId="1" fillId="0" borderId="2" xfId="3" applyBorder="1"/>
    <xf numFmtId="0" fontId="13" fillId="0" borderId="43" xfId="3" applyFont="1" applyBorder="1" applyAlignment="1">
      <alignment horizontal="center" vertical="center" wrapText="1"/>
    </xf>
    <xf numFmtId="0" fontId="9" fillId="0" borderId="43" xfId="3" applyFont="1" applyBorder="1" applyAlignment="1">
      <alignment horizontal="center" vertical="center" wrapText="1"/>
    </xf>
    <xf numFmtId="0" fontId="9" fillId="0" borderId="44" xfId="3" applyFont="1" applyBorder="1" applyAlignment="1">
      <alignment horizontal="center" vertical="center" wrapText="1"/>
    </xf>
    <xf numFmtId="0" fontId="1" fillId="0" borderId="0" xfId="3" applyBorder="1"/>
    <xf numFmtId="0" fontId="12" fillId="0" borderId="26" xfId="3" applyFont="1" applyBorder="1" applyAlignment="1">
      <alignment horizontal="left" vertical="center"/>
    </xf>
    <xf numFmtId="0" fontId="7" fillId="0" borderId="25" xfId="3" applyFont="1" applyBorder="1" applyAlignment="1">
      <alignment horizontal="left" vertical="center" wrapText="1"/>
    </xf>
    <xf numFmtId="0" fontId="6" fillId="0" borderId="21" xfId="2" applyFont="1" applyBorder="1" applyAlignment="1">
      <alignment horizontal="left" vertical="center" wrapText="1"/>
    </xf>
    <xf numFmtId="0" fontId="7" fillId="9" borderId="20" xfId="5" applyFont="1" applyFill="1" applyBorder="1" applyAlignment="1">
      <alignment horizontal="left" vertical="center"/>
    </xf>
    <xf numFmtId="0" fontId="13" fillId="0" borderId="20" xfId="3" applyFont="1" applyBorder="1" applyAlignment="1">
      <alignment vertical="center" wrapText="1"/>
    </xf>
    <xf numFmtId="0" fontId="13" fillId="0" borderId="20" xfId="3" applyFont="1" applyBorder="1" applyAlignment="1">
      <alignment horizontal="center" vertical="center" wrapText="1"/>
    </xf>
    <xf numFmtId="0" fontId="9" fillId="0" borderId="20" xfId="3" applyFont="1" applyBorder="1" applyAlignment="1">
      <alignment vertical="center" wrapText="1"/>
    </xf>
    <xf numFmtId="0" fontId="23" fillId="9" borderId="20" xfId="5" applyFont="1" applyFill="1" applyBorder="1" applyAlignment="1">
      <alignment horizontal="left" vertical="center" wrapText="1"/>
    </xf>
    <xf numFmtId="0" fontId="6" fillId="0" borderId="21" xfId="2" applyFont="1" applyBorder="1" applyAlignment="1">
      <alignment vertical="center" wrapText="1"/>
    </xf>
    <xf numFmtId="0" fontId="23" fillId="9" borderId="20" xfId="5" applyFont="1" applyFill="1" applyBorder="1" applyAlignment="1">
      <alignment horizontal="left" vertical="center"/>
    </xf>
    <xf numFmtId="0" fontId="6" fillId="0" borderId="21" xfId="2" applyFont="1" applyBorder="1" applyAlignment="1">
      <alignment horizontal="justify" vertical="center" wrapText="1"/>
    </xf>
    <xf numFmtId="0" fontId="6" fillId="0" borderId="21" xfId="2" applyFont="1" applyBorder="1" applyAlignment="1">
      <alignment vertical="center"/>
    </xf>
    <xf numFmtId="0" fontId="6" fillId="0" borderId="20" xfId="2" applyFont="1" applyBorder="1" applyAlignment="1">
      <alignment vertical="center"/>
    </xf>
    <xf numFmtId="0" fontId="6" fillId="0" borderId="20" xfId="2" applyFont="1" applyBorder="1" applyAlignment="1">
      <alignment vertical="center" wrapText="1"/>
    </xf>
    <xf numFmtId="0" fontId="23" fillId="9" borderId="21" xfId="5" applyFont="1" applyFill="1" applyBorder="1" applyAlignment="1">
      <alignment horizontal="left" vertical="center"/>
    </xf>
    <xf numFmtId="0" fontId="24" fillId="9" borderId="20" xfId="5" applyFont="1" applyFill="1" applyBorder="1" applyAlignment="1">
      <alignment horizontal="left" vertical="center"/>
    </xf>
    <xf numFmtId="0" fontId="6" fillId="0" borderId="20" xfId="2" applyFont="1" applyBorder="1" applyAlignment="1">
      <alignment horizontal="left" vertical="center"/>
    </xf>
    <xf numFmtId="0" fontId="24" fillId="9" borderId="0" xfId="5" applyFont="1" applyFill="1" applyAlignment="1">
      <alignment horizontal="left" vertical="center"/>
    </xf>
    <xf numFmtId="0" fontId="7" fillId="0" borderId="22" xfId="3" applyFont="1" applyBorder="1" applyAlignment="1">
      <alignment horizontal="center" vertical="center" wrapText="1"/>
    </xf>
    <xf numFmtId="0" fontId="9" fillId="0" borderId="20" xfId="3" applyFont="1" applyBorder="1" applyAlignment="1">
      <alignment horizontal="center" vertical="center"/>
    </xf>
    <xf numFmtId="0" fontId="9" fillId="0" borderId="23" xfId="3" applyFont="1" applyBorder="1" applyAlignment="1">
      <alignment horizontal="center" vertical="center" wrapText="1"/>
    </xf>
    <xf numFmtId="0" fontId="6" fillId="0" borderId="20" xfId="3" applyFont="1" applyBorder="1" applyAlignment="1">
      <alignment horizontal="left" vertical="center" wrapText="1"/>
    </xf>
    <xf numFmtId="0" fontId="7" fillId="0" borderId="35" xfId="3" applyFont="1" applyBorder="1" applyAlignment="1">
      <alignment horizontal="center" vertical="center" wrapText="1"/>
    </xf>
    <xf numFmtId="0" fontId="7" fillId="0" borderId="36" xfId="3" applyFont="1" applyBorder="1" applyAlignment="1">
      <alignment horizontal="center" vertical="center" wrapText="1"/>
    </xf>
    <xf numFmtId="0" fontId="9" fillId="0" borderId="36" xfId="3" applyFont="1" applyBorder="1" applyAlignment="1">
      <alignment horizontal="center" vertical="center" wrapText="1"/>
    </xf>
    <xf numFmtId="0" fontId="9" fillId="0" borderId="37" xfId="3" applyFont="1" applyBorder="1" applyAlignment="1">
      <alignment horizontal="center" vertical="center" wrapText="1"/>
    </xf>
    <xf numFmtId="0" fontId="26" fillId="0" borderId="0" xfId="3" applyFont="1" applyAlignment="1">
      <alignment vertical="center"/>
    </xf>
    <xf numFmtId="0" fontId="27" fillId="0" borderId="20" xfId="2" applyFont="1" applyBorder="1"/>
    <xf numFmtId="0" fontId="10" fillId="0" borderId="0" xfId="3" applyFont="1" applyBorder="1" applyAlignment="1">
      <alignment vertical="center"/>
    </xf>
    <xf numFmtId="0" fontId="10" fillId="0" borderId="20" xfId="3" applyFont="1" applyBorder="1" applyAlignment="1">
      <alignment horizontal="center" vertical="center" wrapText="1"/>
    </xf>
    <xf numFmtId="0" fontId="27" fillId="0" borderId="20" xfId="3" applyFont="1" applyBorder="1" applyAlignment="1">
      <alignment horizontal="center" vertical="center" wrapText="1"/>
    </xf>
    <xf numFmtId="0" fontId="16" fillId="0" borderId="20" xfId="3" applyFont="1" applyBorder="1" applyAlignment="1">
      <alignment horizontal="center" vertical="center" wrapText="1"/>
    </xf>
    <xf numFmtId="0" fontId="27" fillId="0" borderId="23" xfId="3" applyFont="1" applyBorder="1" applyAlignment="1">
      <alignment horizontal="center" vertical="center" wrapText="1"/>
    </xf>
    <xf numFmtId="0" fontId="27" fillId="0" borderId="22" xfId="1" applyFont="1" applyFill="1" applyBorder="1" applyAlignment="1">
      <alignment horizontal="center" vertical="center"/>
    </xf>
    <xf numFmtId="0" fontId="27" fillId="0" borderId="20" xfId="2" applyFont="1" applyFill="1" applyBorder="1" applyAlignment="1">
      <alignment horizontal="left" vertical="center" wrapText="1"/>
    </xf>
    <xf numFmtId="0" fontId="10" fillId="0" borderId="20" xfId="2" applyFont="1" applyFill="1" applyBorder="1" applyAlignment="1">
      <alignment horizontal="left" vertical="center"/>
    </xf>
    <xf numFmtId="0" fontId="27" fillId="9" borderId="20" xfId="2" applyFont="1" applyFill="1" applyBorder="1" applyAlignment="1">
      <alignment horizontal="left" vertical="center" wrapText="1"/>
    </xf>
    <xf numFmtId="0" fontId="10" fillId="9" borderId="20" xfId="2" applyFont="1" applyFill="1" applyBorder="1" applyAlignment="1">
      <alignment horizontal="left" vertical="center"/>
    </xf>
    <xf numFmtId="0" fontId="27" fillId="0" borderId="20" xfId="2" applyFont="1" applyFill="1" applyBorder="1"/>
    <xf numFmtId="0" fontId="6" fillId="0" borderId="20" xfId="3" applyFont="1" applyBorder="1" applyAlignment="1">
      <alignment horizontal="right" vertical="center"/>
    </xf>
    <xf numFmtId="0" fontId="9" fillId="20" borderId="1" xfId="1" applyFont="1" applyFill="1" applyBorder="1" applyAlignment="1">
      <alignment horizontal="center" vertical="center"/>
    </xf>
    <xf numFmtId="0" fontId="9" fillId="20" borderId="2" xfId="1" applyFont="1" applyFill="1" applyBorder="1" applyAlignment="1">
      <alignment horizontal="center" vertical="center"/>
    </xf>
    <xf numFmtId="0" fontId="9" fillId="20" borderId="3" xfId="1" applyFont="1" applyFill="1" applyBorder="1" applyAlignment="1">
      <alignment horizontal="center" vertical="center"/>
    </xf>
    <xf numFmtId="0" fontId="13" fillId="11" borderId="20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13" borderId="1" xfId="1" applyFont="1" applyFill="1" applyBorder="1" applyAlignment="1">
      <alignment horizontal="center" vertical="center"/>
    </xf>
    <xf numFmtId="0" fontId="9" fillId="13" borderId="2" xfId="1" applyFont="1" applyFill="1" applyBorder="1" applyAlignment="1">
      <alignment horizontal="center" vertical="center"/>
    </xf>
    <xf numFmtId="0" fontId="9" fillId="13" borderId="3" xfId="1" applyFont="1" applyFill="1" applyBorder="1" applyAlignment="1">
      <alignment horizontal="center" vertical="center"/>
    </xf>
    <xf numFmtId="0" fontId="9" fillId="15" borderId="1" xfId="1" applyFont="1" applyFill="1" applyBorder="1" applyAlignment="1">
      <alignment horizontal="center" vertical="center" wrapText="1"/>
    </xf>
    <xf numFmtId="0" fontId="9" fillId="15" borderId="2" xfId="1" applyFont="1" applyFill="1" applyBorder="1" applyAlignment="1">
      <alignment horizontal="center" vertical="center" wrapText="1"/>
    </xf>
    <xf numFmtId="0" fontId="9" fillId="19" borderId="1" xfId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center" vertical="center"/>
    </xf>
    <xf numFmtId="0" fontId="9" fillId="19" borderId="3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 wrapText="1"/>
    </xf>
    <xf numFmtId="0" fontId="14" fillId="12" borderId="22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10" borderId="20" xfId="1" applyFont="1" applyFill="1" applyBorder="1" applyAlignment="1">
      <alignment horizontal="center" vertical="center" wrapText="1"/>
    </xf>
    <xf numFmtId="0" fontId="14" fillId="11" borderId="20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13" fillId="10" borderId="24" xfId="1" applyFont="1" applyFill="1" applyBorder="1" applyAlignment="1">
      <alignment horizontal="center" vertical="center" wrapText="1"/>
    </xf>
    <xf numFmtId="0" fontId="16" fillId="9" borderId="22" xfId="1" applyFont="1" applyFill="1" applyBorder="1" applyAlignment="1">
      <alignment horizontal="center" vertical="center"/>
    </xf>
    <xf numFmtId="0" fontId="14" fillId="12" borderId="25" xfId="1" applyFont="1" applyFill="1" applyBorder="1" applyAlignment="1">
      <alignment horizontal="center" vertical="center" wrapText="1"/>
    </xf>
    <xf numFmtId="0" fontId="14" fillId="12" borderId="26" xfId="1" applyFont="1" applyFill="1" applyBorder="1" applyAlignment="1">
      <alignment horizontal="center" vertical="center" wrapText="1"/>
    </xf>
    <xf numFmtId="0" fontId="14" fillId="12" borderId="20" xfId="1" applyFont="1" applyFill="1" applyBorder="1" applyAlignment="1">
      <alignment horizontal="center" vertical="center" wrapText="1"/>
    </xf>
    <xf numFmtId="0" fontId="13" fillId="9" borderId="20" xfId="1" applyFont="1" applyFill="1" applyBorder="1" applyAlignment="1">
      <alignment horizontal="center" vertical="center" wrapText="1"/>
    </xf>
    <xf numFmtId="0" fontId="14" fillId="10" borderId="20" xfId="1" applyFont="1" applyFill="1" applyBorder="1" applyAlignment="1">
      <alignment horizontal="center" vertical="center" wrapText="1"/>
    </xf>
    <xf numFmtId="0" fontId="13" fillId="6" borderId="20" xfId="1" applyFont="1" applyFill="1" applyBorder="1" applyAlignment="1">
      <alignment horizontal="center" vertical="center" wrapText="1"/>
    </xf>
    <xf numFmtId="0" fontId="1" fillId="0" borderId="15" xfId="1" applyBorder="1" applyAlignment="1">
      <alignment horizontal="center" wrapText="1"/>
    </xf>
    <xf numFmtId="0" fontId="6" fillId="0" borderId="20" xfId="1" applyFont="1" applyFill="1" applyBorder="1" applyAlignment="1">
      <alignment horizontal="center" vertical="center" wrapText="1"/>
    </xf>
    <xf numFmtId="0" fontId="9" fillId="9" borderId="22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13" fillId="9" borderId="22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9" fillId="0" borderId="20" xfId="1" applyFont="1" applyFill="1" applyBorder="1" applyAlignment="1">
      <alignment horizontal="center" vertical="center"/>
    </xf>
    <xf numFmtId="0" fontId="12" fillId="9" borderId="22" xfId="1" applyFont="1" applyFill="1" applyBorder="1" applyAlignment="1">
      <alignment vertical="center"/>
    </xf>
    <xf numFmtId="0" fontId="12" fillId="9" borderId="20" xfId="1" applyFont="1" applyFill="1" applyBorder="1" applyAlignment="1">
      <alignment vertical="center"/>
    </xf>
    <xf numFmtId="0" fontId="13" fillId="9" borderId="25" xfId="1" applyFont="1" applyFill="1" applyBorder="1" applyAlignment="1">
      <alignment horizontal="center" vertical="center" wrapText="1"/>
    </xf>
    <xf numFmtId="0" fontId="13" fillId="9" borderId="2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vertical="center"/>
    </xf>
    <xf numFmtId="0" fontId="8" fillId="7" borderId="2" xfId="1" applyFont="1" applyFill="1" applyBorder="1" applyAlignment="1">
      <alignment vertical="center"/>
    </xf>
    <xf numFmtId="0" fontId="8" fillId="7" borderId="3" xfId="1" applyFont="1" applyFill="1" applyBorder="1" applyAlignment="1">
      <alignment vertical="center"/>
    </xf>
    <xf numFmtId="0" fontId="1" fillId="0" borderId="0" xfId="1" applyBorder="1" applyAlignment="1">
      <alignment horizontal="center" wrapText="1"/>
    </xf>
    <xf numFmtId="0" fontId="9" fillId="0" borderId="21" xfId="1" applyFont="1" applyFill="1" applyBorder="1" applyAlignment="1">
      <alignment horizontal="center" vertical="center" wrapText="1"/>
    </xf>
    <xf numFmtId="0" fontId="17" fillId="18" borderId="21" xfId="1" applyFont="1" applyFill="1" applyBorder="1" applyAlignment="1">
      <alignment horizontal="center" vertical="center"/>
    </xf>
    <xf numFmtId="0" fontId="17" fillId="18" borderId="24" xfId="1" applyFont="1" applyFill="1" applyBorder="1" applyAlignment="1">
      <alignment horizontal="center" vertical="center"/>
    </xf>
    <xf numFmtId="0" fontId="17" fillId="0" borderId="20" xfId="3" applyFont="1" applyBorder="1" applyAlignment="1">
      <alignment horizontal="center" vertical="center"/>
    </xf>
    <xf numFmtId="0" fontId="9" fillId="0" borderId="20" xfId="3" applyFont="1" applyBorder="1" applyAlignment="1">
      <alignment horizontal="center" vertical="center"/>
    </xf>
    <xf numFmtId="0" fontId="9" fillId="0" borderId="36" xfId="3" applyFont="1" applyBorder="1" applyAlignment="1">
      <alignment horizontal="center" vertical="center" wrapText="1"/>
    </xf>
    <xf numFmtId="0" fontId="25" fillId="0" borderId="1" xfId="3" applyFont="1" applyBorder="1" applyAlignment="1">
      <alignment horizontal="center" vertical="center" wrapText="1"/>
    </xf>
    <xf numFmtId="0" fontId="25" fillId="0" borderId="2" xfId="3" applyFont="1" applyBorder="1" applyAlignment="1">
      <alignment horizontal="center" vertical="center" wrapText="1"/>
    </xf>
    <xf numFmtId="0" fontId="25" fillId="0" borderId="3" xfId="3" applyFont="1" applyBorder="1" applyAlignment="1">
      <alignment horizontal="center" vertical="center" wrapText="1"/>
    </xf>
    <xf numFmtId="0" fontId="25" fillId="21" borderId="1" xfId="3" applyFont="1" applyFill="1" applyBorder="1" applyAlignment="1">
      <alignment horizontal="center" vertical="center" wrapText="1"/>
    </xf>
    <xf numFmtId="0" fontId="25" fillId="21" borderId="2" xfId="3" applyFont="1" applyFill="1" applyBorder="1" applyAlignment="1">
      <alignment horizontal="center" vertical="center" wrapText="1"/>
    </xf>
    <xf numFmtId="0" fontId="25" fillId="21" borderId="3" xfId="3" applyFont="1" applyFill="1" applyBorder="1" applyAlignment="1">
      <alignment horizontal="center" vertical="center" wrapText="1"/>
    </xf>
    <xf numFmtId="0" fontId="9" fillId="0" borderId="20" xfId="3" applyFont="1" applyBorder="1" applyAlignment="1">
      <alignment horizontal="center" vertical="center" wrapText="1"/>
    </xf>
    <xf numFmtId="0" fontId="13" fillId="0" borderId="20" xfId="3" applyFont="1" applyBorder="1" applyAlignment="1">
      <alignment horizontal="center" vertical="center" wrapText="1"/>
    </xf>
    <xf numFmtId="0" fontId="9" fillId="0" borderId="23" xfId="3" applyFont="1" applyBorder="1" applyAlignment="1">
      <alignment horizontal="center" vertical="center" wrapText="1"/>
    </xf>
    <xf numFmtId="0" fontId="9" fillId="0" borderId="22" xfId="3" applyFont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 wrapText="1"/>
    </xf>
    <xf numFmtId="0" fontId="9" fillId="0" borderId="32" xfId="3" applyFont="1" applyBorder="1" applyAlignment="1">
      <alignment horizontal="center" vertical="center" wrapText="1"/>
    </xf>
    <xf numFmtId="0" fontId="9" fillId="0" borderId="33" xfId="3" applyFont="1" applyBorder="1" applyAlignment="1">
      <alignment horizontal="center" vertical="center" wrapText="1"/>
    </xf>
    <xf numFmtId="0" fontId="9" fillId="0" borderId="40" xfId="3" applyFont="1" applyBorder="1" applyAlignment="1">
      <alignment horizontal="center" vertical="center" wrapText="1"/>
    </xf>
    <xf numFmtId="0" fontId="9" fillId="0" borderId="25" xfId="3" applyFont="1" applyBorder="1" applyAlignment="1">
      <alignment horizontal="center" vertical="center" wrapText="1"/>
    </xf>
    <xf numFmtId="0" fontId="22" fillId="21" borderId="15" xfId="3" applyFont="1" applyFill="1" applyBorder="1" applyAlignment="1">
      <alignment horizontal="center" vertical="center" wrapText="1"/>
    </xf>
    <xf numFmtId="0" fontId="9" fillId="0" borderId="43" xfId="3" applyFont="1" applyBorder="1" applyAlignment="1">
      <alignment horizontal="center" vertical="center"/>
    </xf>
    <xf numFmtId="0" fontId="6" fillId="0" borderId="45" xfId="3" applyFont="1" applyBorder="1" applyAlignment="1">
      <alignment horizontal="center" vertical="center" wrapText="1"/>
    </xf>
    <xf numFmtId="0" fontId="6" fillId="0" borderId="26" xfId="3" applyFont="1" applyBorder="1" applyAlignment="1">
      <alignment horizontal="center" vertical="center" wrapText="1"/>
    </xf>
    <xf numFmtId="0" fontId="6" fillId="0" borderId="22" xfId="3" applyFont="1" applyBorder="1" applyAlignment="1">
      <alignment horizontal="center" vertical="center" wrapText="1"/>
    </xf>
    <xf numFmtId="0" fontId="12" fillId="0" borderId="26" xfId="3" applyFont="1" applyBorder="1" applyAlignment="1">
      <alignment horizontal="left" vertical="center"/>
    </xf>
    <xf numFmtId="0" fontId="12" fillId="0" borderId="46" xfId="3" applyFont="1" applyBorder="1" applyAlignment="1">
      <alignment horizontal="left" vertical="center"/>
    </xf>
    <xf numFmtId="0" fontId="12" fillId="0" borderId="20" xfId="3" applyFont="1" applyBorder="1" applyAlignment="1">
      <alignment horizontal="left" vertical="center"/>
    </xf>
    <xf numFmtId="0" fontId="13" fillId="0" borderId="47" xfId="3" applyFont="1" applyBorder="1" applyAlignment="1">
      <alignment horizontal="center" vertical="center" wrapText="1"/>
    </xf>
    <xf numFmtId="0" fontId="13" fillId="0" borderId="26" xfId="3" applyFont="1" applyBorder="1" applyAlignment="1">
      <alignment horizontal="center" vertical="center" wrapText="1"/>
    </xf>
    <xf numFmtId="0" fontId="13" fillId="0" borderId="48" xfId="3" applyFont="1" applyBorder="1" applyAlignment="1">
      <alignment horizontal="center" vertical="center" wrapText="1"/>
    </xf>
    <xf numFmtId="0" fontId="13" fillId="0" borderId="23" xfId="3" applyFont="1" applyBorder="1" applyAlignment="1">
      <alignment horizontal="center" vertical="center" wrapText="1"/>
    </xf>
    <xf numFmtId="0" fontId="7" fillId="0" borderId="20" xfId="3" applyFont="1" applyBorder="1" applyAlignment="1">
      <alignment horizontal="left" vertical="center" wrapText="1"/>
    </xf>
    <xf numFmtId="0" fontId="7" fillId="0" borderId="20" xfId="3" applyFont="1" applyBorder="1" applyAlignment="1">
      <alignment horizontal="center" vertical="center" wrapText="1"/>
    </xf>
    <xf numFmtId="0" fontId="7" fillId="0" borderId="23" xfId="3" applyFont="1" applyBorder="1" applyAlignment="1">
      <alignment horizontal="center" vertical="center" wrapText="1"/>
    </xf>
    <xf numFmtId="0" fontId="6" fillId="0" borderId="35" xfId="3" applyFont="1" applyBorder="1" applyAlignment="1">
      <alignment horizontal="center" vertical="center" wrapText="1"/>
    </xf>
    <xf numFmtId="0" fontId="6" fillId="0" borderId="36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left" vertical="center"/>
    </xf>
    <xf numFmtId="0" fontId="8" fillId="0" borderId="20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7" fillId="0" borderId="36" xfId="3" applyFont="1" applyBorder="1" applyAlignment="1">
      <alignment horizontal="left" vertical="center"/>
    </xf>
    <xf numFmtId="0" fontId="7" fillId="0" borderId="36" xfId="3" applyFont="1" applyBorder="1" applyAlignment="1">
      <alignment horizontal="center" vertical="center"/>
    </xf>
    <xf numFmtId="0" fontId="7" fillId="0" borderId="37" xfId="3" applyFont="1" applyBorder="1" applyAlignment="1">
      <alignment horizontal="center" vertical="center"/>
    </xf>
    <xf numFmtId="0" fontId="5" fillId="0" borderId="33" xfId="3" applyFont="1" applyBorder="1" applyAlignment="1">
      <alignment horizontal="center" vertical="center" wrapText="1"/>
    </xf>
    <xf numFmtId="0" fontId="5" fillId="0" borderId="34" xfId="3" applyFont="1" applyBorder="1" applyAlignment="1">
      <alignment horizontal="center" vertical="center" wrapText="1"/>
    </xf>
    <xf numFmtId="0" fontId="6" fillId="0" borderId="20" xfId="3" applyFont="1" applyBorder="1" applyAlignment="1">
      <alignment horizontal="center" vertical="center"/>
    </xf>
    <xf numFmtId="0" fontId="17" fillId="0" borderId="29" xfId="4" applyFont="1" applyBorder="1" applyAlignment="1">
      <alignment horizontal="center" vertical="center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Border="1" applyAlignment="1">
      <alignment horizontal="center" vertical="center"/>
    </xf>
    <xf numFmtId="0" fontId="20" fillId="0" borderId="0" xfId="4" applyFont="1" applyAlignment="1">
      <alignment horizontal="center" vertical="center"/>
    </xf>
    <xf numFmtId="0" fontId="17" fillId="0" borderId="21" xfId="4" applyFont="1" applyBorder="1" applyAlignment="1">
      <alignment horizontal="center" vertical="center"/>
    </xf>
    <xf numFmtId="0" fontId="17" fillId="0" borderId="27" xfId="4" applyFont="1" applyBorder="1" applyAlignment="1">
      <alignment horizontal="center" vertical="center"/>
    </xf>
    <xf numFmtId="0" fontId="17" fillId="0" borderId="24" xfId="4" applyFont="1" applyBorder="1" applyAlignment="1">
      <alignment horizontal="center" vertical="center"/>
    </xf>
    <xf numFmtId="0" fontId="9" fillId="0" borderId="21" xfId="4" applyFont="1" applyBorder="1" applyAlignment="1">
      <alignment horizontal="center" vertical="center"/>
    </xf>
    <xf numFmtId="0" fontId="9" fillId="0" borderId="27" xfId="4" applyFont="1" applyBorder="1" applyAlignment="1">
      <alignment horizontal="center" vertical="center"/>
    </xf>
    <xf numFmtId="0" fontId="9" fillId="0" borderId="24" xfId="4" applyFont="1" applyBorder="1" applyAlignment="1">
      <alignment horizontal="center" vertical="center"/>
    </xf>
    <xf numFmtId="0" fontId="13" fillId="0" borderId="21" xfId="4" applyFont="1" applyBorder="1" applyAlignment="1">
      <alignment horizontal="center" vertical="center"/>
    </xf>
    <xf numFmtId="0" fontId="13" fillId="0" borderId="27" xfId="4" applyFont="1" applyBorder="1" applyAlignment="1">
      <alignment horizontal="center" vertical="center"/>
    </xf>
    <xf numFmtId="0" fontId="13" fillId="0" borderId="24" xfId="4" applyFont="1" applyBorder="1" applyAlignment="1">
      <alignment horizontal="center" vertical="center"/>
    </xf>
  </cellXfs>
  <cellStyles count="6">
    <cellStyle name="Normalny" xfId="0" builtinId="0"/>
    <cellStyle name="Normalny 14" xfId="2"/>
    <cellStyle name="Normalny 2" xfId="5"/>
    <cellStyle name="Normalny 2 2" xfId="1"/>
    <cellStyle name="Normalny 2 3" xfId="3"/>
    <cellStyle name="Normalny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na.sadzynska/AppData/Local/Microsoft/Windows/INetCache/Content.Outlook/7SSVER03/PLAN%20STUDI&#211;W%20TD%201ST.%2010.09.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ROK TD"/>
      <sheetName val="II ROK TD "/>
      <sheetName val="III ROK TD"/>
      <sheetName val="I ST. SUMA"/>
    </sheetNames>
    <sheetDataSet>
      <sheetData sheetId="0">
        <row r="41">
          <cell r="B41" t="str">
            <v>Nauki humanistyczne/społeczne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66"/>
    <pageSetUpPr fitToPage="1"/>
  </sheetPr>
  <dimension ref="A1:AJ51"/>
  <sheetViews>
    <sheetView tabSelected="1" topLeftCell="B1" zoomScale="55" zoomScaleNormal="55" workbookViewId="0">
      <selection activeCell="O36" sqref="O36"/>
    </sheetView>
  </sheetViews>
  <sheetFormatPr defaultColWidth="9.140625" defaultRowHeight="15.75" x14ac:dyDescent="0.25"/>
  <cols>
    <col min="1" max="1" width="25.140625" style="1" customWidth="1"/>
    <col min="2" max="2" width="27.42578125" style="2" customWidth="1"/>
    <col min="3" max="3" width="15.5703125" style="2" bestFit="1" customWidth="1"/>
    <col min="4" max="4" width="4.7109375" style="3" bestFit="1" customWidth="1"/>
    <col min="5" max="5" width="44.85546875" style="1" bestFit="1" customWidth="1"/>
    <col min="6" max="6" width="46.85546875" style="1" bestFit="1" customWidth="1"/>
    <col min="7" max="7" width="7" style="4" bestFit="1" customWidth="1"/>
    <col min="8" max="9" width="5.140625" style="4" bestFit="1" customWidth="1"/>
    <col min="10" max="10" width="2.7109375" style="4" bestFit="1" customWidth="1"/>
    <col min="11" max="12" width="3.7109375" style="4" bestFit="1" customWidth="1"/>
    <col min="13" max="13" width="4.42578125" style="4" bestFit="1" customWidth="1"/>
    <col min="14" max="14" width="6.5703125" style="4" bestFit="1" customWidth="1"/>
    <col min="15" max="15" width="7" style="4" bestFit="1" customWidth="1"/>
    <col min="16" max="16" width="12.7109375" style="4" bestFit="1" customWidth="1"/>
    <col min="17" max="17" width="4" style="5" bestFit="1" customWidth="1"/>
    <col min="18" max="18" width="5.42578125" style="5" bestFit="1" customWidth="1"/>
    <col min="19" max="19" width="5.140625" style="4" bestFit="1" customWidth="1"/>
    <col min="20" max="20" width="4.85546875" style="4" bestFit="1" customWidth="1"/>
    <col min="21" max="21" width="5.140625" style="4" bestFit="1" customWidth="1"/>
    <col min="22" max="22" width="2.7109375" style="4" bestFit="1" customWidth="1"/>
    <col min="23" max="23" width="4" style="4" bestFit="1" customWidth="1"/>
    <col min="24" max="24" width="3.7109375" style="4" bestFit="1" customWidth="1"/>
    <col min="25" max="25" width="4" style="4" bestFit="1" customWidth="1"/>
    <col min="26" max="27" width="7" style="4" bestFit="1" customWidth="1"/>
    <col min="28" max="28" width="12.7109375" style="4" bestFit="1" customWidth="1"/>
    <col min="29" max="29" width="4" style="5" bestFit="1" customWidth="1"/>
    <col min="30" max="30" width="5.42578125" style="5" bestFit="1" customWidth="1"/>
    <col min="31" max="32" width="7" style="4" bestFit="1" customWidth="1"/>
    <col min="33" max="33" width="12.7109375" style="4" bestFit="1" customWidth="1"/>
    <col min="34" max="34" width="7" style="4" bestFit="1" customWidth="1"/>
    <col min="35" max="35" width="13.85546875" style="6" customWidth="1"/>
    <col min="36" max="36" width="16.140625" style="6" customWidth="1"/>
    <col min="37" max="16384" width="9.140625" style="1"/>
  </cols>
  <sheetData>
    <row r="1" spans="1:36" ht="16.5" thickBot="1" x14ac:dyDescent="0.3"/>
    <row r="2" spans="1:36" ht="21" thickBot="1" x14ac:dyDescent="0.3">
      <c r="A2" s="7"/>
      <c r="B2" s="7"/>
      <c r="C2" s="7"/>
      <c r="D2" s="286" t="s">
        <v>0</v>
      </c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8"/>
    </row>
    <row r="3" spans="1:36" ht="25.5" customHeight="1" thickBot="1" x14ac:dyDescent="0.3">
      <c r="A3" s="7"/>
      <c r="B3" s="7"/>
      <c r="C3" s="7"/>
      <c r="D3" s="289"/>
      <c r="E3" s="290"/>
      <c r="F3" s="291"/>
      <c r="G3" s="295" t="s">
        <v>1</v>
      </c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5" t="s">
        <v>2</v>
      </c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7"/>
      <c r="AE3" s="8"/>
      <c r="AF3" s="8"/>
      <c r="AG3" s="8"/>
      <c r="AH3" s="9"/>
    </row>
    <row r="4" spans="1:36" ht="26.25" customHeight="1" thickBot="1" x14ac:dyDescent="0.3">
      <c r="A4" s="7"/>
      <c r="B4" s="7"/>
      <c r="C4" s="7"/>
      <c r="D4" s="292"/>
      <c r="E4" s="293"/>
      <c r="F4" s="294"/>
      <c r="G4" s="298" t="s">
        <v>3</v>
      </c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300"/>
      <c r="S4" s="298" t="s">
        <v>3</v>
      </c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300"/>
      <c r="AE4" s="10"/>
      <c r="AF4" s="10"/>
      <c r="AG4" s="10"/>
      <c r="AH4" s="11"/>
    </row>
    <row r="5" spans="1:36" ht="158.25" customHeight="1" thickBot="1" x14ac:dyDescent="0.3">
      <c r="A5" s="7"/>
      <c r="B5" s="7"/>
      <c r="C5" s="7"/>
      <c r="D5" s="12" t="s">
        <v>4</v>
      </c>
      <c r="E5" s="13" t="s">
        <v>5</v>
      </c>
      <c r="F5" s="14" t="s">
        <v>6</v>
      </c>
      <c r="G5" s="15" t="s">
        <v>7</v>
      </c>
      <c r="H5" s="16" t="s">
        <v>8</v>
      </c>
      <c r="I5" s="17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18" t="s">
        <v>14</v>
      </c>
      <c r="O5" s="19" t="s">
        <v>15</v>
      </c>
      <c r="P5" s="20" t="s">
        <v>16</v>
      </c>
      <c r="Q5" s="21" t="s">
        <v>17</v>
      </c>
      <c r="R5" s="22" t="s">
        <v>18</v>
      </c>
      <c r="S5" s="16" t="s">
        <v>7</v>
      </c>
      <c r="T5" s="17" t="s">
        <v>8</v>
      </c>
      <c r="U5" s="17" t="s">
        <v>9</v>
      </c>
      <c r="V5" s="17" t="s">
        <v>10</v>
      </c>
      <c r="W5" s="17" t="s">
        <v>11</v>
      </c>
      <c r="X5" s="17" t="s">
        <v>12</v>
      </c>
      <c r="Y5" s="17" t="s">
        <v>19</v>
      </c>
      <c r="Z5" s="19" t="s">
        <v>20</v>
      </c>
      <c r="AA5" s="19" t="s">
        <v>15</v>
      </c>
      <c r="AB5" s="23" t="s">
        <v>16</v>
      </c>
      <c r="AC5" s="24" t="s">
        <v>21</v>
      </c>
      <c r="AD5" s="21" t="s">
        <v>22</v>
      </c>
      <c r="AE5" s="25" t="s">
        <v>23</v>
      </c>
      <c r="AF5" s="25" t="s">
        <v>24</v>
      </c>
      <c r="AG5" s="25" t="s">
        <v>25</v>
      </c>
      <c r="AH5" s="26" t="s">
        <v>26</v>
      </c>
    </row>
    <row r="6" spans="1:36" ht="24" customHeight="1" thickBot="1" x14ac:dyDescent="0.3">
      <c r="B6" s="7"/>
      <c r="C6" s="7"/>
      <c r="D6" s="301" t="s">
        <v>27</v>
      </c>
      <c r="E6" s="302"/>
      <c r="F6" s="302"/>
      <c r="G6" s="303"/>
      <c r="H6" s="27"/>
      <c r="I6" s="27"/>
      <c r="J6" s="27"/>
      <c r="K6" s="27"/>
      <c r="L6" s="27"/>
      <c r="M6" s="27"/>
      <c r="N6" s="28"/>
      <c r="O6" s="29"/>
      <c r="P6" s="30"/>
      <c r="Q6" s="31"/>
      <c r="R6" s="32"/>
      <c r="S6" s="33"/>
      <c r="T6" s="33"/>
      <c r="U6" s="33"/>
      <c r="V6" s="33"/>
      <c r="W6" s="33"/>
      <c r="X6" s="33"/>
      <c r="Y6" s="33"/>
      <c r="Z6" s="33"/>
      <c r="AA6" s="34"/>
      <c r="AB6" s="35"/>
      <c r="AC6" s="36"/>
      <c r="AD6" s="37"/>
      <c r="AE6" s="38"/>
      <c r="AF6" s="38"/>
      <c r="AG6" s="39"/>
      <c r="AH6" s="40"/>
      <c r="AI6" s="6" t="s">
        <v>28</v>
      </c>
      <c r="AJ6" s="6" t="s">
        <v>29</v>
      </c>
    </row>
    <row r="7" spans="1:36" s="41" customFormat="1" x14ac:dyDescent="0.25">
      <c r="B7" s="7"/>
      <c r="C7" s="7"/>
      <c r="D7" s="42"/>
      <c r="E7" s="43" t="s">
        <v>30</v>
      </c>
      <c r="F7" s="44"/>
      <c r="G7" s="45"/>
      <c r="H7" s="46"/>
      <c r="I7" s="46"/>
      <c r="J7" s="46"/>
      <c r="K7" s="46"/>
      <c r="L7" s="46"/>
      <c r="M7" s="47"/>
      <c r="N7" s="48"/>
      <c r="O7" s="49"/>
      <c r="P7" s="50"/>
      <c r="Q7" s="51"/>
      <c r="R7" s="52"/>
      <c r="S7" s="53"/>
      <c r="T7" s="46"/>
      <c r="U7" s="46"/>
      <c r="V7" s="46"/>
      <c r="W7" s="46"/>
      <c r="X7" s="46"/>
      <c r="Y7" s="46"/>
      <c r="Z7" s="48"/>
      <c r="AA7" s="49"/>
      <c r="AB7" s="53"/>
      <c r="AC7" s="51"/>
      <c r="AD7" s="52"/>
      <c r="AE7" s="54"/>
      <c r="AF7" s="55"/>
      <c r="AG7" s="56"/>
      <c r="AH7" s="57"/>
      <c r="AI7" s="58"/>
      <c r="AJ7" s="58"/>
    </row>
    <row r="8" spans="1:36" s="41" customFormat="1" ht="30.75" customHeight="1" x14ac:dyDescent="0.25">
      <c r="B8" s="275" t="s">
        <v>31</v>
      </c>
      <c r="C8" s="260"/>
      <c r="D8" s="59">
        <v>1</v>
      </c>
      <c r="E8" s="60" t="s">
        <v>32</v>
      </c>
      <c r="F8" s="61" t="s">
        <v>33</v>
      </c>
      <c r="G8" s="62"/>
      <c r="H8" s="62">
        <v>20</v>
      </c>
      <c r="I8" s="62"/>
      <c r="J8" s="63"/>
      <c r="K8" s="63"/>
      <c r="L8" s="63"/>
      <c r="M8" s="63"/>
      <c r="N8" s="64">
        <f>SUM(G8:M8)</f>
        <v>20</v>
      </c>
      <c r="O8" s="65">
        <v>5</v>
      </c>
      <c r="P8" s="66">
        <f>SUM(N8:O8)</f>
        <v>25</v>
      </c>
      <c r="Q8" s="67">
        <v>1</v>
      </c>
      <c r="R8" s="68" t="s">
        <v>34</v>
      </c>
      <c r="S8" s="69"/>
      <c r="T8" s="63"/>
      <c r="U8" s="63"/>
      <c r="V8" s="63"/>
      <c r="W8" s="63"/>
      <c r="X8" s="63"/>
      <c r="Y8" s="63"/>
      <c r="Z8" s="64"/>
      <c r="AA8" s="65"/>
      <c r="AB8" s="63"/>
      <c r="AC8" s="67"/>
      <c r="AD8" s="68"/>
      <c r="AE8" s="70">
        <f t="shared" ref="AE8:AF22" si="0">SUM(N8,Z8)</f>
        <v>20</v>
      </c>
      <c r="AF8" s="65">
        <f t="shared" si="0"/>
        <v>5</v>
      </c>
      <c r="AG8" s="67">
        <f>SUM(AE8:AF8)</f>
        <v>25</v>
      </c>
      <c r="AH8" s="67">
        <f t="shared" ref="AH8:AH22" si="1">SUM(Q8,AC8)</f>
        <v>1</v>
      </c>
      <c r="AI8" s="58"/>
      <c r="AJ8" s="58"/>
    </row>
    <row r="9" spans="1:36" s="41" customFormat="1" x14ac:dyDescent="0.25">
      <c r="B9" s="275"/>
      <c r="C9" s="260"/>
      <c r="D9" s="59">
        <v>2</v>
      </c>
      <c r="E9" s="71" t="s">
        <v>35</v>
      </c>
      <c r="F9" s="72" t="s">
        <v>36</v>
      </c>
      <c r="G9" s="62">
        <v>10</v>
      </c>
      <c r="H9" s="62"/>
      <c r="I9" s="62"/>
      <c r="J9" s="63"/>
      <c r="K9" s="63"/>
      <c r="L9" s="63"/>
      <c r="M9" s="63"/>
      <c r="N9" s="64">
        <f>SUM(G9:M9)</f>
        <v>10</v>
      </c>
      <c r="O9" s="65"/>
      <c r="P9" s="66">
        <f>SUM(N9:O9)</f>
        <v>10</v>
      </c>
      <c r="Q9" s="67">
        <v>0</v>
      </c>
      <c r="R9" s="68" t="s">
        <v>37</v>
      </c>
      <c r="S9" s="69"/>
      <c r="T9" s="63"/>
      <c r="U9" s="63"/>
      <c r="V9" s="63"/>
      <c r="W9" s="63"/>
      <c r="X9" s="63"/>
      <c r="Y9" s="63"/>
      <c r="Z9" s="64"/>
      <c r="AA9" s="65"/>
      <c r="AB9" s="63"/>
      <c r="AC9" s="67"/>
      <c r="AD9" s="68"/>
      <c r="AE9" s="70">
        <f t="shared" si="0"/>
        <v>10</v>
      </c>
      <c r="AF9" s="65">
        <f t="shared" si="0"/>
        <v>0</v>
      </c>
      <c r="AG9" s="67">
        <f t="shared" ref="AG9:AG22" si="2">SUM(AE9:AF9)</f>
        <v>10</v>
      </c>
      <c r="AH9" s="67">
        <f t="shared" si="1"/>
        <v>0</v>
      </c>
      <c r="AI9" s="58"/>
      <c r="AJ9" s="58"/>
    </row>
    <row r="10" spans="1:36" s="41" customFormat="1" x14ac:dyDescent="0.25">
      <c r="B10" s="275"/>
      <c r="C10" s="260"/>
      <c r="D10" s="59">
        <v>3</v>
      </c>
      <c r="E10" s="60" t="s">
        <v>38</v>
      </c>
      <c r="F10" s="61" t="s">
        <v>39</v>
      </c>
      <c r="G10" s="62"/>
      <c r="H10" s="62"/>
      <c r="I10" s="62">
        <v>45</v>
      </c>
      <c r="J10" s="63"/>
      <c r="K10" s="63"/>
      <c r="L10" s="63"/>
      <c r="M10" s="63"/>
      <c r="N10" s="64">
        <f t="shared" ref="N10:N16" si="3">SUM(G10:M10)</f>
        <v>45</v>
      </c>
      <c r="O10" s="65">
        <v>30</v>
      </c>
      <c r="P10" s="66">
        <f t="shared" ref="P10:P16" si="4">SUM(N10:O10)</f>
        <v>75</v>
      </c>
      <c r="Q10" s="67">
        <v>3</v>
      </c>
      <c r="R10" s="68" t="s">
        <v>34</v>
      </c>
      <c r="S10" s="69"/>
      <c r="T10" s="63"/>
      <c r="U10" s="63"/>
      <c r="V10" s="63"/>
      <c r="W10" s="63"/>
      <c r="X10" s="63"/>
      <c r="Y10" s="63"/>
      <c r="Z10" s="64"/>
      <c r="AA10" s="65"/>
      <c r="AB10" s="63"/>
      <c r="AC10" s="67"/>
      <c r="AD10" s="68"/>
      <c r="AE10" s="70">
        <f t="shared" si="0"/>
        <v>45</v>
      </c>
      <c r="AF10" s="65">
        <f t="shared" si="0"/>
        <v>30</v>
      </c>
      <c r="AG10" s="67">
        <f t="shared" si="2"/>
        <v>75</v>
      </c>
      <c r="AH10" s="67">
        <f t="shared" si="1"/>
        <v>3</v>
      </c>
      <c r="AI10" s="58"/>
      <c r="AJ10" s="58"/>
    </row>
    <row r="11" spans="1:36" ht="15.75" customHeight="1" x14ac:dyDescent="0.25">
      <c r="A11" s="304"/>
      <c r="B11" s="251" t="s">
        <v>40</v>
      </c>
      <c r="C11" s="305"/>
      <c r="D11" s="59">
        <v>4</v>
      </c>
      <c r="E11" s="60" t="s">
        <v>41</v>
      </c>
      <c r="F11" s="72" t="s">
        <v>42</v>
      </c>
      <c r="G11" s="62">
        <v>35</v>
      </c>
      <c r="H11" s="62"/>
      <c r="I11" s="62"/>
      <c r="J11" s="63"/>
      <c r="K11" s="63"/>
      <c r="L11" s="63"/>
      <c r="M11" s="63"/>
      <c r="N11" s="64">
        <f t="shared" si="3"/>
        <v>35</v>
      </c>
      <c r="O11" s="65">
        <v>15</v>
      </c>
      <c r="P11" s="66">
        <f t="shared" si="4"/>
        <v>50</v>
      </c>
      <c r="Q11" s="67">
        <v>2</v>
      </c>
      <c r="R11" s="68" t="s">
        <v>34</v>
      </c>
      <c r="S11" s="69"/>
      <c r="T11" s="63"/>
      <c r="U11" s="63"/>
      <c r="V11" s="63"/>
      <c r="W11" s="63"/>
      <c r="X11" s="63"/>
      <c r="Y11" s="63"/>
      <c r="Z11" s="64"/>
      <c r="AA11" s="65"/>
      <c r="AB11" s="63"/>
      <c r="AC11" s="67"/>
      <c r="AD11" s="68"/>
      <c r="AE11" s="70">
        <f t="shared" si="0"/>
        <v>35</v>
      </c>
      <c r="AF11" s="65">
        <f t="shared" si="0"/>
        <v>15</v>
      </c>
      <c r="AG11" s="67">
        <f t="shared" si="2"/>
        <v>50</v>
      </c>
      <c r="AH11" s="67">
        <f t="shared" si="1"/>
        <v>2</v>
      </c>
    </row>
    <row r="12" spans="1:36" ht="15.75" customHeight="1" x14ac:dyDescent="0.25">
      <c r="A12" s="304"/>
      <c r="B12" s="251"/>
      <c r="C12" s="305"/>
      <c r="D12" s="59">
        <v>5</v>
      </c>
      <c r="E12" s="60" t="s">
        <v>43</v>
      </c>
      <c r="F12" s="72" t="s">
        <v>44</v>
      </c>
      <c r="G12" s="62">
        <v>10</v>
      </c>
      <c r="H12" s="62">
        <v>14</v>
      </c>
      <c r="I12" s="62"/>
      <c r="J12" s="63"/>
      <c r="K12" s="63"/>
      <c r="L12" s="63"/>
      <c r="M12" s="63"/>
      <c r="N12" s="64">
        <f t="shared" si="3"/>
        <v>24</v>
      </c>
      <c r="O12" s="65">
        <v>26</v>
      </c>
      <c r="P12" s="66">
        <f t="shared" si="4"/>
        <v>50</v>
      </c>
      <c r="Q12" s="67">
        <v>2</v>
      </c>
      <c r="R12" s="68" t="s">
        <v>34</v>
      </c>
      <c r="S12" s="69"/>
      <c r="T12" s="63"/>
      <c r="U12" s="63"/>
      <c r="V12" s="63"/>
      <c r="W12" s="63"/>
      <c r="X12" s="63"/>
      <c r="Y12" s="63"/>
      <c r="Z12" s="64"/>
      <c r="AA12" s="65"/>
      <c r="AB12" s="63"/>
      <c r="AC12" s="67"/>
      <c r="AD12" s="68"/>
      <c r="AE12" s="70">
        <f t="shared" si="0"/>
        <v>24</v>
      </c>
      <c r="AF12" s="65">
        <f t="shared" si="0"/>
        <v>26</v>
      </c>
      <c r="AG12" s="67">
        <f t="shared" si="2"/>
        <v>50</v>
      </c>
      <c r="AH12" s="67">
        <f t="shared" si="1"/>
        <v>2</v>
      </c>
    </row>
    <row r="13" spans="1:36" ht="15.75" customHeight="1" x14ac:dyDescent="0.25">
      <c r="A13" s="304"/>
      <c r="B13" s="251"/>
      <c r="C13" s="305"/>
      <c r="D13" s="59">
        <v>6</v>
      </c>
      <c r="E13" s="73" t="s">
        <v>45</v>
      </c>
      <c r="F13" s="72" t="s">
        <v>46</v>
      </c>
      <c r="G13" s="62">
        <v>27</v>
      </c>
      <c r="H13" s="62"/>
      <c r="I13" s="62"/>
      <c r="J13" s="63"/>
      <c r="K13" s="63"/>
      <c r="L13" s="63"/>
      <c r="M13" s="63"/>
      <c r="N13" s="64">
        <f t="shared" si="3"/>
        <v>27</v>
      </c>
      <c r="O13" s="65">
        <v>3</v>
      </c>
      <c r="P13" s="66">
        <f t="shared" si="4"/>
        <v>30</v>
      </c>
      <c r="Q13" s="67">
        <v>1</v>
      </c>
      <c r="R13" s="68" t="s">
        <v>34</v>
      </c>
      <c r="S13" s="69"/>
      <c r="T13" s="63"/>
      <c r="U13" s="63"/>
      <c r="V13" s="63"/>
      <c r="W13" s="63"/>
      <c r="X13" s="63"/>
      <c r="Y13" s="63"/>
      <c r="Z13" s="64"/>
      <c r="AA13" s="65"/>
      <c r="AB13" s="63"/>
      <c r="AC13" s="67"/>
      <c r="AD13" s="68"/>
      <c r="AE13" s="70">
        <f t="shared" si="0"/>
        <v>27</v>
      </c>
      <c r="AF13" s="65">
        <f t="shared" si="0"/>
        <v>3</v>
      </c>
      <c r="AG13" s="67">
        <f t="shared" si="2"/>
        <v>30</v>
      </c>
      <c r="AH13" s="67">
        <f t="shared" si="1"/>
        <v>1</v>
      </c>
    </row>
    <row r="14" spans="1:36" ht="15.75" customHeight="1" x14ac:dyDescent="0.25">
      <c r="A14" s="304"/>
      <c r="B14" s="251"/>
      <c r="C14" s="305"/>
      <c r="D14" s="240">
        <v>7</v>
      </c>
      <c r="E14" s="241" t="s">
        <v>47</v>
      </c>
      <c r="F14" s="72" t="s">
        <v>48</v>
      </c>
      <c r="G14" s="62">
        <v>20</v>
      </c>
      <c r="H14" s="74">
        <v>25</v>
      </c>
      <c r="I14" s="62"/>
      <c r="J14" s="63"/>
      <c r="K14" s="63"/>
      <c r="L14" s="63"/>
      <c r="M14" s="63"/>
      <c r="N14" s="64">
        <f t="shared" si="3"/>
        <v>45</v>
      </c>
      <c r="O14" s="75">
        <v>5</v>
      </c>
      <c r="P14" s="66">
        <f t="shared" si="4"/>
        <v>50</v>
      </c>
      <c r="Q14" s="67">
        <v>2</v>
      </c>
      <c r="R14" s="68" t="s">
        <v>34</v>
      </c>
      <c r="S14" s="69"/>
      <c r="T14" s="63"/>
      <c r="U14" s="63"/>
      <c r="V14" s="63"/>
      <c r="W14" s="63"/>
      <c r="X14" s="63"/>
      <c r="Y14" s="63"/>
      <c r="Z14" s="64"/>
      <c r="AA14" s="65"/>
      <c r="AB14" s="63"/>
      <c r="AC14" s="67"/>
      <c r="AD14" s="68"/>
      <c r="AE14" s="70">
        <f t="shared" si="0"/>
        <v>45</v>
      </c>
      <c r="AF14" s="65">
        <f t="shared" si="0"/>
        <v>5</v>
      </c>
      <c r="AG14" s="67">
        <f t="shared" si="2"/>
        <v>50</v>
      </c>
      <c r="AH14" s="67">
        <f t="shared" si="1"/>
        <v>2</v>
      </c>
      <c r="AJ14" s="6">
        <v>10</v>
      </c>
    </row>
    <row r="15" spans="1:36" ht="15.75" customHeight="1" x14ac:dyDescent="0.25">
      <c r="A15" s="274"/>
      <c r="B15" s="251"/>
      <c r="C15" s="305"/>
      <c r="D15" s="59">
        <v>9</v>
      </c>
      <c r="E15" s="60" t="s">
        <v>49</v>
      </c>
      <c r="F15" s="72" t="s">
        <v>50</v>
      </c>
      <c r="G15" s="62">
        <v>40</v>
      </c>
      <c r="H15" s="62"/>
      <c r="I15" s="62">
        <v>60</v>
      </c>
      <c r="J15" s="63"/>
      <c r="K15" s="63"/>
      <c r="L15" s="63"/>
      <c r="M15" s="63"/>
      <c r="N15" s="64">
        <f t="shared" si="3"/>
        <v>100</v>
      </c>
      <c r="O15" s="65">
        <v>75</v>
      </c>
      <c r="P15" s="66">
        <f t="shared" si="4"/>
        <v>175</v>
      </c>
      <c r="Q15" s="67">
        <v>7</v>
      </c>
      <c r="R15" s="68" t="s">
        <v>51</v>
      </c>
      <c r="S15" s="69"/>
      <c r="T15" s="63"/>
      <c r="U15" s="63"/>
      <c r="V15" s="63"/>
      <c r="W15" s="63"/>
      <c r="X15" s="63"/>
      <c r="Y15" s="63"/>
      <c r="Z15" s="64"/>
      <c r="AA15" s="65"/>
      <c r="AB15" s="63"/>
      <c r="AC15" s="67"/>
      <c r="AD15" s="68"/>
      <c r="AE15" s="70">
        <f t="shared" si="0"/>
        <v>100</v>
      </c>
      <c r="AF15" s="65">
        <f t="shared" si="0"/>
        <v>75</v>
      </c>
      <c r="AG15" s="67">
        <f t="shared" si="2"/>
        <v>175</v>
      </c>
      <c r="AH15" s="67">
        <f t="shared" si="1"/>
        <v>7</v>
      </c>
    </row>
    <row r="16" spans="1:36" ht="28.5" x14ac:dyDescent="0.25">
      <c r="A16" s="274"/>
      <c r="B16" s="251"/>
      <c r="C16" s="305"/>
      <c r="D16" s="59">
        <v>10</v>
      </c>
      <c r="E16" s="60" t="s">
        <v>52</v>
      </c>
      <c r="F16" s="72" t="s">
        <v>53</v>
      </c>
      <c r="G16" s="62">
        <v>35</v>
      </c>
      <c r="H16" s="62"/>
      <c r="I16" s="62"/>
      <c r="J16" s="63"/>
      <c r="K16" s="63"/>
      <c r="L16" s="63"/>
      <c r="M16" s="63"/>
      <c r="N16" s="64">
        <f t="shared" si="3"/>
        <v>35</v>
      </c>
      <c r="O16" s="65">
        <v>15</v>
      </c>
      <c r="P16" s="66">
        <f t="shared" si="4"/>
        <v>50</v>
      </c>
      <c r="Q16" s="67">
        <v>2</v>
      </c>
      <c r="R16" s="68" t="s">
        <v>34</v>
      </c>
      <c r="S16" s="69"/>
      <c r="T16" s="63"/>
      <c r="U16" s="63"/>
      <c r="V16" s="63"/>
      <c r="W16" s="63"/>
      <c r="X16" s="63"/>
      <c r="Y16" s="63"/>
      <c r="Z16" s="64"/>
      <c r="AA16" s="65"/>
      <c r="AB16" s="63"/>
      <c r="AC16" s="67"/>
      <c r="AD16" s="68"/>
      <c r="AE16" s="70">
        <f t="shared" si="0"/>
        <v>35</v>
      </c>
      <c r="AF16" s="65">
        <f t="shared" si="0"/>
        <v>15</v>
      </c>
      <c r="AG16" s="67">
        <f t="shared" si="2"/>
        <v>50</v>
      </c>
      <c r="AH16" s="67">
        <f t="shared" si="1"/>
        <v>2</v>
      </c>
    </row>
    <row r="17" spans="1:36" ht="15.75" customHeight="1" x14ac:dyDescent="0.25">
      <c r="A17" s="274"/>
      <c r="B17" s="251"/>
      <c r="C17" s="305"/>
      <c r="D17" s="59">
        <v>11</v>
      </c>
      <c r="E17" s="60" t="s">
        <v>54</v>
      </c>
      <c r="F17" s="72" t="s">
        <v>55</v>
      </c>
      <c r="G17" s="62"/>
      <c r="H17" s="62"/>
      <c r="I17" s="62"/>
      <c r="J17" s="63"/>
      <c r="K17" s="63"/>
      <c r="L17" s="63"/>
      <c r="M17" s="63"/>
      <c r="N17" s="64"/>
      <c r="O17" s="65"/>
      <c r="P17" s="66"/>
      <c r="Q17" s="67"/>
      <c r="R17" s="68"/>
      <c r="S17" s="76">
        <v>20</v>
      </c>
      <c r="T17" s="63"/>
      <c r="U17" s="63">
        <v>15</v>
      </c>
      <c r="V17" s="63"/>
      <c r="W17" s="63"/>
      <c r="X17" s="63"/>
      <c r="Y17" s="63"/>
      <c r="Z17" s="64">
        <f t="shared" ref="Z17:Z21" si="5">SUM(S17:Y17)</f>
        <v>35</v>
      </c>
      <c r="AA17" s="65">
        <v>40</v>
      </c>
      <c r="AB17" s="63">
        <f t="shared" ref="AB17:AB22" si="6">SUM(Z17:AA17)</f>
        <v>75</v>
      </c>
      <c r="AC17" s="67">
        <v>3</v>
      </c>
      <c r="AD17" s="68" t="s">
        <v>34</v>
      </c>
      <c r="AE17" s="70">
        <f t="shared" si="0"/>
        <v>35</v>
      </c>
      <c r="AF17" s="65">
        <f>SUM(O17,AA17)</f>
        <v>40</v>
      </c>
      <c r="AG17" s="67">
        <f t="shared" si="2"/>
        <v>75</v>
      </c>
      <c r="AH17" s="67">
        <f t="shared" si="1"/>
        <v>3</v>
      </c>
    </row>
    <row r="18" spans="1:36" ht="28.5" customHeight="1" x14ac:dyDescent="0.25">
      <c r="A18" s="274"/>
      <c r="B18" s="251"/>
      <c r="C18" s="305"/>
      <c r="D18" s="59">
        <v>12</v>
      </c>
      <c r="E18" s="60" t="s">
        <v>56</v>
      </c>
      <c r="F18" s="72" t="s">
        <v>57</v>
      </c>
      <c r="G18" s="63"/>
      <c r="H18" s="63"/>
      <c r="I18" s="63"/>
      <c r="J18" s="63"/>
      <c r="K18" s="63"/>
      <c r="L18" s="63"/>
      <c r="M18" s="63"/>
      <c r="N18" s="64"/>
      <c r="O18" s="65"/>
      <c r="P18" s="66"/>
      <c r="Q18" s="67"/>
      <c r="R18" s="68"/>
      <c r="S18" s="76">
        <v>25</v>
      </c>
      <c r="T18" s="63"/>
      <c r="U18" s="63"/>
      <c r="V18" s="63"/>
      <c r="W18" s="63">
        <v>10</v>
      </c>
      <c r="X18" s="63"/>
      <c r="Y18" s="63"/>
      <c r="Z18" s="64">
        <f>SUM(S18:Y18)</f>
        <v>35</v>
      </c>
      <c r="AA18" s="65">
        <v>40</v>
      </c>
      <c r="AB18" s="63">
        <f>SUM(Z18:AA18)</f>
        <v>75</v>
      </c>
      <c r="AC18" s="67">
        <v>3</v>
      </c>
      <c r="AD18" s="68" t="s">
        <v>34</v>
      </c>
      <c r="AE18" s="70">
        <f t="shared" si="0"/>
        <v>35</v>
      </c>
      <c r="AF18" s="65">
        <f t="shared" si="0"/>
        <v>40</v>
      </c>
      <c r="AG18" s="67">
        <f t="shared" si="2"/>
        <v>75</v>
      </c>
      <c r="AH18" s="67">
        <f t="shared" si="1"/>
        <v>3</v>
      </c>
    </row>
    <row r="19" spans="1:36" ht="30" customHeight="1" x14ac:dyDescent="0.25">
      <c r="A19" s="274"/>
      <c r="B19" s="251"/>
      <c r="C19" s="305"/>
      <c r="D19" s="59">
        <v>13</v>
      </c>
      <c r="E19" s="60" t="s">
        <v>58</v>
      </c>
      <c r="F19" s="72" t="s">
        <v>46</v>
      </c>
      <c r="G19" s="63"/>
      <c r="H19" s="63"/>
      <c r="I19" s="63"/>
      <c r="J19" s="63"/>
      <c r="K19" s="63"/>
      <c r="L19" s="63"/>
      <c r="M19" s="63"/>
      <c r="N19" s="64"/>
      <c r="O19" s="65"/>
      <c r="P19" s="66"/>
      <c r="Q19" s="67"/>
      <c r="R19" s="68"/>
      <c r="S19" s="76">
        <v>20</v>
      </c>
      <c r="T19" s="63"/>
      <c r="U19" s="63">
        <v>15</v>
      </c>
      <c r="V19" s="63"/>
      <c r="W19" s="63">
        <v>30</v>
      </c>
      <c r="X19" s="63"/>
      <c r="Y19" s="63"/>
      <c r="Z19" s="64">
        <f t="shared" si="5"/>
        <v>65</v>
      </c>
      <c r="AA19" s="65">
        <v>60</v>
      </c>
      <c r="AB19" s="63">
        <f t="shared" si="6"/>
        <v>125</v>
      </c>
      <c r="AC19" s="67">
        <v>5</v>
      </c>
      <c r="AD19" s="68" t="s">
        <v>34</v>
      </c>
      <c r="AE19" s="70">
        <f t="shared" si="0"/>
        <v>65</v>
      </c>
      <c r="AF19" s="65">
        <f t="shared" si="0"/>
        <v>60</v>
      </c>
      <c r="AG19" s="67">
        <f t="shared" si="2"/>
        <v>125</v>
      </c>
      <c r="AH19" s="67">
        <f t="shared" si="1"/>
        <v>5</v>
      </c>
    </row>
    <row r="20" spans="1:36" ht="25.5" customHeight="1" x14ac:dyDescent="0.25">
      <c r="A20" s="274"/>
      <c r="B20" s="251"/>
      <c r="C20" s="305"/>
      <c r="D20" s="59">
        <v>14</v>
      </c>
      <c r="E20" s="60" t="s">
        <v>59</v>
      </c>
      <c r="F20" s="72" t="s">
        <v>60</v>
      </c>
      <c r="G20" s="63"/>
      <c r="H20" s="63"/>
      <c r="I20" s="63"/>
      <c r="J20" s="63"/>
      <c r="K20" s="63"/>
      <c r="L20" s="63"/>
      <c r="M20" s="63"/>
      <c r="N20" s="64"/>
      <c r="O20" s="65"/>
      <c r="P20" s="66"/>
      <c r="Q20" s="67"/>
      <c r="R20" s="68"/>
      <c r="S20" s="76">
        <v>20</v>
      </c>
      <c r="T20" s="63"/>
      <c r="U20" s="63">
        <v>15</v>
      </c>
      <c r="V20" s="63"/>
      <c r="W20" s="63"/>
      <c r="X20" s="63"/>
      <c r="Y20" s="63"/>
      <c r="Z20" s="64">
        <f t="shared" si="5"/>
        <v>35</v>
      </c>
      <c r="AA20" s="65">
        <v>40</v>
      </c>
      <c r="AB20" s="63">
        <f t="shared" si="6"/>
        <v>75</v>
      </c>
      <c r="AC20" s="67">
        <v>3</v>
      </c>
      <c r="AD20" s="68" t="s">
        <v>34</v>
      </c>
      <c r="AE20" s="70">
        <f t="shared" si="0"/>
        <v>35</v>
      </c>
      <c r="AF20" s="65">
        <f t="shared" si="0"/>
        <v>40</v>
      </c>
      <c r="AG20" s="67">
        <f t="shared" si="2"/>
        <v>75</v>
      </c>
      <c r="AH20" s="67">
        <f t="shared" si="1"/>
        <v>3</v>
      </c>
    </row>
    <row r="21" spans="1:36" ht="31.5" customHeight="1" x14ac:dyDescent="0.25">
      <c r="A21" s="274"/>
      <c r="B21" s="251"/>
      <c r="C21" s="305"/>
      <c r="D21" s="59">
        <v>15</v>
      </c>
      <c r="E21" s="60" t="s">
        <v>61</v>
      </c>
      <c r="F21" s="72" t="s">
        <v>46</v>
      </c>
      <c r="G21" s="63"/>
      <c r="H21" s="63"/>
      <c r="I21" s="63"/>
      <c r="J21" s="63"/>
      <c r="K21" s="63"/>
      <c r="L21" s="63"/>
      <c r="M21" s="63"/>
      <c r="N21" s="64"/>
      <c r="O21" s="65"/>
      <c r="P21" s="66"/>
      <c r="Q21" s="67"/>
      <c r="R21" s="68"/>
      <c r="S21" s="76">
        <v>35</v>
      </c>
      <c r="T21" s="74">
        <v>10</v>
      </c>
      <c r="U21" s="63">
        <v>30</v>
      </c>
      <c r="V21" s="63"/>
      <c r="W21" s="63"/>
      <c r="X21" s="63"/>
      <c r="Y21" s="63"/>
      <c r="Z21" s="64">
        <f t="shared" si="5"/>
        <v>75</v>
      </c>
      <c r="AA21" s="75">
        <v>50</v>
      </c>
      <c r="AB21" s="63">
        <f t="shared" si="6"/>
        <v>125</v>
      </c>
      <c r="AC21" s="67">
        <v>5</v>
      </c>
      <c r="AD21" s="68" t="s">
        <v>51</v>
      </c>
      <c r="AE21" s="77">
        <f t="shared" si="0"/>
        <v>75</v>
      </c>
      <c r="AF21" s="75">
        <f t="shared" si="0"/>
        <v>50</v>
      </c>
      <c r="AG21" s="67">
        <f t="shared" si="2"/>
        <v>125</v>
      </c>
      <c r="AH21" s="67">
        <f t="shared" si="1"/>
        <v>5</v>
      </c>
      <c r="AJ21" s="6">
        <v>10</v>
      </c>
    </row>
    <row r="22" spans="1:36" ht="34.5" customHeight="1" x14ac:dyDescent="0.25">
      <c r="A22" s="274"/>
      <c r="B22" s="251"/>
      <c r="C22" s="305"/>
      <c r="D22" s="59">
        <v>16</v>
      </c>
      <c r="E22" s="60" t="s">
        <v>62</v>
      </c>
      <c r="F22" s="72" t="s">
        <v>63</v>
      </c>
      <c r="G22" s="63"/>
      <c r="H22" s="63"/>
      <c r="I22" s="63"/>
      <c r="J22" s="63"/>
      <c r="K22" s="63"/>
      <c r="L22" s="63"/>
      <c r="M22" s="63"/>
      <c r="N22" s="64"/>
      <c r="O22" s="65"/>
      <c r="P22" s="66"/>
      <c r="Q22" s="67"/>
      <c r="R22" s="68"/>
      <c r="S22" s="76">
        <v>35</v>
      </c>
      <c r="T22" s="63"/>
      <c r="U22" s="63"/>
      <c r="V22" s="63"/>
      <c r="W22" s="67"/>
      <c r="X22" s="63"/>
      <c r="Y22" s="63"/>
      <c r="Z22" s="64">
        <f>SUM(S22:Y22)</f>
        <v>35</v>
      </c>
      <c r="AA22" s="65">
        <v>15</v>
      </c>
      <c r="AB22" s="63">
        <f t="shared" si="6"/>
        <v>50</v>
      </c>
      <c r="AC22" s="67">
        <v>2</v>
      </c>
      <c r="AD22" s="68" t="s">
        <v>34</v>
      </c>
      <c r="AE22" s="70">
        <f t="shared" si="0"/>
        <v>35</v>
      </c>
      <c r="AF22" s="65">
        <f t="shared" si="0"/>
        <v>15</v>
      </c>
      <c r="AG22" s="67">
        <f t="shared" si="2"/>
        <v>50</v>
      </c>
      <c r="AH22" s="67">
        <f t="shared" si="1"/>
        <v>2</v>
      </c>
    </row>
    <row r="23" spans="1:36" s="87" customFormat="1" x14ac:dyDescent="0.25">
      <c r="A23" s="78"/>
      <c r="B23" s="279"/>
      <c r="C23" s="280"/>
      <c r="D23" s="277" t="s">
        <v>64</v>
      </c>
      <c r="E23" s="281"/>
      <c r="F23" s="281"/>
      <c r="G23" s="79">
        <f t="shared" ref="G23:AH23" si="7">SUM(G8:G22)</f>
        <v>177</v>
      </c>
      <c r="H23" s="79">
        <f t="shared" si="7"/>
        <v>59</v>
      </c>
      <c r="I23" s="79">
        <f t="shared" si="7"/>
        <v>105</v>
      </c>
      <c r="J23" s="79">
        <f t="shared" si="7"/>
        <v>0</v>
      </c>
      <c r="K23" s="79">
        <f t="shared" si="7"/>
        <v>0</v>
      </c>
      <c r="L23" s="79">
        <f t="shared" si="7"/>
        <v>0</v>
      </c>
      <c r="M23" s="79">
        <f t="shared" si="7"/>
        <v>0</v>
      </c>
      <c r="N23" s="80">
        <f t="shared" si="7"/>
        <v>341</v>
      </c>
      <c r="O23" s="81">
        <f t="shared" si="7"/>
        <v>174</v>
      </c>
      <c r="P23" s="82">
        <f t="shared" si="7"/>
        <v>515</v>
      </c>
      <c r="Q23" s="79">
        <f t="shared" si="7"/>
        <v>20</v>
      </c>
      <c r="R23" s="83">
        <f t="shared" si="7"/>
        <v>0</v>
      </c>
      <c r="S23" s="84">
        <f t="shared" si="7"/>
        <v>155</v>
      </c>
      <c r="T23" s="79">
        <f t="shared" si="7"/>
        <v>10</v>
      </c>
      <c r="U23" s="79">
        <f t="shared" si="7"/>
        <v>75</v>
      </c>
      <c r="V23" s="79">
        <f t="shared" si="7"/>
        <v>0</v>
      </c>
      <c r="W23" s="79">
        <f t="shared" si="7"/>
        <v>40</v>
      </c>
      <c r="X23" s="79">
        <f t="shared" si="7"/>
        <v>0</v>
      </c>
      <c r="Y23" s="79">
        <f t="shared" si="7"/>
        <v>0</v>
      </c>
      <c r="Z23" s="80">
        <f t="shared" si="7"/>
        <v>280</v>
      </c>
      <c r="AA23" s="81">
        <f t="shared" si="7"/>
        <v>245</v>
      </c>
      <c r="AB23" s="79">
        <f t="shared" si="7"/>
        <v>525</v>
      </c>
      <c r="AC23" s="79">
        <f t="shared" si="7"/>
        <v>21</v>
      </c>
      <c r="AD23" s="83">
        <f t="shared" si="7"/>
        <v>0</v>
      </c>
      <c r="AE23" s="85">
        <f t="shared" si="7"/>
        <v>621</v>
      </c>
      <c r="AF23" s="81">
        <f t="shared" si="7"/>
        <v>419</v>
      </c>
      <c r="AG23" s="79">
        <f t="shared" si="7"/>
        <v>1040</v>
      </c>
      <c r="AH23" s="79">
        <f t="shared" si="7"/>
        <v>41</v>
      </c>
      <c r="AI23" s="86"/>
      <c r="AJ23" s="86"/>
    </row>
    <row r="24" spans="1:36" ht="22.5" customHeight="1" x14ac:dyDescent="0.25">
      <c r="A24" s="88"/>
      <c r="B24" s="275" t="s">
        <v>65</v>
      </c>
      <c r="C24" s="260"/>
      <c r="D24" s="282" t="s">
        <v>66</v>
      </c>
      <c r="E24" s="283"/>
      <c r="F24" s="283"/>
      <c r="G24" s="283"/>
      <c r="H24" s="89"/>
      <c r="I24" s="89"/>
      <c r="J24" s="90"/>
      <c r="K24" s="90"/>
      <c r="L24" s="90"/>
      <c r="M24" s="90"/>
      <c r="N24" s="91"/>
      <c r="O24" s="92"/>
      <c r="P24" s="93"/>
      <c r="Q24" s="79"/>
      <c r="R24" s="83"/>
      <c r="S24" s="94"/>
      <c r="T24" s="90"/>
      <c r="U24" s="90"/>
      <c r="V24" s="90"/>
      <c r="W24" s="90"/>
      <c r="X24" s="90"/>
      <c r="Y24" s="90"/>
      <c r="Z24" s="91"/>
      <c r="AA24" s="92"/>
      <c r="AB24" s="90"/>
      <c r="AC24" s="79"/>
      <c r="AD24" s="83"/>
      <c r="AE24" s="95"/>
      <c r="AF24" s="92"/>
      <c r="AG24" s="90"/>
      <c r="AH24" s="90"/>
    </row>
    <row r="25" spans="1:36" ht="16.5" customHeight="1" x14ac:dyDescent="0.25">
      <c r="A25" s="88"/>
      <c r="B25" s="275"/>
      <c r="C25" s="260"/>
      <c r="D25" s="96"/>
      <c r="E25" s="97" t="s">
        <v>30</v>
      </c>
      <c r="F25" s="97"/>
      <c r="G25" s="89"/>
      <c r="H25" s="89"/>
      <c r="I25" s="89"/>
      <c r="J25" s="90"/>
      <c r="K25" s="90"/>
      <c r="L25" s="90"/>
      <c r="M25" s="90"/>
      <c r="N25" s="91"/>
      <c r="O25" s="92"/>
      <c r="P25" s="93"/>
      <c r="Q25" s="79"/>
      <c r="R25" s="83"/>
      <c r="S25" s="94"/>
      <c r="T25" s="90"/>
      <c r="U25" s="90"/>
      <c r="V25" s="90"/>
      <c r="W25" s="90"/>
      <c r="X25" s="90"/>
      <c r="Y25" s="90"/>
      <c r="Z25" s="91"/>
      <c r="AA25" s="92"/>
      <c r="AB25" s="90"/>
      <c r="AC25" s="79"/>
      <c r="AD25" s="83"/>
      <c r="AE25" s="95"/>
      <c r="AF25" s="92"/>
      <c r="AG25" s="79"/>
      <c r="AH25" s="79"/>
    </row>
    <row r="26" spans="1:36" ht="16.5" customHeight="1" x14ac:dyDescent="0.25">
      <c r="A26" s="88"/>
      <c r="B26" s="275" t="s">
        <v>67</v>
      </c>
      <c r="C26" s="260" t="s">
        <v>68</v>
      </c>
      <c r="D26" s="276">
        <v>1</v>
      </c>
      <c r="E26" s="98" t="s">
        <v>69</v>
      </c>
      <c r="F26" s="99" t="s">
        <v>70</v>
      </c>
      <c r="G26" s="284">
        <v>10</v>
      </c>
      <c r="H26" s="271">
        <v>30</v>
      </c>
      <c r="I26" s="271">
        <v>6</v>
      </c>
      <c r="J26" s="90"/>
      <c r="K26" s="90"/>
      <c r="L26" s="90"/>
      <c r="M26" s="90"/>
      <c r="N26" s="263">
        <f>SUM(G26:M27)</f>
        <v>46</v>
      </c>
      <c r="O26" s="250">
        <v>29</v>
      </c>
      <c r="P26" s="273">
        <f>SUM(N26:O27)</f>
        <v>75</v>
      </c>
      <c r="Q26" s="251">
        <v>3</v>
      </c>
      <c r="R26" s="265" t="s">
        <v>34</v>
      </c>
      <c r="S26" s="94"/>
      <c r="T26" s="90"/>
      <c r="U26" s="90"/>
      <c r="V26" s="90"/>
      <c r="W26" s="90"/>
      <c r="X26" s="90"/>
      <c r="Y26" s="90"/>
      <c r="Z26" s="91"/>
      <c r="AA26" s="92"/>
      <c r="AB26" s="90"/>
      <c r="AC26" s="79"/>
      <c r="AD26" s="83"/>
      <c r="AE26" s="266">
        <f t="shared" ref="AE26:AH28" si="8">SUM(N26,Z26)</f>
        <v>46</v>
      </c>
      <c r="AF26" s="250">
        <f t="shared" ref="AF26" si="9">SUM(O26:O27,AA26)</f>
        <v>29</v>
      </c>
      <c r="AG26" s="251">
        <f t="shared" si="8"/>
        <v>75</v>
      </c>
      <c r="AH26" s="251">
        <f t="shared" si="8"/>
        <v>3</v>
      </c>
    </row>
    <row r="27" spans="1:36" ht="27.75" customHeight="1" x14ac:dyDescent="0.25">
      <c r="A27" s="88"/>
      <c r="B27" s="275"/>
      <c r="C27" s="260"/>
      <c r="D27" s="276"/>
      <c r="E27" s="98" t="s">
        <v>71</v>
      </c>
      <c r="F27" s="99" t="s">
        <v>70</v>
      </c>
      <c r="G27" s="285"/>
      <c r="H27" s="271"/>
      <c r="I27" s="271"/>
      <c r="J27" s="90"/>
      <c r="K27" s="90"/>
      <c r="L27" s="90"/>
      <c r="M27" s="90"/>
      <c r="N27" s="263"/>
      <c r="O27" s="250"/>
      <c r="P27" s="273"/>
      <c r="Q27" s="251"/>
      <c r="R27" s="265"/>
      <c r="S27" s="94"/>
      <c r="T27" s="90"/>
      <c r="U27" s="90"/>
      <c r="V27" s="90"/>
      <c r="W27" s="90"/>
      <c r="X27" s="90"/>
      <c r="Y27" s="90"/>
      <c r="Z27" s="91"/>
      <c r="AA27" s="92"/>
      <c r="AB27" s="90"/>
      <c r="AC27" s="79"/>
      <c r="AD27" s="83"/>
      <c r="AE27" s="266"/>
      <c r="AF27" s="250"/>
      <c r="AG27" s="251"/>
      <c r="AH27" s="251"/>
    </row>
    <row r="28" spans="1:36" ht="16.5" customHeight="1" x14ac:dyDescent="0.25">
      <c r="A28" s="274"/>
      <c r="B28" s="275" t="s">
        <v>40</v>
      </c>
      <c r="C28" s="260" t="s">
        <v>68</v>
      </c>
      <c r="D28" s="276">
        <v>2</v>
      </c>
      <c r="E28" s="98" t="s">
        <v>72</v>
      </c>
      <c r="F28" s="100" t="s">
        <v>73</v>
      </c>
      <c r="G28" s="271">
        <v>40</v>
      </c>
      <c r="H28" s="89"/>
      <c r="I28" s="89"/>
      <c r="J28" s="90"/>
      <c r="K28" s="90"/>
      <c r="L28" s="90"/>
      <c r="M28" s="90"/>
      <c r="N28" s="263">
        <f>SUM(G28:M29)</f>
        <v>40</v>
      </c>
      <c r="O28" s="250">
        <v>10</v>
      </c>
      <c r="P28" s="273">
        <f>SUM(N28:O29)</f>
        <v>50</v>
      </c>
      <c r="Q28" s="251">
        <v>2</v>
      </c>
      <c r="R28" s="265" t="s">
        <v>34</v>
      </c>
      <c r="S28" s="94"/>
      <c r="T28" s="90"/>
      <c r="U28" s="90"/>
      <c r="V28" s="90"/>
      <c r="W28" s="262"/>
      <c r="X28" s="90"/>
      <c r="Y28" s="90"/>
      <c r="Z28" s="101"/>
      <c r="AA28" s="102"/>
      <c r="AB28" s="103"/>
      <c r="AC28" s="104"/>
      <c r="AD28" s="105"/>
      <c r="AE28" s="266">
        <f t="shared" si="8"/>
        <v>40</v>
      </c>
      <c r="AF28" s="250">
        <f t="shared" ref="AF28" si="10">SUM(O28:O29,AA28)</f>
        <v>10</v>
      </c>
      <c r="AG28" s="251">
        <f t="shared" si="8"/>
        <v>50</v>
      </c>
      <c r="AH28" s="251">
        <f t="shared" si="8"/>
        <v>2</v>
      </c>
    </row>
    <row r="29" spans="1:36" x14ac:dyDescent="0.25">
      <c r="A29" s="274"/>
      <c r="B29" s="275"/>
      <c r="C29" s="260"/>
      <c r="D29" s="276"/>
      <c r="E29" s="98" t="s">
        <v>74</v>
      </c>
      <c r="F29" s="100" t="s">
        <v>73</v>
      </c>
      <c r="G29" s="271"/>
      <c r="H29" s="89"/>
      <c r="I29" s="89"/>
      <c r="J29" s="90"/>
      <c r="K29" s="90"/>
      <c r="L29" s="90"/>
      <c r="M29" s="90"/>
      <c r="N29" s="263"/>
      <c r="O29" s="250"/>
      <c r="P29" s="273"/>
      <c r="Q29" s="251"/>
      <c r="R29" s="265"/>
      <c r="S29" s="94"/>
      <c r="T29" s="90"/>
      <c r="U29" s="90"/>
      <c r="V29" s="90"/>
      <c r="W29" s="262"/>
      <c r="X29" s="90"/>
      <c r="Y29" s="90"/>
      <c r="Z29" s="101"/>
      <c r="AA29" s="102"/>
      <c r="AB29" s="103"/>
      <c r="AC29" s="104"/>
      <c r="AD29" s="105"/>
      <c r="AE29" s="266"/>
      <c r="AF29" s="250"/>
      <c r="AG29" s="251"/>
      <c r="AH29" s="251"/>
    </row>
    <row r="30" spans="1:36" ht="16.5" customHeight="1" x14ac:dyDescent="0.25">
      <c r="A30" s="274"/>
      <c r="B30" s="275"/>
      <c r="C30" s="260" t="s">
        <v>68</v>
      </c>
      <c r="D30" s="267">
        <v>3</v>
      </c>
      <c r="E30" s="243" t="s">
        <v>75</v>
      </c>
      <c r="F30" s="244" t="s">
        <v>46</v>
      </c>
      <c r="G30" s="268">
        <v>35</v>
      </c>
      <c r="H30" s="270">
        <v>0</v>
      </c>
      <c r="I30" s="271">
        <v>30</v>
      </c>
      <c r="J30" s="90"/>
      <c r="K30" s="90"/>
      <c r="L30" s="90"/>
      <c r="M30" s="90"/>
      <c r="N30" s="272">
        <f>SUM(G30:M31)</f>
        <v>65</v>
      </c>
      <c r="O30" s="264">
        <v>60</v>
      </c>
      <c r="P30" s="273">
        <f>SUM(N30:O31)</f>
        <v>125</v>
      </c>
      <c r="Q30" s="251">
        <v>5</v>
      </c>
      <c r="R30" s="265" t="s">
        <v>51</v>
      </c>
      <c r="S30" s="278"/>
      <c r="T30" s="90"/>
      <c r="U30" s="90"/>
      <c r="V30" s="90"/>
      <c r="W30" s="90"/>
      <c r="X30" s="90"/>
      <c r="Y30" s="90"/>
      <c r="Z30" s="101"/>
      <c r="AA30" s="102"/>
      <c r="AB30" s="103"/>
      <c r="AC30" s="104"/>
      <c r="AD30" s="105"/>
      <c r="AE30" s="266">
        <f t="shared" ref="AE30:AE34" si="11">SUM(N30,Z30)</f>
        <v>65</v>
      </c>
      <c r="AF30" s="250">
        <f t="shared" ref="AF30" si="12">SUM(O30:O31,AA30)</f>
        <v>60</v>
      </c>
      <c r="AG30" s="251">
        <f t="shared" ref="AG30:AH34" si="13">SUM(P30,AB30)</f>
        <v>125</v>
      </c>
      <c r="AH30" s="251">
        <f t="shared" si="13"/>
        <v>5</v>
      </c>
      <c r="AI30" s="6">
        <v>15</v>
      </c>
    </row>
    <row r="31" spans="1:36" ht="28.5" x14ac:dyDescent="0.25">
      <c r="A31" s="274"/>
      <c r="B31" s="275"/>
      <c r="C31" s="260"/>
      <c r="D31" s="267"/>
      <c r="E31" s="243" t="s">
        <v>76</v>
      </c>
      <c r="F31" s="244" t="s">
        <v>46</v>
      </c>
      <c r="G31" s="269"/>
      <c r="H31" s="270"/>
      <c r="I31" s="271"/>
      <c r="J31" s="90"/>
      <c r="K31" s="90"/>
      <c r="L31" s="90"/>
      <c r="M31" s="90"/>
      <c r="N31" s="272"/>
      <c r="O31" s="264"/>
      <c r="P31" s="273"/>
      <c r="Q31" s="251"/>
      <c r="R31" s="265"/>
      <c r="S31" s="278"/>
      <c r="T31" s="90"/>
      <c r="U31" s="90"/>
      <c r="V31" s="90"/>
      <c r="W31" s="90"/>
      <c r="X31" s="90"/>
      <c r="Y31" s="90"/>
      <c r="Z31" s="101"/>
      <c r="AA31" s="102"/>
      <c r="AB31" s="103"/>
      <c r="AC31" s="104"/>
      <c r="AD31" s="105"/>
      <c r="AE31" s="266"/>
      <c r="AF31" s="250"/>
      <c r="AG31" s="251"/>
      <c r="AH31" s="251"/>
    </row>
    <row r="32" spans="1:36" ht="15.95" customHeight="1" x14ac:dyDescent="0.25">
      <c r="A32" s="274"/>
      <c r="B32" s="275"/>
      <c r="C32" s="260" t="s">
        <v>68</v>
      </c>
      <c r="D32" s="277">
        <v>4</v>
      </c>
      <c r="E32" s="60" t="s">
        <v>77</v>
      </c>
      <c r="F32" s="72" t="s">
        <v>78</v>
      </c>
      <c r="G32" s="90"/>
      <c r="H32" s="90"/>
      <c r="I32" s="90"/>
      <c r="J32" s="90"/>
      <c r="K32" s="90"/>
      <c r="L32" s="90"/>
      <c r="M32" s="90"/>
      <c r="N32" s="91"/>
      <c r="O32" s="92"/>
      <c r="P32" s="93"/>
      <c r="Q32" s="79"/>
      <c r="R32" s="83"/>
      <c r="S32" s="278">
        <v>25</v>
      </c>
      <c r="T32" s="90"/>
      <c r="U32" s="262">
        <v>30</v>
      </c>
      <c r="V32" s="90"/>
      <c r="W32" s="90"/>
      <c r="X32" s="90"/>
      <c r="Y32" s="90"/>
      <c r="Z32" s="263">
        <f t="shared" ref="Z32:Z34" si="14">SUM(S32:Y32)</f>
        <v>55</v>
      </c>
      <c r="AA32" s="250">
        <v>45</v>
      </c>
      <c r="AB32" s="262">
        <f t="shared" ref="AB32:AB34" si="15">SUM(Z32:AA32)</f>
        <v>100</v>
      </c>
      <c r="AC32" s="251">
        <v>4</v>
      </c>
      <c r="AD32" s="265" t="s">
        <v>34</v>
      </c>
      <c r="AE32" s="266">
        <f t="shared" si="11"/>
        <v>55</v>
      </c>
      <c r="AF32" s="250">
        <f>SUM(O32:O33,AA32)</f>
        <v>45</v>
      </c>
      <c r="AG32" s="251">
        <f t="shared" si="13"/>
        <v>100</v>
      </c>
      <c r="AH32" s="251">
        <f t="shared" si="13"/>
        <v>4</v>
      </c>
    </row>
    <row r="33" spans="1:36" x14ac:dyDescent="0.25">
      <c r="A33" s="274"/>
      <c r="B33" s="275"/>
      <c r="C33" s="260"/>
      <c r="D33" s="277"/>
      <c r="E33" s="60" t="s">
        <v>79</v>
      </c>
      <c r="F33" s="72" t="s">
        <v>78</v>
      </c>
      <c r="G33" s="90"/>
      <c r="H33" s="90"/>
      <c r="I33" s="90"/>
      <c r="J33" s="90"/>
      <c r="K33" s="90"/>
      <c r="L33" s="90"/>
      <c r="M33" s="90"/>
      <c r="N33" s="91"/>
      <c r="O33" s="92"/>
      <c r="P33" s="93"/>
      <c r="Q33" s="79"/>
      <c r="R33" s="83"/>
      <c r="S33" s="278"/>
      <c r="T33" s="90"/>
      <c r="U33" s="262"/>
      <c r="V33" s="90"/>
      <c r="W33" s="90"/>
      <c r="X33" s="90"/>
      <c r="Y33" s="90"/>
      <c r="Z33" s="263"/>
      <c r="AA33" s="250"/>
      <c r="AB33" s="262"/>
      <c r="AC33" s="251"/>
      <c r="AD33" s="265"/>
      <c r="AE33" s="266"/>
      <c r="AF33" s="250"/>
      <c r="AG33" s="251"/>
      <c r="AH33" s="251"/>
    </row>
    <row r="34" spans="1:36" x14ac:dyDescent="0.25">
      <c r="A34" s="274"/>
      <c r="B34" s="275"/>
      <c r="C34" s="260" t="s">
        <v>68</v>
      </c>
      <c r="D34" s="277"/>
      <c r="E34" s="245" t="s">
        <v>80</v>
      </c>
      <c r="F34" s="242" t="s">
        <v>46</v>
      </c>
      <c r="G34" s="90"/>
      <c r="H34" s="90"/>
      <c r="I34" s="90"/>
      <c r="J34" s="90"/>
      <c r="K34" s="90"/>
      <c r="L34" s="90"/>
      <c r="M34" s="90"/>
      <c r="N34" s="91"/>
      <c r="O34" s="92"/>
      <c r="P34" s="93"/>
      <c r="Q34" s="79"/>
      <c r="R34" s="83"/>
      <c r="S34" s="261">
        <v>30</v>
      </c>
      <c r="T34" s="90"/>
      <c r="U34" s="262">
        <v>30</v>
      </c>
      <c r="V34" s="90"/>
      <c r="W34" s="90"/>
      <c r="X34" s="90"/>
      <c r="Y34" s="90"/>
      <c r="Z34" s="263">
        <f t="shared" si="14"/>
        <v>60</v>
      </c>
      <c r="AA34" s="264">
        <v>65</v>
      </c>
      <c r="AB34" s="262">
        <f t="shared" si="15"/>
        <v>125</v>
      </c>
      <c r="AC34" s="251">
        <v>5</v>
      </c>
      <c r="AD34" s="265" t="s">
        <v>51</v>
      </c>
      <c r="AE34" s="266">
        <f t="shared" si="11"/>
        <v>60</v>
      </c>
      <c r="AF34" s="250">
        <f>SUM(O34:O35,AA34)</f>
        <v>65</v>
      </c>
      <c r="AG34" s="251">
        <f t="shared" si="13"/>
        <v>125</v>
      </c>
      <c r="AH34" s="251">
        <f t="shared" si="13"/>
        <v>5</v>
      </c>
      <c r="AI34" s="6">
        <v>10</v>
      </c>
    </row>
    <row r="35" spans="1:36" x14ac:dyDescent="0.25">
      <c r="A35" s="274"/>
      <c r="B35" s="275"/>
      <c r="C35" s="260"/>
      <c r="D35" s="277"/>
      <c r="E35" s="245" t="s">
        <v>81</v>
      </c>
      <c r="F35" s="242" t="s">
        <v>46</v>
      </c>
      <c r="G35" s="90"/>
      <c r="H35" s="90"/>
      <c r="I35" s="90"/>
      <c r="J35" s="90"/>
      <c r="K35" s="90"/>
      <c r="L35" s="90"/>
      <c r="M35" s="90"/>
      <c r="N35" s="91"/>
      <c r="O35" s="92"/>
      <c r="P35" s="93"/>
      <c r="Q35" s="79"/>
      <c r="R35" s="83"/>
      <c r="S35" s="261"/>
      <c r="T35" s="90"/>
      <c r="U35" s="262"/>
      <c r="V35" s="90"/>
      <c r="W35" s="90"/>
      <c r="X35" s="90"/>
      <c r="Y35" s="90"/>
      <c r="Z35" s="263"/>
      <c r="AA35" s="264"/>
      <c r="AB35" s="262"/>
      <c r="AC35" s="251"/>
      <c r="AD35" s="265"/>
      <c r="AE35" s="266"/>
      <c r="AF35" s="250"/>
      <c r="AG35" s="251"/>
      <c r="AH35" s="251"/>
    </row>
    <row r="36" spans="1:36" ht="16.5" thickBot="1" x14ac:dyDescent="0.3">
      <c r="A36" s="106"/>
      <c r="B36" s="107"/>
      <c r="C36" s="56"/>
      <c r="D36" s="108"/>
      <c r="E36" s="109"/>
      <c r="F36" s="109"/>
      <c r="G36" s="110"/>
      <c r="H36" s="111"/>
      <c r="I36" s="111"/>
      <c r="J36" s="111"/>
      <c r="K36" s="111"/>
      <c r="L36" s="111"/>
      <c r="M36" s="110"/>
      <c r="N36" s="112"/>
      <c r="O36" s="113"/>
      <c r="P36" s="114"/>
      <c r="Q36" s="115"/>
      <c r="R36" s="116"/>
      <c r="S36" s="110"/>
      <c r="T36" s="117"/>
      <c r="U36" s="111"/>
      <c r="V36" s="111"/>
      <c r="W36" s="111"/>
      <c r="X36" s="111"/>
      <c r="Y36" s="111"/>
      <c r="Z36" s="118"/>
      <c r="AA36" s="119"/>
      <c r="AB36" s="110"/>
      <c r="AC36" s="120"/>
      <c r="AD36" s="120"/>
      <c r="AE36" s="112"/>
      <c r="AF36" s="113"/>
      <c r="AG36" s="115"/>
      <c r="AH36" s="116"/>
    </row>
    <row r="37" spans="1:36" s="87" customFormat="1" ht="16.5" thickBot="1" x14ac:dyDescent="0.3">
      <c r="B37" s="56"/>
      <c r="C37" s="56"/>
      <c r="D37" s="252" t="s">
        <v>82</v>
      </c>
      <c r="E37" s="253"/>
      <c r="F37" s="254"/>
      <c r="G37" s="121">
        <f t="shared" ref="G37:M37" si="16">SUM(G28:G35)</f>
        <v>75</v>
      </c>
      <c r="H37" s="121">
        <f t="shared" si="16"/>
        <v>0</v>
      </c>
      <c r="I37" s="121">
        <f t="shared" si="16"/>
        <v>30</v>
      </c>
      <c r="J37" s="121">
        <f t="shared" si="16"/>
        <v>0</v>
      </c>
      <c r="K37" s="121">
        <f t="shared" si="16"/>
        <v>0</v>
      </c>
      <c r="L37" s="121">
        <f t="shared" si="16"/>
        <v>0</v>
      </c>
      <c r="M37" s="121">
        <f t="shared" si="16"/>
        <v>0</v>
      </c>
      <c r="N37" s="121">
        <f>SUM(N26:N35)</f>
        <v>151</v>
      </c>
      <c r="O37" s="122">
        <f>SUM(O26:O35)</f>
        <v>99</v>
      </c>
      <c r="P37" s="121">
        <f>SUM(P26:P35)</f>
        <v>250</v>
      </c>
      <c r="Q37" s="121">
        <f>SUM(Q26:Q35)</f>
        <v>10</v>
      </c>
      <c r="R37" s="121">
        <f t="shared" ref="R37:AD37" si="17">SUM(R28:R35)</f>
        <v>0</v>
      </c>
      <c r="S37" s="121">
        <f t="shared" si="17"/>
        <v>55</v>
      </c>
      <c r="T37" s="121">
        <f t="shared" si="17"/>
        <v>0</v>
      </c>
      <c r="U37" s="121">
        <f t="shared" si="17"/>
        <v>60</v>
      </c>
      <c r="V37" s="121">
        <f t="shared" si="17"/>
        <v>0</v>
      </c>
      <c r="W37" s="121">
        <f t="shared" si="17"/>
        <v>0</v>
      </c>
      <c r="X37" s="121">
        <f t="shared" si="17"/>
        <v>0</v>
      </c>
      <c r="Y37" s="121">
        <f t="shared" si="17"/>
        <v>0</v>
      </c>
      <c r="Z37" s="121">
        <f t="shared" si="17"/>
        <v>115</v>
      </c>
      <c r="AA37" s="122">
        <f t="shared" si="17"/>
        <v>110</v>
      </c>
      <c r="AB37" s="121">
        <f t="shared" si="17"/>
        <v>225</v>
      </c>
      <c r="AC37" s="121">
        <f t="shared" si="17"/>
        <v>9</v>
      </c>
      <c r="AD37" s="121">
        <f t="shared" si="17"/>
        <v>0</v>
      </c>
      <c r="AE37" s="121">
        <f>SUM(AE26:AE35)</f>
        <v>266</v>
      </c>
      <c r="AF37" s="122">
        <f>SUM(AF26:AF35)</f>
        <v>209</v>
      </c>
      <c r="AG37" s="121">
        <f>SUM(AG26:AG35)</f>
        <v>475</v>
      </c>
      <c r="AH37" s="121">
        <f>SUM(AH26:AH35)</f>
        <v>19</v>
      </c>
      <c r="AI37" s="86"/>
      <c r="AJ37" s="86"/>
    </row>
    <row r="38" spans="1:36" ht="16.5" thickBot="1" x14ac:dyDescent="0.3">
      <c r="B38" s="123"/>
      <c r="C38" s="123"/>
      <c r="D38" s="124"/>
      <c r="E38" s="125" t="s">
        <v>83</v>
      </c>
      <c r="F38" s="125"/>
      <c r="G38" s="126"/>
      <c r="H38" s="127"/>
      <c r="I38" s="127"/>
      <c r="J38" s="127"/>
      <c r="K38" s="127"/>
      <c r="L38" s="127"/>
      <c r="M38" s="126"/>
      <c r="N38" s="128"/>
      <c r="O38" s="128"/>
      <c r="P38" s="128"/>
      <c r="Q38" s="129"/>
      <c r="R38" s="130"/>
      <c r="S38" s="128"/>
      <c r="T38" s="131"/>
      <c r="U38" s="127"/>
      <c r="V38" s="127"/>
      <c r="W38" s="127"/>
      <c r="X38" s="127"/>
      <c r="Y38" s="127"/>
      <c r="Z38" s="111"/>
      <c r="AA38" s="111"/>
      <c r="AB38" s="110"/>
      <c r="AC38" s="132"/>
      <c r="AD38" s="132"/>
      <c r="AE38" s="113"/>
      <c r="AF38" s="113"/>
      <c r="AG38" s="133"/>
      <c r="AH38" s="134"/>
    </row>
    <row r="39" spans="1:36" ht="21.75" customHeight="1" thickBot="1" x14ac:dyDescent="0.3">
      <c r="B39" s="123"/>
      <c r="C39" s="123"/>
      <c r="D39" s="135">
        <v>1</v>
      </c>
      <c r="E39" s="136"/>
      <c r="F39" s="137"/>
      <c r="G39" s="138"/>
      <c r="H39" s="139"/>
      <c r="I39" s="139"/>
      <c r="J39" s="139"/>
      <c r="K39" s="139"/>
      <c r="L39" s="139"/>
      <c r="M39" s="140"/>
      <c r="N39" s="141"/>
      <c r="O39" s="141"/>
      <c r="P39" s="141"/>
      <c r="Q39" s="142"/>
      <c r="R39" s="143"/>
      <c r="S39" s="141"/>
      <c r="T39" s="138"/>
      <c r="U39" s="139"/>
      <c r="V39" s="139"/>
      <c r="W39" s="139"/>
      <c r="X39" s="139"/>
      <c r="Y39" s="139"/>
      <c r="Z39" s="139"/>
      <c r="AA39" s="139"/>
      <c r="AB39" s="140"/>
      <c r="AC39" s="144"/>
      <c r="AD39" s="144"/>
      <c r="AE39" s="141"/>
      <c r="AF39" s="141"/>
      <c r="AG39" s="142"/>
      <c r="AH39" s="143"/>
      <c r="AI39" s="6" t="s">
        <v>84</v>
      </c>
      <c r="AJ39" s="6" t="s">
        <v>85</v>
      </c>
    </row>
    <row r="40" spans="1:36" ht="26.25" customHeight="1" thickBot="1" x14ac:dyDescent="0.3">
      <c r="B40" s="123"/>
      <c r="C40" s="123"/>
      <c r="D40" s="255" t="s">
        <v>86</v>
      </c>
      <c r="E40" s="256"/>
      <c r="F40" s="145"/>
      <c r="G40" s="146">
        <f t="shared" ref="G40:AE40" si="18">SUM(G23,G26:G35)</f>
        <v>262</v>
      </c>
      <c r="H40" s="146">
        <f t="shared" si="18"/>
        <v>89</v>
      </c>
      <c r="I40" s="146">
        <f t="shared" si="18"/>
        <v>141</v>
      </c>
      <c r="J40" s="146">
        <f t="shared" si="18"/>
        <v>0</v>
      </c>
      <c r="K40" s="146">
        <f t="shared" si="18"/>
        <v>0</v>
      </c>
      <c r="L40" s="146">
        <f t="shared" si="18"/>
        <v>0</v>
      </c>
      <c r="M40" s="146">
        <f t="shared" si="18"/>
        <v>0</v>
      </c>
      <c r="N40" s="146">
        <f t="shared" si="18"/>
        <v>492</v>
      </c>
      <c r="O40" s="147">
        <f t="shared" si="18"/>
        <v>273</v>
      </c>
      <c r="P40" s="146">
        <f t="shared" si="18"/>
        <v>765</v>
      </c>
      <c r="Q40" s="146">
        <f t="shared" si="18"/>
        <v>30</v>
      </c>
      <c r="R40" s="146">
        <f t="shared" si="18"/>
        <v>0</v>
      </c>
      <c r="S40" s="146">
        <f t="shared" si="18"/>
        <v>210</v>
      </c>
      <c r="T40" s="146">
        <f t="shared" si="18"/>
        <v>10</v>
      </c>
      <c r="U40" s="146">
        <f t="shared" si="18"/>
        <v>135</v>
      </c>
      <c r="V40" s="146">
        <f t="shared" si="18"/>
        <v>0</v>
      </c>
      <c r="W40" s="146">
        <f t="shared" si="18"/>
        <v>40</v>
      </c>
      <c r="X40" s="146">
        <f t="shared" si="18"/>
        <v>0</v>
      </c>
      <c r="Y40" s="146">
        <f t="shared" si="18"/>
        <v>0</v>
      </c>
      <c r="Z40" s="148">
        <f t="shared" si="18"/>
        <v>395</v>
      </c>
      <c r="AA40" s="148">
        <f t="shared" si="18"/>
        <v>355</v>
      </c>
      <c r="AB40" s="146">
        <f t="shared" si="18"/>
        <v>750</v>
      </c>
      <c r="AC40" s="146">
        <f t="shared" si="18"/>
        <v>30</v>
      </c>
      <c r="AD40" s="146">
        <f t="shared" si="18"/>
        <v>0</v>
      </c>
      <c r="AE40" s="149">
        <f t="shared" si="18"/>
        <v>887</v>
      </c>
      <c r="AF40" s="149">
        <f>SUM(AF23,AF37)</f>
        <v>628</v>
      </c>
      <c r="AG40" s="146">
        <f>SUM(AG23,AG26:AG35)</f>
        <v>1515</v>
      </c>
      <c r="AH40" s="146">
        <f>SUM(AH23,AH26:AH35)</f>
        <v>60</v>
      </c>
    </row>
    <row r="42" spans="1:36" ht="15.75" customHeight="1" x14ac:dyDescent="0.25">
      <c r="E42" s="150" t="s">
        <v>87</v>
      </c>
      <c r="F42" s="306" t="s">
        <v>7</v>
      </c>
      <c r="G42" s="307"/>
    </row>
    <row r="43" spans="1:36" ht="16.5" customHeight="1" thickBot="1" x14ac:dyDescent="0.3">
      <c r="E43" s="150" t="s">
        <v>88</v>
      </c>
      <c r="F43" s="306" t="s">
        <v>8</v>
      </c>
      <c r="G43" s="307"/>
    </row>
    <row r="44" spans="1:36" s="4" customFormat="1" ht="16.5" customHeight="1" thickBot="1" x14ac:dyDescent="0.3">
      <c r="B44" s="2"/>
      <c r="C44" s="2"/>
      <c r="D44" s="3"/>
      <c r="E44" s="150" t="s">
        <v>157</v>
      </c>
      <c r="F44" s="306" t="s">
        <v>9</v>
      </c>
      <c r="G44" s="307"/>
      <c r="J44" s="257" t="s">
        <v>89</v>
      </c>
      <c r="K44" s="258"/>
      <c r="L44" s="258"/>
      <c r="M44" s="259"/>
      <c r="Q44" s="5"/>
      <c r="R44" s="5"/>
      <c r="AC44" s="5"/>
      <c r="AD44" s="5"/>
      <c r="AI44" s="6"/>
      <c r="AJ44" s="6"/>
    </row>
    <row r="45" spans="1:36" s="4" customFormat="1" ht="16.5" customHeight="1" thickBot="1" x14ac:dyDescent="0.3">
      <c r="B45" s="2"/>
      <c r="C45" s="2"/>
      <c r="D45" s="3"/>
      <c r="E45" s="150" t="s">
        <v>90</v>
      </c>
      <c r="F45" s="306" t="s">
        <v>10</v>
      </c>
      <c r="G45" s="307"/>
      <c r="J45" s="247" t="s">
        <v>91</v>
      </c>
      <c r="K45" s="248"/>
      <c r="L45" s="248"/>
      <c r="M45" s="249"/>
      <c r="Q45" s="5"/>
      <c r="R45" s="5"/>
      <c r="AC45" s="5"/>
      <c r="AD45" s="5"/>
      <c r="AI45" s="6"/>
      <c r="AJ45" s="6"/>
    </row>
    <row r="46" spans="1:36" s="4" customFormat="1" ht="15.75" customHeight="1" x14ac:dyDescent="0.25">
      <c r="B46" s="2"/>
      <c r="C46" s="2"/>
      <c r="D46" s="3"/>
      <c r="E46" s="150" t="s">
        <v>156</v>
      </c>
      <c r="F46" s="306" t="s">
        <v>11</v>
      </c>
      <c r="G46" s="307"/>
      <c r="Q46" s="5"/>
      <c r="R46" s="5"/>
      <c r="AC46" s="5"/>
      <c r="AD46" s="5"/>
      <c r="AI46" s="6"/>
      <c r="AJ46" s="6"/>
    </row>
    <row r="47" spans="1:36" s="4" customFormat="1" ht="15.75" customHeight="1" x14ac:dyDescent="0.25">
      <c r="B47" s="2"/>
      <c r="C47" s="2"/>
      <c r="D47" s="3"/>
      <c r="E47" s="150" t="s">
        <v>92</v>
      </c>
      <c r="F47" s="306" t="s">
        <v>12</v>
      </c>
      <c r="G47" s="307"/>
      <c r="Q47" s="5"/>
      <c r="R47" s="5"/>
      <c r="AC47" s="5"/>
      <c r="AD47" s="5"/>
      <c r="AI47" s="6"/>
      <c r="AJ47" s="6"/>
    </row>
    <row r="48" spans="1:36" s="4" customFormat="1" ht="15.75" customHeight="1" x14ac:dyDescent="0.25">
      <c r="B48" s="2"/>
      <c r="C48" s="2"/>
      <c r="D48" s="3"/>
      <c r="E48" s="150" t="s">
        <v>93</v>
      </c>
      <c r="F48" s="306" t="s">
        <v>19</v>
      </c>
      <c r="G48" s="307"/>
      <c r="Q48" s="5"/>
      <c r="R48" s="5"/>
      <c r="AC48" s="5"/>
      <c r="AD48" s="5"/>
      <c r="AI48" s="6"/>
      <c r="AJ48" s="6"/>
    </row>
    <row r="49" spans="2:36" s="4" customFormat="1" ht="15.75" customHeight="1" x14ac:dyDescent="0.25">
      <c r="B49" s="2"/>
      <c r="C49" s="2"/>
      <c r="D49" s="3"/>
      <c r="E49" s="150" t="s">
        <v>94</v>
      </c>
      <c r="F49" s="306" t="s">
        <v>34</v>
      </c>
      <c r="G49" s="307"/>
      <c r="Q49" s="5"/>
      <c r="R49" s="5"/>
      <c r="AC49" s="5"/>
      <c r="AD49" s="5"/>
      <c r="AI49" s="6"/>
      <c r="AJ49" s="6"/>
    </row>
    <row r="50" spans="2:36" s="4" customFormat="1" ht="15.75" customHeight="1" x14ac:dyDescent="0.25">
      <c r="B50" s="2"/>
      <c r="C50" s="2"/>
      <c r="D50" s="3"/>
      <c r="E50" s="150" t="s">
        <v>95</v>
      </c>
      <c r="F50" s="306" t="s">
        <v>96</v>
      </c>
      <c r="G50" s="307"/>
      <c r="Q50" s="5"/>
      <c r="R50" s="5"/>
      <c r="AC50" s="5"/>
      <c r="AD50" s="5"/>
      <c r="AI50" s="6"/>
      <c r="AJ50" s="6"/>
    </row>
    <row r="51" spans="2:36" s="4" customFormat="1" ht="15.75" customHeight="1" x14ac:dyDescent="0.25">
      <c r="B51" s="2"/>
      <c r="C51" s="2"/>
      <c r="D51" s="3"/>
      <c r="E51" s="150" t="s">
        <v>97</v>
      </c>
      <c r="F51" s="306" t="s">
        <v>98</v>
      </c>
      <c r="G51" s="307"/>
      <c r="Q51" s="5"/>
      <c r="R51" s="5"/>
      <c r="AC51" s="5"/>
      <c r="AD51" s="5"/>
      <c r="AI51" s="6"/>
      <c r="AJ51" s="6"/>
    </row>
  </sheetData>
  <mergeCells count="101">
    <mergeCell ref="F51:G51"/>
    <mergeCell ref="F47:G47"/>
    <mergeCell ref="F49:G49"/>
    <mergeCell ref="F50:G50"/>
    <mergeCell ref="F48:G48"/>
    <mergeCell ref="F46:G46"/>
    <mergeCell ref="F42:G42"/>
    <mergeCell ref="F45:G45"/>
    <mergeCell ref="F44:G44"/>
    <mergeCell ref="F43:G43"/>
    <mergeCell ref="D2:AH2"/>
    <mergeCell ref="D3:F4"/>
    <mergeCell ref="G3:R3"/>
    <mergeCell ref="S3:AD3"/>
    <mergeCell ref="G4:R4"/>
    <mergeCell ref="S4:AD4"/>
    <mergeCell ref="D6:G6"/>
    <mergeCell ref="B8:C10"/>
    <mergeCell ref="A11:A14"/>
    <mergeCell ref="B11:C22"/>
    <mergeCell ref="A15:A16"/>
    <mergeCell ref="A17:A22"/>
    <mergeCell ref="B23:C23"/>
    <mergeCell ref="D23:F23"/>
    <mergeCell ref="B24:C25"/>
    <mergeCell ref="D24:G24"/>
    <mergeCell ref="B26:B27"/>
    <mergeCell ref="C26:C27"/>
    <mergeCell ref="D26:D27"/>
    <mergeCell ref="G26:G27"/>
    <mergeCell ref="H26:H27"/>
    <mergeCell ref="A28:A31"/>
    <mergeCell ref="B28:B35"/>
    <mergeCell ref="C28:C29"/>
    <mergeCell ref="D28:D29"/>
    <mergeCell ref="G28:G29"/>
    <mergeCell ref="R26:R27"/>
    <mergeCell ref="AE26:AE27"/>
    <mergeCell ref="AF26:AF27"/>
    <mergeCell ref="AG26:AG27"/>
    <mergeCell ref="A32:A35"/>
    <mergeCell ref="C32:C33"/>
    <mergeCell ref="D32:D35"/>
    <mergeCell ref="S32:S33"/>
    <mergeCell ref="U32:U33"/>
    <mergeCell ref="Z32:Z33"/>
    <mergeCell ref="AA32:AA33"/>
    <mergeCell ref="S30:S31"/>
    <mergeCell ref="AE30:AE31"/>
    <mergeCell ref="Q26:Q27"/>
    <mergeCell ref="I26:I27"/>
    <mergeCell ref="N26:N27"/>
    <mergeCell ref="O26:O27"/>
    <mergeCell ref="P26:P27"/>
    <mergeCell ref="AH26:AH27"/>
    <mergeCell ref="AE28:AE29"/>
    <mergeCell ref="AF28:AF29"/>
    <mergeCell ref="AG28:AG29"/>
    <mergeCell ref="AH28:AH29"/>
    <mergeCell ref="C30:C31"/>
    <mergeCell ref="D30:D31"/>
    <mergeCell ref="G30:G31"/>
    <mergeCell ref="H30:H31"/>
    <mergeCell ref="I30:I31"/>
    <mergeCell ref="N30:N31"/>
    <mergeCell ref="N28:N29"/>
    <mergeCell ref="O28:O29"/>
    <mergeCell ref="P28:P29"/>
    <mergeCell ref="Q28:Q29"/>
    <mergeCell ref="R28:R29"/>
    <mergeCell ref="W28:W29"/>
    <mergeCell ref="AF30:AF31"/>
    <mergeCell ref="AG30:AG31"/>
    <mergeCell ref="AH30:AH31"/>
    <mergeCell ref="O30:O31"/>
    <mergeCell ref="P30:P31"/>
    <mergeCell ref="Q30:Q31"/>
    <mergeCell ref="R30:R31"/>
    <mergeCell ref="J45:M45"/>
    <mergeCell ref="AF34:AF35"/>
    <mergeCell ref="AG34:AG35"/>
    <mergeCell ref="AH34:AH35"/>
    <mergeCell ref="D37:F37"/>
    <mergeCell ref="D40:E40"/>
    <mergeCell ref="J44:M44"/>
    <mergeCell ref="AH32:AH33"/>
    <mergeCell ref="C34:C35"/>
    <mergeCell ref="S34:S35"/>
    <mergeCell ref="U34:U35"/>
    <mergeCell ref="Z34:Z35"/>
    <mergeCell ref="AA34:AA35"/>
    <mergeCell ref="AB34:AB35"/>
    <mergeCell ref="AC34:AC35"/>
    <mergeCell ref="AD34:AD35"/>
    <mergeCell ref="AE34:AE35"/>
    <mergeCell ref="AB32:AB33"/>
    <mergeCell ref="AC32:AC33"/>
    <mergeCell ref="AD32:AD33"/>
    <mergeCell ref="AE32:AE33"/>
    <mergeCell ref="AF32:AF33"/>
    <mergeCell ref="AG32:AG33"/>
  </mergeCells>
  <pageMargins left="3.937007874015748E-2" right="0.23622047244094491" top="0.55118110236220474" bottom="0.74803149606299213" header="0.31496062992125984" footer="0.31496062992125984"/>
  <pageSetup paperSize="9" scale="4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66"/>
    <pageSetUpPr fitToPage="1"/>
  </sheetPr>
  <dimension ref="A2:AI53"/>
  <sheetViews>
    <sheetView topLeftCell="A31" zoomScale="60" zoomScaleNormal="60" workbookViewId="0">
      <selection activeCell="M53" sqref="M53"/>
    </sheetView>
  </sheetViews>
  <sheetFormatPr defaultColWidth="9.140625" defaultRowHeight="15" x14ac:dyDescent="0.25"/>
  <cols>
    <col min="1" max="1" width="9.140625" style="153"/>
    <col min="2" max="2" width="23.85546875" style="151" customWidth="1"/>
    <col min="3" max="3" width="15.28515625" style="151" bestFit="1" customWidth="1"/>
    <col min="4" max="4" width="4.5703125" style="152" bestFit="1" customWidth="1"/>
    <col min="5" max="6" width="37.85546875" style="153" customWidth="1"/>
    <col min="7" max="7" width="6.28515625" style="155" bestFit="1" customWidth="1"/>
    <col min="8" max="8" width="6.5703125" style="155" customWidth="1"/>
    <col min="9" max="9" width="3.85546875" style="155" bestFit="1" customWidth="1"/>
    <col min="10" max="10" width="2.5703125" style="155" bestFit="1" customWidth="1"/>
    <col min="11" max="12" width="3.140625" style="155" bestFit="1" customWidth="1"/>
    <col min="13" max="13" width="4" style="155" bestFit="1" customWidth="1"/>
    <col min="14" max="14" width="6.42578125" style="155" bestFit="1" customWidth="1"/>
    <col min="15" max="15" width="6.85546875" style="155" bestFit="1" customWidth="1"/>
    <col min="16" max="16" width="9.7109375" style="155" bestFit="1" customWidth="1"/>
    <col min="17" max="17" width="6.140625" style="156" customWidth="1"/>
    <col min="18" max="18" width="6" style="156" bestFit="1" customWidth="1"/>
    <col min="19" max="19" width="6.28515625" style="155" customWidth="1"/>
    <col min="20" max="20" width="4.5703125" style="155" bestFit="1" customWidth="1"/>
    <col min="21" max="21" width="3.85546875" style="155" bestFit="1" customWidth="1"/>
    <col min="22" max="22" width="2.5703125" style="155" bestFit="1" customWidth="1"/>
    <col min="23" max="24" width="3.140625" style="155" bestFit="1" customWidth="1"/>
    <col min="25" max="25" width="3.42578125" style="155" bestFit="1" customWidth="1"/>
    <col min="26" max="27" width="6.85546875" style="155" bestFit="1" customWidth="1"/>
    <col min="28" max="28" width="9.7109375" style="155" bestFit="1" customWidth="1"/>
    <col min="29" max="29" width="5.5703125" style="155" customWidth="1"/>
    <col min="30" max="30" width="6" style="156" bestFit="1" customWidth="1"/>
    <col min="31" max="32" width="6.85546875" style="155" bestFit="1" customWidth="1"/>
    <col min="33" max="33" width="9.7109375" style="155" bestFit="1" customWidth="1"/>
    <col min="34" max="34" width="6.85546875" style="156" bestFit="1" customWidth="1"/>
    <col min="35" max="35" width="18.7109375" style="153" customWidth="1"/>
    <col min="36" max="16384" width="9.140625" style="153"/>
  </cols>
  <sheetData>
    <row r="2" spans="2:34" ht="26.25" x14ac:dyDescent="0.25">
      <c r="E2" s="355" t="s">
        <v>99</v>
      </c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</row>
    <row r="3" spans="2:34" ht="18.75" x14ac:dyDescent="0.3">
      <c r="E3" s="154" t="s">
        <v>100</v>
      </c>
      <c r="F3" s="356" t="s">
        <v>101</v>
      </c>
      <c r="G3" s="357"/>
      <c r="H3" s="357"/>
      <c r="I3" s="357"/>
      <c r="J3" s="357"/>
      <c r="K3" s="357"/>
      <c r="L3" s="358"/>
    </row>
    <row r="4" spans="2:34" ht="15.75" x14ac:dyDescent="0.25">
      <c r="E4" s="157" t="s">
        <v>102</v>
      </c>
      <c r="F4" s="359" t="s">
        <v>103</v>
      </c>
      <c r="G4" s="360"/>
      <c r="H4" s="360"/>
      <c r="I4" s="360"/>
      <c r="J4" s="360"/>
      <c r="K4" s="360"/>
      <c r="L4" s="361"/>
    </row>
    <row r="5" spans="2:34" ht="15.75" x14ac:dyDescent="0.25">
      <c r="E5" s="157" t="s">
        <v>104</v>
      </c>
      <c r="F5" s="362" t="s">
        <v>105</v>
      </c>
      <c r="G5" s="363"/>
      <c r="H5" s="363"/>
      <c r="I5" s="363"/>
      <c r="J5" s="363"/>
      <c r="K5" s="363"/>
      <c r="L5" s="364"/>
    </row>
    <row r="6" spans="2:34" ht="15.75" x14ac:dyDescent="0.25">
      <c r="E6" s="157" t="s">
        <v>106</v>
      </c>
      <c r="F6" s="359" t="s">
        <v>107</v>
      </c>
      <c r="G6" s="360"/>
      <c r="H6" s="360"/>
      <c r="I6" s="360"/>
      <c r="J6" s="360"/>
      <c r="K6" s="360"/>
      <c r="L6" s="361"/>
    </row>
    <row r="7" spans="2:34" ht="16.5" customHeight="1" thickBot="1" x14ac:dyDescent="0.3">
      <c r="E7" s="158"/>
      <c r="F7" s="352" t="s">
        <v>108</v>
      </c>
      <c r="G7" s="353"/>
      <c r="H7" s="353"/>
      <c r="I7" s="353"/>
      <c r="J7" s="353"/>
      <c r="K7" s="353"/>
      <c r="L7" s="354"/>
    </row>
    <row r="8" spans="2:34" ht="39.75" customHeight="1" x14ac:dyDescent="0.25">
      <c r="B8" s="159"/>
      <c r="C8" s="160"/>
      <c r="D8" s="349" t="s">
        <v>109</v>
      </c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50"/>
    </row>
    <row r="9" spans="2:34" ht="25.5" customHeight="1" x14ac:dyDescent="0.25">
      <c r="B9" s="161"/>
      <c r="C9" s="162"/>
      <c r="D9" s="351"/>
      <c r="E9" s="351"/>
      <c r="F9" s="163"/>
      <c r="G9" s="321" t="s">
        <v>110</v>
      </c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 t="s">
        <v>111</v>
      </c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164"/>
      <c r="AF9" s="164"/>
      <c r="AG9" s="164"/>
      <c r="AH9" s="165"/>
    </row>
    <row r="10" spans="2:34" ht="26.25" customHeight="1" x14ac:dyDescent="0.25">
      <c r="B10" s="161"/>
      <c r="C10" s="162"/>
      <c r="D10" s="351"/>
      <c r="E10" s="351"/>
      <c r="F10" s="163"/>
      <c r="G10" s="321" t="s">
        <v>3</v>
      </c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 t="s">
        <v>3</v>
      </c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164"/>
      <c r="AF10" s="164"/>
      <c r="AG10" s="164"/>
      <c r="AH10" s="165"/>
    </row>
    <row r="11" spans="2:34" ht="97.5" customHeight="1" x14ac:dyDescent="0.25">
      <c r="B11" s="330" t="s">
        <v>112</v>
      </c>
      <c r="C11" s="321" t="s">
        <v>113</v>
      </c>
      <c r="D11" s="163" t="s">
        <v>4</v>
      </c>
      <c r="E11" s="166" t="s">
        <v>5</v>
      </c>
      <c r="F11" s="166" t="s">
        <v>114</v>
      </c>
      <c r="G11" s="167" t="s">
        <v>7</v>
      </c>
      <c r="H11" s="167" t="s">
        <v>8</v>
      </c>
      <c r="I11" s="167" t="s">
        <v>9</v>
      </c>
      <c r="J11" s="167" t="s">
        <v>10</v>
      </c>
      <c r="K11" s="167" t="s">
        <v>11</v>
      </c>
      <c r="L11" s="167" t="s">
        <v>12</v>
      </c>
      <c r="M11" s="167" t="s">
        <v>13</v>
      </c>
      <c r="N11" s="168" t="s">
        <v>115</v>
      </c>
      <c r="O11" s="169" t="s">
        <v>15</v>
      </c>
      <c r="P11" s="169" t="s">
        <v>16</v>
      </c>
      <c r="Q11" s="168" t="s">
        <v>17</v>
      </c>
      <c r="R11" s="168" t="s">
        <v>18</v>
      </c>
      <c r="S11" s="167" t="s">
        <v>7</v>
      </c>
      <c r="T11" s="167" t="s">
        <v>8</v>
      </c>
      <c r="U11" s="167" t="s">
        <v>9</v>
      </c>
      <c r="V11" s="167" t="s">
        <v>10</v>
      </c>
      <c r="W11" s="167" t="s">
        <v>11</v>
      </c>
      <c r="X11" s="167" t="s">
        <v>12</v>
      </c>
      <c r="Y11" s="167" t="s">
        <v>19</v>
      </c>
      <c r="Z11" s="168" t="s">
        <v>20</v>
      </c>
      <c r="AA11" s="169" t="s">
        <v>15</v>
      </c>
      <c r="AB11" s="169" t="s">
        <v>16</v>
      </c>
      <c r="AC11" s="169" t="s">
        <v>21</v>
      </c>
      <c r="AD11" s="168" t="s">
        <v>22</v>
      </c>
      <c r="AE11" s="168" t="s">
        <v>23</v>
      </c>
      <c r="AF11" s="169" t="s">
        <v>24</v>
      </c>
      <c r="AG11" s="169" t="s">
        <v>25</v>
      </c>
      <c r="AH11" s="170" t="s">
        <v>26</v>
      </c>
    </row>
    <row r="12" spans="2:34" ht="24" customHeight="1" x14ac:dyDescent="0.25">
      <c r="B12" s="330"/>
      <c r="C12" s="321"/>
      <c r="D12" s="343" t="s">
        <v>27</v>
      </c>
      <c r="E12" s="343"/>
      <c r="F12" s="171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4"/>
      <c r="AE12" s="344"/>
      <c r="AF12" s="344"/>
      <c r="AG12" s="344"/>
      <c r="AH12" s="345"/>
    </row>
    <row r="13" spans="2:34" ht="15.75" thickBot="1" x14ac:dyDescent="0.3">
      <c r="B13" s="341"/>
      <c r="C13" s="342"/>
      <c r="D13" s="346" t="s">
        <v>30</v>
      </c>
      <c r="E13" s="346"/>
      <c r="F13" s="172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347"/>
      <c r="AH13" s="348"/>
    </row>
    <row r="14" spans="2:34" ht="21.75" customHeight="1" x14ac:dyDescent="0.25">
      <c r="B14" s="322" t="s">
        <v>31</v>
      </c>
      <c r="C14" s="323"/>
      <c r="D14" s="173">
        <v>1</v>
      </c>
      <c r="E14" s="174" t="s">
        <v>116</v>
      </c>
      <c r="F14" s="175" t="s">
        <v>117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  <c r="R14" s="177"/>
      <c r="S14" s="176">
        <v>40</v>
      </c>
      <c r="T14" s="176"/>
      <c r="U14" s="176"/>
      <c r="V14" s="176"/>
      <c r="W14" s="176"/>
      <c r="X14" s="176"/>
      <c r="Y14" s="176"/>
      <c r="Z14" s="176">
        <f>SUM(S14:Y14)</f>
        <v>40</v>
      </c>
      <c r="AA14" s="176">
        <v>10</v>
      </c>
      <c r="AB14" s="176">
        <f>SUM(Z14:AA14)</f>
        <v>50</v>
      </c>
      <c r="AC14" s="176">
        <v>2</v>
      </c>
      <c r="AD14" s="177" t="s">
        <v>34</v>
      </c>
      <c r="AE14" s="176">
        <f>SUM(N14,Z14)</f>
        <v>40</v>
      </c>
      <c r="AF14" s="176">
        <f>SUM(O14,AA14)</f>
        <v>10</v>
      </c>
      <c r="AG14" s="177">
        <f t="shared" ref="AG14:AG25" si="0">SUM(AE14:AF14)</f>
        <v>50</v>
      </c>
      <c r="AH14" s="178">
        <f>SUM(Q14,AC14)</f>
        <v>2</v>
      </c>
    </row>
    <row r="15" spans="2:34" ht="22.5" customHeight="1" x14ac:dyDescent="0.25">
      <c r="B15" s="320" t="s">
        <v>40</v>
      </c>
      <c r="C15" s="317"/>
      <c r="D15" s="163">
        <v>2</v>
      </c>
      <c r="E15" s="179" t="s">
        <v>118</v>
      </c>
      <c r="F15" s="180" t="s">
        <v>119</v>
      </c>
      <c r="G15" s="167">
        <v>25</v>
      </c>
      <c r="H15" s="167">
        <v>45</v>
      </c>
      <c r="I15" s="167"/>
      <c r="J15" s="167"/>
      <c r="K15" s="167"/>
      <c r="L15" s="167"/>
      <c r="M15" s="167"/>
      <c r="N15" s="167">
        <f>SUM(G15:M15)</f>
        <v>70</v>
      </c>
      <c r="O15" s="167">
        <v>80</v>
      </c>
      <c r="P15" s="167">
        <f>SUM(N15:O15)</f>
        <v>150</v>
      </c>
      <c r="Q15" s="166">
        <v>6</v>
      </c>
      <c r="R15" s="166" t="s">
        <v>51</v>
      </c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6"/>
      <c r="AE15" s="167">
        <f>SUM(N15,Z15)</f>
        <v>70</v>
      </c>
      <c r="AF15" s="167">
        <f t="shared" ref="AF15:AF25" si="1">SUM(O15,AA15)</f>
        <v>80</v>
      </c>
      <c r="AG15" s="166">
        <f t="shared" si="0"/>
        <v>150</v>
      </c>
      <c r="AH15" s="181">
        <f>SUM(Q15,AC15)</f>
        <v>6</v>
      </c>
    </row>
    <row r="16" spans="2:34" ht="15.75" customHeight="1" x14ac:dyDescent="0.25">
      <c r="B16" s="320"/>
      <c r="C16" s="317"/>
      <c r="D16" s="163">
        <v>3</v>
      </c>
      <c r="E16" s="179" t="s">
        <v>120</v>
      </c>
      <c r="F16" s="182" t="s">
        <v>46</v>
      </c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6"/>
      <c r="R16" s="166"/>
      <c r="S16" s="167"/>
      <c r="T16" s="167"/>
      <c r="U16" s="167"/>
      <c r="V16" s="167"/>
      <c r="W16" s="167"/>
      <c r="X16" s="167"/>
      <c r="Y16" s="167"/>
      <c r="Z16" s="167">
        <f t="shared" ref="Z16:Z19" si="2">SUM(S16:Y16)</f>
        <v>0</v>
      </c>
      <c r="AA16" s="167">
        <v>450</v>
      </c>
      <c r="AB16" s="167">
        <v>450</v>
      </c>
      <c r="AC16" s="167">
        <v>18</v>
      </c>
      <c r="AD16" s="166" t="s">
        <v>34</v>
      </c>
      <c r="AE16" s="167">
        <f t="shared" ref="AE16:AE25" si="3">SUM(N16,Z16)</f>
        <v>0</v>
      </c>
      <c r="AF16" s="167">
        <v>450</v>
      </c>
      <c r="AG16" s="166">
        <f t="shared" si="0"/>
        <v>450</v>
      </c>
      <c r="AH16" s="181">
        <f t="shared" ref="AH16:AH25" si="4">SUM(Q16,AC16)</f>
        <v>18</v>
      </c>
    </row>
    <row r="17" spans="2:35" ht="30" x14ac:dyDescent="0.25">
      <c r="B17" s="320"/>
      <c r="C17" s="317"/>
      <c r="D17" s="163">
        <v>4</v>
      </c>
      <c r="E17" s="179" t="s">
        <v>121</v>
      </c>
      <c r="F17" s="183" t="s">
        <v>122</v>
      </c>
      <c r="G17" s="167">
        <v>15</v>
      </c>
      <c r="H17" s="167">
        <v>30</v>
      </c>
      <c r="I17" s="167"/>
      <c r="J17" s="167"/>
      <c r="K17" s="167"/>
      <c r="L17" s="167"/>
      <c r="M17" s="167"/>
      <c r="N17" s="167">
        <f t="shared" ref="N17:N25" si="5">SUM(G17:M17)</f>
        <v>45</v>
      </c>
      <c r="O17" s="167">
        <v>5</v>
      </c>
      <c r="P17" s="167">
        <f t="shared" ref="P17:P25" si="6">SUM(N17:O17)</f>
        <v>50</v>
      </c>
      <c r="Q17" s="166">
        <v>2</v>
      </c>
      <c r="R17" s="166" t="s">
        <v>34</v>
      </c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6"/>
      <c r="AE17" s="167">
        <f t="shared" si="3"/>
        <v>45</v>
      </c>
      <c r="AF17" s="167">
        <f t="shared" si="1"/>
        <v>5</v>
      </c>
      <c r="AG17" s="166">
        <f t="shared" si="0"/>
        <v>50</v>
      </c>
      <c r="AH17" s="181">
        <f t="shared" si="4"/>
        <v>2</v>
      </c>
    </row>
    <row r="18" spans="2:35" x14ac:dyDescent="0.25">
      <c r="B18" s="320"/>
      <c r="C18" s="317"/>
      <c r="D18" s="163">
        <v>5</v>
      </c>
      <c r="E18" s="179" t="s">
        <v>123</v>
      </c>
      <c r="F18" s="182" t="s">
        <v>46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6"/>
      <c r="R18" s="166"/>
      <c r="S18" s="167"/>
      <c r="T18" s="167">
        <v>60</v>
      </c>
      <c r="U18" s="167"/>
      <c r="V18" s="167"/>
      <c r="W18" s="167"/>
      <c r="X18" s="167"/>
      <c r="Y18" s="167"/>
      <c r="Z18" s="167">
        <f t="shared" si="2"/>
        <v>60</v>
      </c>
      <c r="AA18" s="167">
        <v>15</v>
      </c>
      <c r="AB18" s="167">
        <f t="shared" ref="AB18:AB19" si="7">SUM(Z18:AA18)</f>
        <v>75</v>
      </c>
      <c r="AC18" s="167">
        <v>3</v>
      </c>
      <c r="AD18" s="166" t="s">
        <v>34</v>
      </c>
      <c r="AE18" s="167">
        <f t="shared" si="3"/>
        <v>60</v>
      </c>
      <c r="AF18" s="167">
        <f t="shared" si="1"/>
        <v>15</v>
      </c>
      <c r="AG18" s="166">
        <f t="shared" si="0"/>
        <v>75</v>
      </c>
      <c r="AH18" s="181">
        <f t="shared" si="4"/>
        <v>3</v>
      </c>
    </row>
    <row r="19" spans="2:35" ht="28.5" x14ac:dyDescent="0.25">
      <c r="B19" s="320"/>
      <c r="C19" s="317"/>
      <c r="D19" s="163">
        <v>6</v>
      </c>
      <c r="E19" s="179" t="s">
        <v>124</v>
      </c>
      <c r="F19" s="184" t="s">
        <v>125</v>
      </c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6"/>
      <c r="R19" s="166"/>
      <c r="S19" s="167">
        <v>30</v>
      </c>
      <c r="T19" s="167"/>
      <c r="U19" s="167">
        <v>10</v>
      </c>
      <c r="V19" s="167"/>
      <c r="W19" s="167"/>
      <c r="X19" s="167"/>
      <c r="Y19" s="167"/>
      <c r="Z19" s="167">
        <f t="shared" si="2"/>
        <v>40</v>
      </c>
      <c r="AA19" s="167">
        <v>10</v>
      </c>
      <c r="AB19" s="167">
        <f t="shared" si="7"/>
        <v>50</v>
      </c>
      <c r="AC19" s="167">
        <v>2</v>
      </c>
      <c r="AD19" s="166" t="s">
        <v>34</v>
      </c>
      <c r="AE19" s="167">
        <f t="shared" si="3"/>
        <v>40</v>
      </c>
      <c r="AF19" s="167">
        <f t="shared" si="1"/>
        <v>10</v>
      </c>
      <c r="AG19" s="166">
        <f t="shared" si="0"/>
        <v>50</v>
      </c>
      <c r="AH19" s="181">
        <f t="shared" si="4"/>
        <v>2</v>
      </c>
    </row>
    <row r="20" spans="2:35" ht="15.75" customHeight="1" x14ac:dyDescent="0.25">
      <c r="B20" s="320"/>
      <c r="C20" s="317"/>
      <c r="D20" s="163">
        <v>7</v>
      </c>
      <c r="E20" s="185" t="s">
        <v>126</v>
      </c>
      <c r="F20" s="182" t="s">
        <v>73</v>
      </c>
      <c r="G20" s="167">
        <v>40</v>
      </c>
      <c r="H20" s="167">
        <v>15</v>
      </c>
      <c r="I20" s="167"/>
      <c r="J20" s="167"/>
      <c r="K20" s="167"/>
      <c r="L20" s="167"/>
      <c r="M20" s="167"/>
      <c r="N20" s="167">
        <f t="shared" si="5"/>
        <v>55</v>
      </c>
      <c r="O20" s="167">
        <v>20</v>
      </c>
      <c r="P20" s="167">
        <f t="shared" si="6"/>
        <v>75</v>
      </c>
      <c r="Q20" s="166">
        <v>3</v>
      </c>
      <c r="R20" s="166" t="s">
        <v>34</v>
      </c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6"/>
      <c r="AE20" s="167">
        <f t="shared" si="3"/>
        <v>55</v>
      </c>
      <c r="AF20" s="167">
        <f t="shared" si="1"/>
        <v>20</v>
      </c>
      <c r="AG20" s="166">
        <f t="shared" si="0"/>
        <v>75</v>
      </c>
      <c r="AH20" s="181">
        <f t="shared" si="4"/>
        <v>3</v>
      </c>
    </row>
    <row r="21" spans="2:35" ht="15.75" customHeight="1" x14ac:dyDescent="0.25">
      <c r="B21" s="320"/>
      <c r="C21" s="317"/>
      <c r="D21" s="163">
        <v>8</v>
      </c>
      <c r="E21" s="234" t="s">
        <v>127</v>
      </c>
      <c r="F21" s="235" t="s">
        <v>128</v>
      </c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7"/>
      <c r="R21" s="237"/>
      <c r="S21" s="236">
        <v>50</v>
      </c>
      <c r="T21" s="236"/>
      <c r="U21" s="236"/>
      <c r="V21" s="236"/>
      <c r="W21" s="236"/>
      <c r="X21" s="236"/>
      <c r="Y21" s="236"/>
      <c r="Z21" s="236">
        <f>(SUM(S21:Y21))</f>
        <v>50</v>
      </c>
      <c r="AA21" s="236">
        <v>25</v>
      </c>
      <c r="AB21" s="236">
        <f>(SUM(Z21:AA21))</f>
        <v>75</v>
      </c>
      <c r="AC21" s="236">
        <v>3</v>
      </c>
      <c r="AD21" s="238" t="s">
        <v>129</v>
      </c>
      <c r="AE21" s="236">
        <f>(SUM(N21,Z21))</f>
        <v>50</v>
      </c>
      <c r="AF21" s="236">
        <f t="shared" si="1"/>
        <v>25</v>
      </c>
      <c r="AG21" s="237">
        <f t="shared" si="0"/>
        <v>75</v>
      </c>
      <c r="AH21" s="239">
        <f t="shared" si="4"/>
        <v>3</v>
      </c>
    </row>
    <row r="22" spans="2:35" ht="15.75" customHeight="1" x14ac:dyDescent="0.25">
      <c r="B22" s="320"/>
      <c r="C22" s="317"/>
      <c r="D22" s="187">
        <v>9</v>
      </c>
      <c r="E22" s="188" t="s">
        <v>130</v>
      </c>
      <c r="F22" s="189" t="s">
        <v>131</v>
      </c>
      <c r="G22" s="190">
        <v>20</v>
      </c>
      <c r="H22" s="190"/>
      <c r="I22" s="190">
        <v>15</v>
      </c>
      <c r="J22" s="190"/>
      <c r="K22" s="190"/>
      <c r="L22" s="190"/>
      <c r="M22" s="190"/>
      <c r="N22" s="190">
        <f t="shared" si="5"/>
        <v>35</v>
      </c>
      <c r="O22" s="190">
        <v>40</v>
      </c>
      <c r="P22" s="190">
        <f t="shared" si="6"/>
        <v>75</v>
      </c>
      <c r="Q22" s="191">
        <v>3</v>
      </c>
      <c r="R22" s="191" t="s">
        <v>34</v>
      </c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1"/>
      <c r="AE22" s="190">
        <f t="shared" si="3"/>
        <v>35</v>
      </c>
      <c r="AF22" s="190">
        <f t="shared" si="1"/>
        <v>40</v>
      </c>
      <c r="AG22" s="191">
        <f t="shared" si="0"/>
        <v>75</v>
      </c>
      <c r="AH22" s="192">
        <f t="shared" si="4"/>
        <v>3</v>
      </c>
      <c r="AI22" s="326" t="s">
        <v>132</v>
      </c>
    </row>
    <row r="23" spans="2:35" ht="17.25" customHeight="1" x14ac:dyDescent="0.25">
      <c r="B23" s="320"/>
      <c r="C23" s="317"/>
      <c r="D23" s="187">
        <v>10</v>
      </c>
      <c r="E23" s="193" t="s">
        <v>133</v>
      </c>
      <c r="F23" s="189" t="s">
        <v>134</v>
      </c>
      <c r="G23" s="190">
        <v>20</v>
      </c>
      <c r="H23" s="190"/>
      <c r="I23" s="190">
        <v>15</v>
      </c>
      <c r="J23" s="190"/>
      <c r="K23" s="190"/>
      <c r="L23" s="190"/>
      <c r="M23" s="190"/>
      <c r="N23" s="190">
        <f t="shared" si="5"/>
        <v>35</v>
      </c>
      <c r="O23" s="190">
        <v>15</v>
      </c>
      <c r="P23" s="190">
        <f t="shared" si="6"/>
        <v>50</v>
      </c>
      <c r="Q23" s="191">
        <v>2</v>
      </c>
      <c r="R23" s="191" t="s">
        <v>34</v>
      </c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1"/>
      <c r="AE23" s="190">
        <f t="shared" si="3"/>
        <v>35</v>
      </c>
      <c r="AF23" s="190">
        <f t="shared" si="1"/>
        <v>15</v>
      </c>
      <c r="AG23" s="191">
        <f t="shared" si="0"/>
        <v>50</v>
      </c>
      <c r="AH23" s="192">
        <f t="shared" si="4"/>
        <v>2</v>
      </c>
      <c r="AI23" s="326"/>
    </row>
    <row r="24" spans="2:35" ht="21" customHeight="1" x14ac:dyDescent="0.25">
      <c r="B24" s="320"/>
      <c r="C24" s="317"/>
      <c r="D24" s="187">
        <v>11</v>
      </c>
      <c r="E24" s="193" t="s">
        <v>135</v>
      </c>
      <c r="F24" s="189" t="s">
        <v>136</v>
      </c>
      <c r="G24" s="190">
        <v>35</v>
      </c>
      <c r="H24" s="190"/>
      <c r="I24" s="190">
        <v>15</v>
      </c>
      <c r="J24" s="190"/>
      <c r="K24" s="190"/>
      <c r="L24" s="190"/>
      <c r="M24" s="190"/>
      <c r="N24" s="190">
        <f t="shared" si="5"/>
        <v>50</v>
      </c>
      <c r="O24" s="190">
        <v>50</v>
      </c>
      <c r="P24" s="190">
        <f t="shared" si="6"/>
        <v>100</v>
      </c>
      <c r="Q24" s="191">
        <v>4</v>
      </c>
      <c r="R24" s="191" t="s">
        <v>51</v>
      </c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1"/>
      <c r="AE24" s="190">
        <f t="shared" si="3"/>
        <v>50</v>
      </c>
      <c r="AF24" s="190">
        <f t="shared" si="1"/>
        <v>50</v>
      </c>
      <c r="AG24" s="191">
        <f t="shared" si="0"/>
        <v>100</v>
      </c>
      <c r="AH24" s="192">
        <f t="shared" si="4"/>
        <v>4</v>
      </c>
      <c r="AI24" s="326"/>
    </row>
    <row r="25" spans="2:35" ht="16.5" customHeight="1" thickBot="1" x14ac:dyDescent="0.3">
      <c r="B25" s="324"/>
      <c r="C25" s="325"/>
      <c r="D25" s="194">
        <v>12</v>
      </c>
      <c r="E25" s="195" t="s">
        <v>137</v>
      </c>
      <c r="F25" s="196" t="s">
        <v>138</v>
      </c>
      <c r="G25" s="197">
        <v>20</v>
      </c>
      <c r="H25" s="197"/>
      <c r="I25" s="197">
        <v>15</v>
      </c>
      <c r="J25" s="197"/>
      <c r="K25" s="197"/>
      <c r="L25" s="197"/>
      <c r="M25" s="197"/>
      <c r="N25" s="197">
        <f t="shared" si="5"/>
        <v>35</v>
      </c>
      <c r="O25" s="197">
        <v>40</v>
      </c>
      <c r="P25" s="197">
        <f t="shared" si="6"/>
        <v>75</v>
      </c>
      <c r="Q25" s="198">
        <v>3</v>
      </c>
      <c r="R25" s="198" t="s">
        <v>34</v>
      </c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8"/>
      <c r="AE25" s="197">
        <f t="shared" si="3"/>
        <v>35</v>
      </c>
      <c r="AF25" s="197">
        <f t="shared" si="1"/>
        <v>40</v>
      </c>
      <c r="AG25" s="198">
        <f t="shared" si="0"/>
        <v>75</v>
      </c>
      <c r="AH25" s="199">
        <f t="shared" si="4"/>
        <v>3</v>
      </c>
      <c r="AI25" s="326"/>
    </row>
    <row r="26" spans="2:35" ht="21.75" customHeight="1" thickBot="1" x14ac:dyDescent="0.3">
      <c r="B26" s="200"/>
      <c r="C26" s="201"/>
      <c r="D26" s="327" t="s">
        <v>64</v>
      </c>
      <c r="E26" s="327"/>
      <c r="F26" s="202"/>
      <c r="G26" s="203">
        <f>SUM(G14:G25)</f>
        <v>175</v>
      </c>
      <c r="H26" s="203">
        <f>SUM(H14:H25)</f>
        <v>90</v>
      </c>
      <c r="I26" s="203">
        <f>SUM(I14:I25)</f>
        <v>60</v>
      </c>
      <c r="J26" s="203"/>
      <c r="K26" s="203"/>
      <c r="L26" s="203"/>
      <c r="M26" s="203"/>
      <c r="N26" s="203">
        <f>SUM(N14:N25)</f>
        <v>325</v>
      </c>
      <c r="O26" s="203">
        <f>SUM(O14:O25)</f>
        <v>250</v>
      </c>
      <c r="P26" s="203">
        <f>SUM(P14:P25)</f>
        <v>575</v>
      </c>
      <c r="Q26" s="203">
        <f>SUM(Q14:Q25)</f>
        <v>23</v>
      </c>
      <c r="R26" s="203"/>
      <c r="S26" s="203">
        <f>SUM(S14:S25)</f>
        <v>120</v>
      </c>
      <c r="T26" s="203">
        <f>SUM(T14:T25)</f>
        <v>60</v>
      </c>
      <c r="U26" s="203">
        <f>SUM(U14:U25)</f>
        <v>10</v>
      </c>
      <c r="V26" s="203"/>
      <c r="W26" s="203"/>
      <c r="X26" s="203"/>
      <c r="Y26" s="203"/>
      <c r="Z26" s="203">
        <f>SUM(Z14:Z25)</f>
        <v>190</v>
      </c>
      <c r="AA26" s="203">
        <f>SUM(AA14:AA25)</f>
        <v>510</v>
      </c>
      <c r="AB26" s="203">
        <f>SUM(AB14:AB25)</f>
        <v>700</v>
      </c>
      <c r="AC26" s="203">
        <f>SUM(AC14:AC25)</f>
        <v>28</v>
      </c>
      <c r="AD26" s="203"/>
      <c r="AE26" s="204">
        <f>SUM(AE14:AE25)</f>
        <v>515</v>
      </c>
      <c r="AF26" s="203">
        <f>SUM(AF14:AF25)</f>
        <v>760</v>
      </c>
      <c r="AG26" s="203">
        <f>SUM(AG14:AG25)</f>
        <v>1275</v>
      </c>
      <c r="AH26" s="205">
        <f>SUM(AH14:AH25)</f>
        <v>51</v>
      </c>
    </row>
    <row r="27" spans="2:35" ht="15.75" customHeight="1" x14ac:dyDescent="0.25">
      <c r="B27" s="328" t="s">
        <v>65</v>
      </c>
      <c r="C27" s="329"/>
      <c r="D27" s="331" t="s">
        <v>66</v>
      </c>
      <c r="E27" s="332"/>
      <c r="F27" s="206"/>
      <c r="G27" s="334"/>
      <c r="H27" s="335"/>
      <c r="I27" s="335"/>
      <c r="J27" s="335"/>
      <c r="K27" s="335"/>
      <c r="L27" s="335"/>
      <c r="M27" s="335"/>
      <c r="N27" s="335"/>
      <c r="O27" s="335"/>
      <c r="P27" s="335"/>
      <c r="Q27" s="335"/>
      <c r="R27" s="335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  <c r="AC27" s="335"/>
      <c r="AD27" s="335"/>
      <c r="AE27" s="335"/>
      <c r="AF27" s="335"/>
      <c r="AG27" s="335"/>
      <c r="AH27" s="336"/>
    </row>
    <row r="28" spans="2:35" ht="17.25" customHeight="1" x14ac:dyDescent="0.25">
      <c r="B28" s="330"/>
      <c r="C28" s="321"/>
      <c r="D28" s="333"/>
      <c r="E28" s="333"/>
      <c r="F28" s="207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37"/>
    </row>
    <row r="29" spans="2:35" ht="20.25" customHeight="1" x14ac:dyDescent="0.25">
      <c r="B29" s="330"/>
      <c r="C29" s="321"/>
      <c r="D29" s="338" t="s">
        <v>30</v>
      </c>
      <c r="E29" s="338"/>
      <c r="F29" s="208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40"/>
    </row>
    <row r="30" spans="2:35" ht="15.75" x14ac:dyDescent="0.25">
      <c r="B30" s="320" t="str">
        <f>'[1]I ROK TD'!$B$41</f>
        <v>Nauki humanistyczne/społeczne</v>
      </c>
      <c r="C30" s="321" t="s">
        <v>139</v>
      </c>
      <c r="D30" s="309">
        <v>1</v>
      </c>
      <c r="E30" s="209" t="s">
        <v>140</v>
      </c>
      <c r="F30" s="210" t="s">
        <v>117</v>
      </c>
      <c r="G30" s="211"/>
      <c r="H30" s="318">
        <v>30</v>
      </c>
      <c r="I30" s="212"/>
      <c r="J30" s="212"/>
      <c r="K30" s="212"/>
      <c r="L30" s="212"/>
      <c r="M30" s="212"/>
      <c r="N30" s="318">
        <f>SUM(G30:M32)</f>
        <v>30</v>
      </c>
      <c r="O30" s="318">
        <v>20</v>
      </c>
      <c r="P30" s="318">
        <f>SUM(N30:O32)</f>
        <v>50</v>
      </c>
      <c r="Q30" s="317">
        <v>2</v>
      </c>
      <c r="R30" s="317" t="s">
        <v>34</v>
      </c>
      <c r="S30" s="212"/>
      <c r="T30" s="212"/>
      <c r="U30" s="212"/>
      <c r="V30" s="212"/>
      <c r="W30" s="211"/>
      <c r="X30" s="212"/>
      <c r="Y30" s="212"/>
      <c r="Z30" s="211"/>
      <c r="AA30" s="318"/>
      <c r="AB30" s="211"/>
      <c r="AC30" s="211"/>
      <c r="AD30" s="213"/>
      <c r="AE30" s="318">
        <f t="shared" ref="AE30:AH30" si="8">SUM(N30,Z30)</f>
        <v>30</v>
      </c>
      <c r="AF30" s="318">
        <f>SUM(O30,AA30)</f>
        <v>20</v>
      </c>
      <c r="AG30" s="317">
        <f>SUM(AE30:AF32)</f>
        <v>50</v>
      </c>
      <c r="AH30" s="319">
        <f t="shared" si="8"/>
        <v>2</v>
      </c>
    </row>
    <row r="31" spans="2:35" ht="30" x14ac:dyDescent="0.25">
      <c r="B31" s="320"/>
      <c r="C31" s="321"/>
      <c r="D31" s="309"/>
      <c r="E31" s="209" t="s">
        <v>141</v>
      </c>
      <c r="F31" s="214" t="s">
        <v>142</v>
      </c>
      <c r="G31" s="211"/>
      <c r="H31" s="318"/>
      <c r="I31" s="212"/>
      <c r="J31" s="212"/>
      <c r="K31" s="212"/>
      <c r="L31" s="212"/>
      <c r="M31" s="212"/>
      <c r="N31" s="318"/>
      <c r="O31" s="318"/>
      <c r="P31" s="318"/>
      <c r="Q31" s="317"/>
      <c r="R31" s="317"/>
      <c r="S31" s="212"/>
      <c r="T31" s="212"/>
      <c r="U31" s="212"/>
      <c r="V31" s="212"/>
      <c r="W31" s="211"/>
      <c r="X31" s="212"/>
      <c r="Y31" s="212"/>
      <c r="Z31" s="211"/>
      <c r="AA31" s="318"/>
      <c r="AB31" s="211"/>
      <c r="AC31" s="211"/>
      <c r="AD31" s="213"/>
      <c r="AE31" s="318"/>
      <c r="AF31" s="318"/>
      <c r="AG31" s="317"/>
      <c r="AH31" s="319"/>
    </row>
    <row r="32" spans="2:35" ht="30" x14ac:dyDescent="0.25">
      <c r="B32" s="320"/>
      <c r="C32" s="321"/>
      <c r="D32" s="309"/>
      <c r="E32" s="209" t="s">
        <v>143</v>
      </c>
      <c r="F32" s="214" t="s">
        <v>142</v>
      </c>
      <c r="G32" s="212"/>
      <c r="H32" s="318"/>
      <c r="I32" s="211"/>
      <c r="J32" s="212"/>
      <c r="K32" s="212"/>
      <c r="L32" s="212"/>
      <c r="M32" s="212"/>
      <c r="N32" s="318"/>
      <c r="O32" s="318"/>
      <c r="P32" s="318"/>
      <c r="Q32" s="317"/>
      <c r="R32" s="317"/>
      <c r="S32" s="211"/>
      <c r="T32" s="212"/>
      <c r="U32" s="212"/>
      <c r="V32" s="212"/>
      <c r="W32" s="212"/>
      <c r="X32" s="212"/>
      <c r="Y32" s="212"/>
      <c r="Z32" s="211"/>
      <c r="AA32" s="318"/>
      <c r="AB32" s="211"/>
      <c r="AC32" s="211"/>
      <c r="AD32" s="213"/>
      <c r="AE32" s="318"/>
      <c r="AF32" s="318"/>
      <c r="AG32" s="317"/>
      <c r="AH32" s="319"/>
    </row>
    <row r="33" spans="1:34" ht="15.75" x14ac:dyDescent="0.25">
      <c r="B33" s="320"/>
      <c r="C33" s="321" t="s">
        <v>68</v>
      </c>
      <c r="D33" s="309">
        <v>2</v>
      </c>
      <c r="E33" s="215" t="s">
        <v>144</v>
      </c>
      <c r="F33" s="216" t="s">
        <v>145</v>
      </c>
      <c r="G33" s="212"/>
      <c r="H33" s="318">
        <v>30</v>
      </c>
      <c r="I33" s="212"/>
      <c r="J33" s="212"/>
      <c r="K33" s="212"/>
      <c r="L33" s="212"/>
      <c r="M33" s="212"/>
      <c r="N33" s="318">
        <f>SUM(G33:M34)</f>
        <v>30</v>
      </c>
      <c r="O33" s="318">
        <v>45</v>
      </c>
      <c r="P33" s="318">
        <f>SUM(N33:O34)</f>
        <v>75</v>
      </c>
      <c r="Q33" s="317">
        <v>3</v>
      </c>
      <c r="R33" s="317" t="s">
        <v>34</v>
      </c>
      <c r="S33" s="211"/>
      <c r="T33" s="212"/>
      <c r="U33" s="212"/>
      <c r="V33" s="212"/>
      <c r="W33" s="212"/>
      <c r="X33" s="212"/>
      <c r="Y33" s="212"/>
      <c r="Z33" s="211"/>
      <c r="AA33" s="318"/>
      <c r="AB33" s="211"/>
      <c r="AC33" s="211"/>
      <c r="AD33" s="213"/>
      <c r="AE33" s="318">
        <v>30</v>
      </c>
      <c r="AF33" s="318">
        <v>45</v>
      </c>
      <c r="AG33" s="317">
        <v>75</v>
      </c>
      <c r="AH33" s="319">
        <v>3</v>
      </c>
    </row>
    <row r="34" spans="1:34" ht="23.25" customHeight="1" x14ac:dyDescent="0.25">
      <c r="B34" s="320"/>
      <c r="C34" s="321"/>
      <c r="D34" s="309"/>
      <c r="E34" s="217" t="s">
        <v>146</v>
      </c>
      <c r="F34" s="216" t="s">
        <v>147</v>
      </c>
      <c r="G34" s="212"/>
      <c r="H34" s="318"/>
      <c r="I34" s="212"/>
      <c r="J34" s="212"/>
      <c r="K34" s="212"/>
      <c r="L34" s="212"/>
      <c r="M34" s="212"/>
      <c r="N34" s="318"/>
      <c r="O34" s="318"/>
      <c r="P34" s="318"/>
      <c r="Q34" s="317"/>
      <c r="R34" s="317"/>
      <c r="S34" s="211"/>
      <c r="T34" s="211"/>
      <c r="U34" s="212"/>
      <c r="V34" s="212"/>
      <c r="W34" s="212"/>
      <c r="X34" s="212"/>
      <c r="Y34" s="212"/>
      <c r="Z34" s="211"/>
      <c r="AA34" s="318"/>
      <c r="AB34" s="211"/>
      <c r="AC34" s="211"/>
      <c r="AD34" s="213"/>
      <c r="AE34" s="318"/>
      <c r="AF34" s="318"/>
      <c r="AG34" s="317"/>
      <c r="AH34" s="319"/>
    </row>
    <row r="35" spans="1:34" ht="18" customHeight="1" x14ac:dyDescent="0.25">
      <c r="B35" s="320" t="s">
        <v>31</v>
      </c>
      <c r="C35" s="321" t="s">
        <v>139</v>
      </c>
      <c r="D35" s="309">
        <v>3</v>
      </c>
      <c r="E35" s="218" t="s">
        <v>148</v>
      </c>
      <c r="F35" s="99" t="s">
        <v>149</v>
      </c>
      <c r="G35" s="212"/>
      <c r="H35" s="212"/>
      <c r="I35" s="211"/>
      <c r="J35" s="212"/>
      <c r="K35" s="212"/>
      <c r="L35" s="212"/>
      <c r="M35" s="212"/>
      <c r="N35" s="211"/>
      <c r="O35" s="318"/>
      <c r="P35" s="211"/>
      <c r="Q35" s="213"/>
      <c r="R35" s="213"/>
      <c r="S35" s="211"/>
      <c r="T35" s="318">
        <v>15</v>
      </c>
      <c r="U35" s="212"/>
      <c r="V35" s="212"/>
      <c r="W35" s="212"/>
      <c r="X35" s="212"/>
      <c r="Y35" s="212"/>
      <c r="Z35" s="318">
        <f>SUM(S35:Y37)</f>
        <v>15</v>
      </c>
      <c r="AA35" s="318">
        <v>35</v>
      </c>
      <c r="AB35" s="318">
        <f>SUM(Z35:AA37)</f>
        <v>50</v>
      </c>
      <c r="AC35" s="318">
        <v>2</v>
      </c>
      <c r="AD35" s="317" t="s">
        <v>34</v>
      </c>
      <c r="AE35" s="318">
        <v>15</v>
      </c>
      <c r="AF35" s="318">
        <v>35</v>
      </c>
      <c r="AG35" s="317">
        <v>50</v>
      </c>
      <c r="AH35" s="319">
        <v>2</v>
      </c>
    </row>
    <row r="36" spans="1:34" ht="15" customHeight="1" x14ac:dyDescent="0.25">
      <c r="B36" s="320"/>
      <c r="C36" s="321"/>
      <c r="D36" s="309"/>
      <c r="E36" s="219" t="s">
        <v>150</v>
      </c>
      <c r="F36" s="99" t="s">
        <v>149</v>
      </c>
      <c r="G36" s="212"/>
      <c r="H36" s="212"/>
      <c r="I36" s="212"/>
      <c r="J36" s="212"/>
      <c r="K36" s="212"/>
      <c r="L36" s="212"/>
      <c r="M36" s="212"/>
      <c r="N36" s="212"/>
      <c r="O36" s="318"/>
      <c r="P36" s="211"/>
      <c r="Q36" s="213"/>
      <c r="R36" s="213"/>
      <c r="S36" s="211"/>
      <c r="T36" s="318"/>
      <c r="U36" s="211"/>
      <c r="V36" s="212"/>
      <c r="W36" s="212"/>
      <c r="X36" s="212"/>
      <c r="Y36" s="212"/>
      <c r="Z36" s="318"/>
      <c r="AA36" s="318"/>
      <c r="AB36" s="318"/>
      <c r="AC36" s="318"/>
      <c r="AD36" s="317"/>
      <c r="AE36" s="318"/>
      <c r="AF36" s="318"/>
      <c r="AG36" s="317"/>
      <c r="AH36" s="319"/>
    </row>
    <row r="37" spans="1:34" ht="29.25" customHeight="1" x14ac:dyDescent="0.25">
      <c r="B37" s="320"/>
      <c r="C37" s="321"/>
      <c r="D37" s="309"/>
      <c r="E37" s="220" t="s">
        <v>151</v>
      </c>
      <c r="F37" s="221" t="s">
        <v>136</v>
      </c>
      <c r="G37" s="212"/>
      <c r="H37" s="212"/>
      <c r="I37" s="212"/>
      <c r="J37" s="212"/>
      <c r="K37" s="212"/>
      <c r="L37" s="212"/>
      <c r="M37" s="212"/>
      <c r="N37" s="211"/>
      <c r="O37" s="318"/>
      <c r="P37" s="211"/>
      <c r="Q37" s="213"/>
      <c r="R37" s="213"/>
      <c r="S37" s="211"/>
      <c r="T37" s="318"/>
      <c r="U37" s="211"/>
      <c r="V37" s="212"/>
      <c r="W37" s="212"/>
      <c r="X37" s="212"/>
      <c r="Y37" s="212"/>
      <c r="Z37" s="318"/>
      <c r="AA37" s="318"/>
      <c r="AB37" s="318"/>
      <c r="AC37" s="318"/>
      <c r="AD37" s="317"/>
      <c r="AE37" s="318"/>
      <c r="AF37" s="318"/>
      <c r="AG37" s="317"/>
      <c r="AH37" s="319"/>
    </row>
    <row r="38" spans="1:34" ht="28.5" x14ac:dyDescent="0.25">
      <c r="B38" s="320" t="s">
        <v>67</v>
      </c>
      <c r="C38" s="321" t="s">
        <v>68</v>
      </c>
      <c r="D38" s="309">
        <v>4</v>
      </c>
      <c r="E38" s="179" t="s">
        <v>152</v>
      </c>
      <c r="F38" s="222" t="s">
        <v>153</v>
      </c>
      <c r="G38" s="212">
        <v>10</v>
      </c>
      <c r="H38" s="212">
        <v>20</v>
      </c>
      <c r="I38" s="212"/>
      <c r="J38" s="212"/>
      <c r="K38" s="212"/>
      <c r="L38" s="212"/>
      <c r="M38" s="212"/>
      <c r="N38" s="318">
        <v>30</v>
      </c>
      <c r="O38" s="318">
        <v>20</v>
      </c>
      <c r="P38" s="318">
        <f>SUM(N38:O39)</f>
        <v>50</v>
      </c>
      <c r="Q38" s="317">
        <v>2</v>
      </c>
      <c r="R38" s="317" t="s">
        <v>34</v>
      </c>
      <c r="S38" s="211"/>
      <c r="T38" s="212"/>
      <c r="U38" s="211"/>
      <c r="V38" s="212"/>
      <c r="W38" s="212"/>
      <c r="X38" s="212"/>
      <c r="Y38" s="212"/>
      <c r="Z38" s="211"/>
      <c r="AA38" s="318"/>
      <c r="AB38" s="211"/>
      <c r="AC38" s="211"/>
      <c r="AD38" s="213"/>
      <c r="AE38" s="318">
        <v>30</v>
      </c>
      <c r="AF38" s="318">
        <v>20</v>
      </c>
      <c r="AG38" s="317">
        <v>50</v>
      </c>
      <c r="AH38" s="319">
        <v>2</v>
      </c>
    </row>
    <row r="39" spans="1:34" ht="15.75" x14ac:dyDescent="0.25">
      <c r="B39" s="320"/>
      <c r="C39" s="321"/>
      <c r="D39" s="309"/>
      <c r="E39" s="223" t="s">
        <v>154</v>
      </c>
      <c r="F39" s="224" t="s">
        <v>153</v>
      </c>
      <c r="G39" s="212">
        <v>20</v>
      </c>
      <c r="H39" s="186"/>
      <c r="I39" s="212">
        <v>10</v>
      </c>
      <c r="J39" s="212"/>
      <c r="K39" s="212"/>
      <c r="L39" s="212"/>
      <c r="M39" s="212"/>
      <c r="N39" s="318"/>
      <c r="O39" s="318"/>
      <c r="P39" s="318"/>
      <c r="Q39" s="317"/>
      <c r="R39" s="317"/>
      <c r="S39" s="211"/>
      <c r="T39" s="212"/>
      <c r="U39" s="211"/>
      <c r="V39" s="212"/>
      <c r="W39" s="212"/>
      <c r="X39" s="212"/>
      <c r="Y39" s="212"/>
      <c r="Z39" s="211"/>
      <c r="AA39" s="318"/>
      <c r="AB39" s="211"/>
      <c r="AC39" s="211"/>
      <c r="AD39" s="213"/>
      <c r="AE39" s="318"/>
      <c r="AF39" s="318"/>
      <c r="AG39" s="317"/>
      <c r="AH39" s="319"/>
    </row>
    <row r="40" spans="1:34" ht="27.75" customHeight="1" x14ac:dyDescent="0.25">
      <c r="B40" s="225"/>
      <c r="C40" s="166"/>
      <c r="D40" s="309" t="s">
        <v>82</v>
      </c>
      <c r="E40" s="309"/>
      <c r="F40" s="226"/>
      <c r="G40" s="212">
        <f t="shared" ref="G40:AH40" si="9">SUM(G30:G39)</f>
        <v>30</v>
      </c>
      <c r="H40" s="212">
        <f t="shared" si="9"/>
        <v>80</v>
      </c>
      <c r="I40" s="212">
        <f t="shared" si="9"/>
        <v>10</v>
      </c>
      <c r="J40" s="212">
        <f t="shared" si="9"/>
        <v>0</v>
      </c>
      <c r="K40" s="212">
        <f t="shared" si="9"/>
        <v>0</v>
      </c>
      <c r="L40" s="212">
        <f t="shared" si="9"/>
        <v>0</v>
      </c>
      <c r="M40" s="212">
        <f t="shared" si="9"/>
        <v>0</v>
      </c>
      <c r="N40" s="212">
        <f t="shared" si="9"/>
        <v>90</v>
      </c>
      <c r="O40" s="212">
        <f t="shared" si="9"/>
        <v>85</v>
      </c>
      <c r="P40" s="212">
        <f t="shared" si="9"/>
        <v>175</v>
      </c>
      <c r="Q40" s="186">
        <f t="shared" si="9"/>
        <v>7</v>
      </c>
      <c r="R40" s="186">
        <f t="shared" si="9"/>
        <v>0</v>
      </c>
      <c r="S40" s="212">
        <f t="shared" si="9"/>
        <v>0</v>
      </c>
      <c r="T40" s="212">
        <f t="shared" si="9"/>
        <v>15</v>
      </c>
      <c r="U40" s="212">
        <f t="shared" si="9"/>
        <v>0</v>
      </c>
      <c r="V40" s="212">
        <f t="shared" si="9"/>
        <v>0</v>
      </c>
      <c r="W40" s="212">
        <f t="shared" si="9"/>
        <v>0</v>
      </c>
      <c r="X40" s="212">
        <f t="shared" si="9"/>
        <v>0</v>
      </c>
      <c r="Y40" s="212">
        <f t="shared" si="9"/>
        <v>0</v>
      </c>
      <c r="Z40" s="212">
        <f t="shared" si="9"/>
        <v>15</v>
      </c>
      <c r="AA40" s="212">
        <f t="shared" si="9"/>
        <v>35</v>
      </c>
      <c r="AB40" s="212">
        <f t="shared" si="9"/>
        <v>50</v>
      </c>
      <c r="AC40" s="212">
        <f t="shared" si="9"/>
        <v>2</v>
      </c>
      <c r="AD40" s="212">
        <f t="shared" si="9"/>
        <v>0</v>
      </c>
      <c r="AE40" s="212">
        <f t="shared" si="9"/>
        <v>105</v>
      </c>
      <c r="AF40" s="212">
        <f t="shared" si="9"/>
        <v>120</v>
      </c>
      <c r="AG40" s="212">
        <f t="shared" si="9"/>
        <v>225</v>
      </c>
      <c r="AH40" s="227">
        <f t="shared" si="9"/>
        <v>9</v>
      </c>
    </row>
    <row r="41" spans="1:34" ht="21.75" customHeight="1" x14ac:dyDescent="0.25">
      <c r="B41" s="225"/>
      <c r="C41" s="167"/>
      <c r="D41" s="226"/>
      <c r="E41" s="228"/>
      <c r="F41" s="228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186"/>
      <c r="R41" s="186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186"/>
      <c r="AE41" s="212"/>
      <c r="AF41" s="212"/>
      <c r="AG41" s="186"/>
      <c r="AH41" s="227"/>
    </row>
    <row r="42" spans="1:34" ht="26.25" customHeight="1" thickBot="1" x14ac:dyDescent="0.3">
      <c r="B42" s="229"/>
      <c r="C42" s="230"/>
      <c r="D42" s="310" t="s">
        <v>86</v>
      </c>
      <c r="E42" s="310"/>
      <c r="F42" s="231"/>
      <c r="G42" s="231">
        <f>SUM(G26,G40)</f>
        <v>205</v>
      </c>
      <c r="H42" s="231">
        <f t="shared" ref="H42:AH42" si="10">SUM(H26,H40)</f>
        <v>170</v>
      </c>
      <c r="I42" s="231">
        <f t="shared" si="10"/>
        <v>70</v>
      </c>
      <c r="J42" s="231">
        <f t="shared" si="10"/>
        <v>0</v>
      </c>
      <c r="K42" s="231">
        <f t="shared" si="10"/>
        <v>0</v>
      </c>
      <c r="L42" s="231">
        <f t="shared" si="10"/>
        <v>0</v>
      </c>
      <c r="M42" s="231">
        <f t="shared" si="10"/>
        <v>0</v>
      </c>
      <c r="N42" s="231">
        <f t="shared" si="10"/>
        <v>415</v>
      </c>
      <c r="O42" s="231">
        <f t="shared" si="10"/>
        <v>335</v>
      </c>
      <c r="P42" s="231">
        <f t="shared" si="10"/>
        <v>750</v>
      </c>
      <c r="Q42" s="231">
        <f t="shared" si="10"/>
        <v>30</v>
      </c>
      <c r="R42" s="231">
        <f t="shared" si="10"/>
        <v>0</v>
      </c>
      <c r="S42" s="231">
        <f t="shared" si="10"/>
        <v>120</v>
      </c>
      <c r="T42" s="231">
        <f t="shared" si="10"/>
        <v>75</v>
      </c>
      <c r="U42" s="231">
        <f t="shared" si="10"/>
        <v>10</v>
      </c>
      <c r="V42" s="231">
        <f t="shared" si="10"/>
        <v>0</v>
      </c>
      <c r="W42" s="231">
        <f t="shared" si="10"/>
        <v>0</v>
      </c>
      <c r="X42" s="231">
        <f t="shared" si="10"/>
        <v>0</v>
      </c>
      <c r="Y42" s="231">
        <f t="shared" si="10"/>
        <v>0</v>
      </c>
      <c r="Z42" s="231">
        <f t="shared" si="10"/>
        <v>205</v>
      </c>
      <c r="AA42" s="231">
        <f t="shared" si="10"/>
        <v>545</v>
      </c>
      <c r="AB42" s="231">
        <f t="shared" si="10"/>
        <v>750</v>
      </c>
      <c r="AC42" s="231">
        <f t="shared" si="10"/>
        <v>30</v>
      </c>
      <c r="AD42" s="231">
        <f t="shared" si="10"/>
        <v>0</v>
      </c>
      <c r="AE42" s="231">
        <f t="shared" si="10"/>
        <v>620</v>
      </c>
      <c r="AF42" s="231">
        <f t="shared" si="10"/>
        <v>880</v>
      </c>
      <c r="AG42" s="231">
        <f t="shared" si="10"/>
        <v>1500</v>
      </c>
      <c r="AH42" s="232">
        <f t="shared" si="10"/>
        <v>60</v>
      </c>
    </row>
    <row r="44" spans="1:34" ht="15.75" customHeight="1" thickBot="1" x14ac:dyDescent="0.3">
      <c r="E44" s="246" t="s">
        <v>87</v>
      </c>
      <c r="F44" s="308" t="s">
        <v>7</v>
      </c>
      <c r="G44" s="308"/>
    </row>
    <row r="45" spans="1:34" ht="30.75" customHeight="1" thickBot="1" x14ac:dyDescent="0.3">
      <c r="E45" s="246" t="s">
        <v>88</v>
      </c>
      <c r="F45" s="308" t="s">
        <v>8</v>
      </c>
      <c r="G45" s="308"/>
      <c r="I45" s="311" t="s">
        <v>89</v>
      </c>
      <c r="J45" s="312"/>
      <c r="K45" s="312"/>
      <c r="L45" s="313"/>
    </row>
    <row r="46" spans="1:34" s="155" customFormat="1" ht="34.5" customHeight="1" thickBot="1" x14ac:dyDescent="0.3">
      <c r="A46" s="153"/>
      <c r="B46" s="151"/>
      <c r="C46" s="151"/>
      <c r="D46" s="152"/>
      <c r="E46" s="246" t="s">
        <v>155</v>
      </c>
      <c r="F46" s="308" t="s">
        <v>9</v>
      </c>
      <c r="G46" s="308"/>
      <c r="I46" s="314" t="s">
        <v>91</v>
      </c>
      <c r="J46" s="315"/>
      <c r="K46" s="315"/>
      <c r="L46" s="316"/>
      <c r="Q46" s="156"/>
      <c r="R46" s="156"/>
      <c r="AD46" s="156"/>
      <c r="AH46" s="156"/>
    </row>
    <row r="47" spans="1:34" s="155" customFormat="1" ht="18.75" customHeight="1" x14ac:dyDescent="0.25">
      <c r="A47" s="153"/>
      <c r="B47" s="151"/>
      <c r="C47" s="151"/>
      <c r="D47" s="152"/>
      <c r="E47" s="246" t="s">
        <v>90</v>
      </c>
      <c r="F47" s="308" t="s">
        <v>10</v>
      </c>
      <c r="G47" s="308"/>
      <c r="Q47" s="156"/>
      <c r="R47" s="156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H47" s="156"/>
    </row>
    <row r="48" spans="1:34" s="155" customFormat="1" ht="19.5" customHeight="1" x14ac:dyDescent="0.25">
      <c r="A48" s="153"/>
      <c r="B48" s="151"/>
      <c r="C48" s="151"/>
      <c r="D48" s="152"/>
      <c r="E48" s="246" t="s">
        <v>156</v>
      </c>
      <c r="F48" s="308" t="s">
        <v>11</v>
      </c>
      <c r="G48" s="308"/>
      <c r="Q48" s="156"/>
      <c r="R48" s="156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H48" s="156"/>
    </row>
    <row r="49" spans="1:34" s="155" customFormat="1" ht="15" customHeight="1" x14ac:dyDescent="0.25">
      <c r="A49" s="153"/>
      <c r="B49" s="151"/>
      <c r="C49" s="151"/>
      <c r="D49" s="152"/>
      <c r="E49" s="246" t="s">
        <v>92</v>
      </c>
      <c r="F49" s="308" t="s">
        <v>12</v>
      </c>
      <c r="G49" s="308"/>
      <c r="Q49" s="156"/>
      <c r="R49" s="156"/>
      <c r="AD49" s="156"/>
      <c r="AH49" s="156"/>
    </row>
    <row r="50" spans="1:34" s="155" customFormat="1" ht="15" customHeight="1" x14ac:dyDescent="0.25">
      <c r="A50" s="153"/>
      <c r="B50" s="151"/>
      <c r="C50" s="151"/>
      <c r="D50" s="152"/>
      <c r="E50" s="246" t="s">
        <v>93</v>
      </c>
      <c r="F50" s="308" t="s">
        <v>19</v>
      </c>
      <c r="G50" s="308"/>
      <c r="Q50" s="156"/>
      <c r="R50" s="156"/>
      <c r="AD50" s="156"/>
      <c r="AH50" s="156"/>
    </row>
    <row r="51" spans="1:34" s="155" customFormat="1" ht="15" customHeight="1" x14ac:dyDescent="0.25">
      <c r="A51" s="153"/>
      <c r="B51" s="151"/>
      <c r="C51" s="151"/>
      <c r="D51" s="152"/>
      <c r="E51" s="246" t="s">
        <v>94</v>
      </c>
      <c r="F51" s="308" t="s">
        <v>34</v>
      </c>
      <c r="G51" s="308"/>
      <c r="Q51" s="156"/>
      <c r="R51" s="156"/>
      <c r="AD51" s="156"/>
      <c r="AH51" s="156"/>
    </row>
    <row r="52" spans="1:34" s="155" customFormat="1" ht="15" customHeight="1" x14ac:dyDescent="0.25">
      <c r="A52" s="153"/>
      <c r="B52" s="151"/>
      <c r="C52" s="151"/>
      <c r="D52" s="152"/>
      <c r="E52" s="246" t="s">
        <v>95</v>
      </c>
      <c r="F52" s="308" t="s">
        <v>96</v>
      </c>
      <c r="G52" s="308"/>
      <c r="Q52" s="156"/>
      <c r="R52" s="156"/>
      <c r="AD52" s="156"/>
      <c r="AH52" s="156"/>
    </row>
    <row r="53" spans="1:34" s="155" customFormat="1" ht="15" customHeight="1" x14ac:dyDescent="0.25">
      <c r="A53" s="153"/>
      <c r="B53" s="151"/>
      <c r="C53" s="151"/>
      <c r="D53" s="152"/>
      <c r="E53" s="246" t="s">
        <v>97</v>
      </c>
      <c r="F53" s="308" t="s">
        <v>98</v>
      </c>
      <c r="G53" s="308"/>
      <c r="Q53" s="156"/>
      <c r="R53" s="156"/>
      <c r="AD53" s="156"/>
      <c r="AH53" s="156"/>
    </row>
  </sheetData>
  <mergeCells count="95">
    <mergeCell ref="F7:L7"/>
    <mergeCell ref="E2:AH2"/>
    <mergeCell ref="F3:L3"/>
    <mergeCell ref="F4:L4"/>
    <mergeCell ref="F5:L5"/>
    <mergeCell ref="F6:L6"/>
    <mergeCell ref="D8:AH8"/>
    <mergeCell ref="D9:E10"/>
    <mergeCell ref="G9:R9"/>
    <mergeCell ref="S9:AD9"/>
    <mergeCell ref="G10:R10"/>
    <mergeCell ref="S10:AD10"/>
    <mergeCell ref="B11:B13"/>
    <mergeCell ref="C11:C13"/>
    <mergeCell ref="D12:E12"/>
    <mergeCell ref="G12:AH12"/>
    <mergeCell ref="D13:E13"/>
    <mergeCell ref="G13:AH13"/>
    <mergeCell ref="B14:C14"/>
    <mergeCell ref="B15:C25"/>
    <mergeCell ref="AI22:AI25"/>
    <mergeCell ref="D26:E26"/>
    <mergeCell ref="B27:C29"/>
    <mergeCell ref="D27:E28"/>
    <mergeCell ref="G27:AH28"/>
    <mergeCell ref="D29:E29"/>
    <mergeCell ref="G29:AH29"/>
    <mergeCell ref="AG30:AG32"/>
    <mergeCell ref="AH30:AH32"/>
    <mergeCell ref="C33:C34"/>
    <mergeCell ref="D33:D34"/>
    <mergeCell ref="H33:H34"/>
    <mergeCell ref="N33:N34"/>
    <mergeCell ref="O33:O34"/>
    <mergeCell ref="P33:P34"/>
    <mergeCell ref="Q33:Q34"/>
    <mergeCell ref="R33:R34"/>
    <mergeCell ref="P30:P32"/>
    <mergeCell ref="Q30:Q32"/>
    <mergeCell ref="R30:R32"/>
    <mergeCell ref="AA30:AA32"/>
    <mergeCell ref="AE30:AE32"/>
    <mergeCell ref="AF30:AF32"/>
    <mergeCell ref="AH33:AH34"/>
    <mergeCell ref="B35:B37"/>
    <mergeCell ref="C35:C37"/>
    <mergeCell ref="D35:D37"/>
    <mergeCell ref="O35:O37"/>
    <mergeCell ref="T35:T37"/>
    <mergeCell ref="B30:B34"/>
    <mergeCell ref="C30:C32"/>
    <mergeCell ref="D30:D32"/>
    <mergeCell ref="H30:H32"/>
    <mergeCell ref="N30:N32"/>
    <mergeCell ref="O30:O32"/>
    <mergeCell ref="AE35:AE37"/>
    <mergeCell ref="AA33:AA34"/>
    <mergeCell ref="AE33:AE34"/>
    <mergeCell ref="AF33:AF34"/>
    <mergeCell ref="AG33:AG34"/>
    <mergeCell ref="Z35:Z37"/>
    <mergeCell ref="AA35:AA37"/>
    <mergeCell ref="AB35:AB37"/>
    <mergeCell ref="AC35:AC37"/>
    <mergeCell ref="AD35:AD37"/>
    <mergeCell ref="B38:B39"/>
    <mergeCell ref="C38:C39"/>
    <mergeCell ref="D38:D39"/>
    <mergeCell ref="N38:N39"/>
    <mergeCell ref="O38:O39"/>
    <mergeCell ref="AF38:AF39"/>
    <mergeCell ref="AG38:AG39"/>
    <mergeCell ref="AH38:AH39"/>
    <mergeCell ref="AF35:AF37"/>
    <mergeCell ref="AG35:AG37"/>
    <mergeCell ref="AH35:AH37"/>
    <mergeCell ref="F46:G46"/>
    <mergeCell ref="I46:L46"/>
    <mergeCell ref="R38:R39"/>
    <mergeCell ref="AA38:AA39"/>
    <mergeCell ref="AE38:AE39"/>
    <mergeCell ref="P38:P39"/>
    <mergeCell ref="Q38:Q39"/>
    <mergeCell ref="D40:E40"/>
    <mergeCell ref="D42:E42"/>
    <mergeCell ref="F44:G44"/>
    <mergeCell ref="F45:G45"/>
    <mergeCell ref="I45:L45"/>
    <mergeCell ref="F53:G53"/>
    <mergeCell ref="F47:G47"/>
    <mergeCell ref="F48:G48"/>
    <mergeCell ref="F49:G49"/>
    <mergeCell ref="F50:G50"/>
    <mergeCell ref="F51:G51"/>
    <mergeCell ref="F52:G52"/>
  </mergeCells>
  <pageMargins left="0.25" right="0.25" top="0.75" bottom="0.75" header="0.3" footer="0.3"/>
  <pageSetup paperSize="9" scale="4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 ROK TD2 2020_2021</vt:lpstr>
      <vt:lpstr>II ROK TD2 2020_2021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2020-05-11T09:22:59Z</dcterms:modified>
</cp:coreProperties>
</file>