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95" windowHeight="10545" tabRatio="873"/>
  </bookViews>
  <sheets>
    <sheet name="I ROK STACJ 2020_21" sheetId="1" r:id="rId1"/>
    <sheet name="II ST,NS 2020_2021" sheetId="11" r:id="rId2"/>
    <sheet name="III ROK 2020_2021" sheetId="16" r:id="rId3"/>
    <sheet name="IV ROK 2020_2021" sheetId="14" r:id="rId4"/>
    <sheet name="V ROK 2020_2021" sheetId="12" r:id="rId5"/>
  </sheets>
  <definedNames>
    <definedName name="_xlnm.Print_Area" localSheetId="2">'III ROK 2020_2021'!$C$1:$AC$50</definedName>
    <definedName name="_xlnm.Print_Area" localSheetId="3">'IV ROK 2020_2021'!$C$1:$AC$37</definedName>
    <definedName name="_xlnm.Print_Area" localSheetId="4">'V ROK 2020_2021'!$C$1:$AC$32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7" i="12" l="1"/>
  <c r="T37" i="12"/>
  <c r="S37" i="12"/>
  <c r="R37" i="12"/>
  <c r="Q37" i="12"/>
  <c r="P37" i="12"/>
  <c r="O37" i="12"/>
  <c r="U37" i="12" s="1"/>
  <c r="M37" i="12"/>
  <c r="K37" i="12"/>
  <c r="J37" i="12"/>
  <c r="I37" i="12"/>
  <c r="H37" i="12"/>
  <c r="G37" i="12"/>
  <c r="U36" i="12"/>
  <c r="U35" i="12"/>
  <c r="U34" i="12"/>
  <c r="V41" i="14"/>
  <c r="T41" i="14"/>
  <c r="S41" i="14"/>
  <c r="R41" i="14"/>
  <c r="Q41" i="14"/>
  <c r="P41" i="14"/>
  <c r="O41" i="14"/>
  <c r="K41" i="14"/>
  <c r="J41" i="14"/>
  <c r="I41" i="14"/>
  <c r="H41" i="14"/>
  <c r="G41" i="14"/>
  <c r="U40" i="14"/>
  <c r="L40" i="14"/>
  <c r="U39" i="14"/>
  <c r="L39" i="14"/>
  <c r="U38" i="14"/>
  <c r="L38" i="14"/>
  <c r="V49" i="16"/>
  <c r="T49" i="16"/>
  <c r="S49" i="16"/>
  <c r="R49" i="16"/>
  <c r="Q49" i="16"/>
  <c r="P49" i="16"/>
  <c r="O49" i="16"/>
  <c r="M49" i="16"/>
  <c r="K49" i="16"/>
  <c r="J49" i="16"/>
  <c r="I49" i="16"/>
  <c r="H49" i="16"/>
  <c r="F49" i="16"/>
  <c r="U45" i="16"/>
  <c r="U49" i="16" s="1"/>
  <c r="O50" i="16" l="1"/>
  <c r="L37" i="12"/>
  <c r="U41" i="14"/>
  <c r="O38" i="12"/>
  <c r="O42" i="14"/>
  <c r="AE30" i="1" l="1"/>
  <c r="AG30" i="1" s="1"/>
  <c r="S31" i="1"/>
  <c r="N13" i="16" l="1"/>
  <c r="Y13" i="16"/>
  <c r="AB13" i="16" s="1"/>
  <c r="AC13" i="16"/>
  <c r="N14" i="16"/>
  <c r="Y14" i="16"/>
  <c r="AC14" i="16"/>
  <c r="N15" i="16"/>
  <c r="AC15" i="16"/>
  <c r="N16" i="16"/>
  <c r="N17" i="16"/>
  <c r="N18" i="16"/>
  <c r="Y18" i="16"/>
  <c r="AC18" i="16"/>
  <c r="N19" i="16"/>
  <c r="Y19" i="16"/>
  <c r="N20" i="16"/>
  <c r="AB20" i="16" s="1"/>
  <c r="Y20" i="16"/>
  <c r="AC20" i="16"/>
  <c r="N21" i="16"/>
  <c r="Y21" i="16"/>
  <c r="AC21" i="16"/>
  <c r="N22" i="16"/>
  <c r="AB22" i="16" s="1"/>
  <c r="Y22" i="16"/>
  <c r="AC22" i="16"/>
  <c r="N23" i="16"/>
  <c r="Y23" i="16"/>
  <c r="AC23" i="16"/>
  <c r="N24" i="16"/>
  <c r="AB24" i="16" s="1"/>
  <c r="Y24" i="16"/>
  <c r="AC24" i="16"/>
  <c r="N25" i="16"/>
  <c r="Y25" i="16"/>
  <c r="AC25" i="16"/>
  <c r="N26" i="16"/>
  <c r="AB26" i="16" s="1"/>
  <c r="Y26" i="16"/>
  <c r="AC26" i="16"/>
  <c r="AC27" i="16"/>
  <c r="N28" i="16"/>
  <c r="AB28" i="16" s="1"/>
  <c r="Y28" i="16"/>
  <c r="AC28" i="16"/>
  <c r="N29" i="16"/>
  <c r="Y29" i="16"/>
  <c r="AC29" i="16"/>
  <c r="N30" i="16"/>
  <c r="Y30" i="16"/>
  <c r="AC30" i="16"/>
  <c r="N31" i="16"/>
  <c r="Y31" i="16"/>
  <c r="AC31" i="16"/>
  <c r="N32" i="16"/>
  <c r="Y32" i="16"/>
  <c r="AC32" i="16"/>
  <c r="AC33" i="16"/>
  <c r="N34" i="16"/>
  <c r="Y34" i="16"/>
  <c r="AC34" i="16"/>
  <c r="N35" i="16"/>
  <c r="AB35" i="16" s="1"/>
  <c r="Y35" i="16"/>
  <c r="AC35" i="16"/>
  <c r="N36" i="16"/>
  <c r="Y36" i="16"/>
  <c r="AC36" i="16"/>
  <c r="N37" i="16"/>
  <c r="Y37" i="16"/>
  <c r="AC37" i="16"/>
  <c r="N38" i="16"/>
  <c r="Y38" i="16"/>
  <c r="AC38" i="16"/>
  <c r="N39" i="16"/>
  <c r="Y39" i="16"/>
  <c r="AC39" i="16"/>
  <c r="F40" i="16"/>
  <c r="G40" i="16"/>
  <c r="H40" i="16"/>
  <c r="I40" i="16"/>
  <c r="J40" i="16"/>
  <c r="K40" i="16"/>
  <c r="L40" i="16"/>
  <c r="M40" i="16"/>
  <c r="O40" i="16"/>
  <c r="Q40" i="16"/>
  <c r="R40" i="16"/>
  <c r="S40" i="16"/>
  <c r="T40" i="16"/>
  <c r="U40" i="16"/>
  <c r="V40" i="16"/>
  <c r="W40" i="16"/>
  <c r="X40" i="16"/>
  <c r="Z40" i="16"/>
  <c r="N13" i="14"/>
  <c r="Y13" i="14"/>
  <c r="AC13" i="14"/>
  <c r="N14" i="14"/>
  <c r="Y14" i="14"/>
  <c r="AC14" i="14"/>
  <c r="N15" i="14"/>
  <c r="Y15" i="14"/>
  <c r="AC15" i="14"/>
  <c r="N16" i="14"/>
  <c r="Y16" i="14"/>
  <c r="AC16" i="14"/>
  <c r="N17" i="14"/>
  <c r="Y17" i="14"/>
  <c r="AC17" i="14"/>
  <c r="N18" i="14"/>
  <c r="Y18" i="14"/>
  <c r="AC18" i="14"/>
  <c r="N19" i="14"/>
  <c r="Y19" i="14"/>
  <c r="AC19" i="14"/>
  <c r="N20" i="14"/>
  <c r="Y20" i="14"/>
  <c r="AC20" i="14"/>
  <c r="N21" i="14"/>
  <c r="Y21" i="14"/>
  <c r="AC21" i="14"/>
  <c r="N22" i="14"/>
  <c r="Y22" i="14"/>
  <c r="AC22" i="14"/>
  <c r="N23" i="14"/>
  <c r="Y23" i="14"/>
  <c r="AC23" i="14"/>
  <c r="N24" i="14"/>
  <c r="Y24" i="14"/>
  <c r="AC24" i="14"/>
  <c r="AB25" i="14"/>
  <c r="AC25" i="14"/>
  <c r="N26" i="14"/>
  <c r="AB26" i="14" s="1"/>
  <c r="AC26" i="14"/>
  <c r="N27" i="14"/>
  <c r="Y27" i="14"/>
  <c r="AC27" i="14"/>
  <c r="N28" i="14"/>
  <c r="Y28" i="14"/>
  <c r="AC28" i="14"/>
  <c r="N29" i="14"/>
  <c r="Y29" i="14"/>
  <c r="AC29" i="14"/>
  <c r="N30" i="14"/>
  <c r="Y30" i="14"/>
  <c r="AC30" i="14"/>
  <c r="N31" i="14"/>
  <c r="Y31" i="14"/>
  <c r="AB31" i="14" s="1"/>
  <c r="AC31" i="14"/>
  <c r="N32" i="14"/>
  <c r="Y32" i="14"/>
  <c r="AC32" i="14"/>
  <c r="F33" i="14"/>
  <c r="G33" i="14"/>
  <c r="H33" i="14"/>
  <c r="I33" i="14"/>
  <c r="J33" i="14"/>
  <c r="K33" i="14"/>
  <c r="L33" i="14"/>
  <c r="M33" i="14"/>
  <c r="O33" i="14"/>
  <c r="Q33" i="14"/>
  <c r="R33" i="14"/>
  <c r="S33" i="14"/>
  <c r="T33" i="14"/>
  <c r="U33" i="14"/>
  <c r="V33" i="14"/>
  <c r="W33" i="14"/>
  <c r="X33" i="14"/>
  <c r="Z33" i="14"/>
  <c r="N13" i="12"/>
  <c r="Y13" i="12"/>
  <c r="Y29" i="12" s="1"/>
  <c r="AB13" i="12"/>
  <c r="AC13" i="12"/>
  <c r="N14" i="12"/>
  <c r="Y14" i="12"/>
  <c r="AB14" i="12"/>
  <c r="AC14" i="12"/>
  <c r="N15" i="12"/>
  <c r="Y15" i="12"/>
  <c r="AC15" i="12"/>
  <c r="N16" i="12"/>
  <c r="N29" i="12" s="1"/>
  <c r="Y16" i="12"/>
  <c r="AB16" i="12"/>
  <c r="AC16" i="12"/>
  <c r="N17" i="12"/>
  <c r="Y17" i="12"/>
  <c r="AC17" i="12"/>
  <c r="N18" i="12"/>
  <c r="Y18" i="12"/>
  <c r="AC18" i="12"/>
  <c r="N19" i="12"/>
  <c r="AC19" i="12"/>
  <c r="N20" i="12"/>
  <c r="Y20" i="12"/>
  <c r="AC20" i="12"/>
  <c r="N21" i="12"/>
  <c r="Y21" i="12"/>
  <c r="AC21" i="12"/>
  <c r="N22" i="12"/>
  <c r="Y22" i="12"/>
  <c r="AC22" i="12"/>
  <c r="N23" i="12"/>
  <c r="Y23" i="12"/>
  <c r="AC23" i="12"/>
  <c r="N24" i="12"/>
  <c r="Y24" i="12"/>
  <c r="AC24" i="12"/>
  <c r="N25" i="12"/>
  <c r="Y25" i="12"/>
  <c r="AC25" i="12"/>
  <c r="N26" i="12"/>
  <c r="Y26" i="12"/>
  <c r="AB26" i="12"/>
  <c r="AC26" i="12"/>
  <c r="N27" i="12"/>
  <c r="Y27" i="12"/>
  <c r="AC27" i="12"/>
  <c r="N28" i="12"/>
  <c r="Y28" i="12"/>
  <c r="AB28" i="12"/>
  <c r="AC28" i="12"/>
  <c r="F29" i="12"/>
  <c r="G29" i="12"/>
  <c r="H29" i="12"/>
  <c r="I29" i="12"/>
  <c r="J29" i="12"/>
  <c r="K29" i="12"/>
  <c r="L29" i="12"/>
  <c r="M29" i="12"/>
  <c r="O29" i="12"/>
  <c r="Q29" i="12"/>
  <c r="R29" i="12"/>
  <c r="S29" i="12"/>
  <c r="T29" i="12"/>
  <c r="U29" i="12"/>
  <c r="V29" i="12"/>
  <c r="W29" i="12"/>
  <c r="X29" i="12"/>
  <c r="Z29" i="12"/>
  <c r="AC29" i="12" l="1"/>
  <c r="AB32" i="14"/>
  <c r="AB27" i="14"/>
  <c r="AB21" i="14"/>
  <c r="AB17" i="14"/>
  <c r="AB13" i="14"/>
  <c r="AB38" i="16"/>
  <c r="AB18" i="16"/>
  <c r="Y33" i="14"/>
  <c r="AB29" i="12"/>
  <c r="AB29" i="14"/>
  <c r="AB24" i="14"/>
  <c r="AB20" i="14"/>
  <c r="AB16" i="14"/>
  <c r="AB14" i="16"/>
  <c r="AB23" i="14"/>
  <c r="AB19" i="14"/>
  <c r="AB15" i="14"/>
  <c r="AB28" i="14"/>
  <c r="AC33" i="14"/>
  <c r="AB30" i="14"/>
  <c r="AB22" i="14"/>
  <c r="AB18" i="14"/>
  <c r="AB14" i="14"/>
  <c r="AB36" i="16"/>
  <c r="AB30" i="16"/>
  <c r="N40" i="16"/>
  <c r="AB34" i="16"/>
  <c r="AB32" i="16"/>
  <c r="AB29" i="16"/>
  <c r="Y40" i="16"/>
  <c r="AC40" i="16"/>
  <c r="AB37" i="16"/>
  <c r="AB21" i="16"/>
  <c r="AB15" i="16"/>
  <c r="AB39" i="16"/>
  <c r="AB23" i="16"/>
  <c r="AB31" i="16"/>
  <c r="AB25" i="16"/>
  <c r="N33" i="14"/>
  <c r="AB33" i="14" l="1"/>
  <c r="AB40" i="16"/>
  <c r="X46" i="11"/>
  <c r="W46" i="11"/>
  <c r="V46" i="11"/>
  <c r="AH45" i="11"/>
  <c r="AF45" i="11"/>
  <c r="Z45" i="11"/>
  <c r="AB45" i="11" s="1"/>
  <c r="AE45" i="11" s="1"/>
  <c r="Z41" i="11"/>
  <c r="Z40" i="11"/>
  <c r="AG39" i="11"/>
  <c r="AG42" i="11" s="1"/>
  <c r="Z39" i="11"/>
  <c r="AC36" i="11"/>
  <c r="AC46" i="11" s="1"/>
  <c r="Y36" i="11"/>
  <c r="Y46" i="11" s="1"/>
  <c r="U36" i="11"/>
  <c r="U46" i="11" s="1"/>
  <c r="T36" i="11"/>
  <c r="T46" i="11" s="1"/>
  <c r="S36" i="11"/>
  <c r="S46" i="11" s="1"/>
  <c r="Q36" i="11"/>
  <c r="Q46" i="11" s="1"/>
  <c r="M36" i="11"/>
  <c r="M46" i="11" s="1"/>
  <c r="L36" i="11"/>
  <c r="L46" i="11" s="1"/>
  <c r="K36" i="11"/>
  <c r="K46" i="11" s="1"/>
  <c r="J36" i="11"/>
  <c r="J46" i="11" s="1"/>
  <c r="I36" i="11"/>
  <c r="I46" i="11" s="1"/>
  <c r="H36" i="11"/>
  <c r="H46" i="11" s="1"/>
  <c r="G36" i="11"/>
  <c r="G46" i="11" s="1"/>
  <c r="AH34" i="11"/>
  <c r="Z34" i="11"/>
  <c r="N34" i="11"/>
  <c r="O34" i="11" s="1"/>
  <c r="AH33" i="11"/>
  <c r="Z33" i="11"/>
  <c r="N33" i="11"/>
  <c r="AH32" i="11"/>
  <c r="Z32" i="11"/>
  <c r="AA32" i="11" s="1"/>
  <c r="AB32" i="11" s="1"/>
  <c r="N32" i="11"/>
  <c r="AE32" i="11" s="1"/>
  <c r="AH31" i="11"/>
  <c r="Z31" i="11"/>
  <c r="N31" i="11"/>
  <c r="O31" i="11" s="1"/>
  <c r="P31" i="11" s="1"/>
  <c r="AH30" i="11"/>
  <c r="Z30" i="11"/>
  <c r="AA30" i="11" s="1"/>
  <c r="N30" i="11"/>
  <c r="AH29" i="11"/>
  <c r="Z29" i="11"/>
  <c r="N29" i="11"/>
  <c r="AH28" i="11"/>
  <c r="Z28" i="11"/>
  <c r="AA28" i="11" s="1"/>
  <c r="O28" i="11"/>
  <c r="N28" i="11"/>
  <c r="AH27" i="11"/>
  <c r="Z27" i="11"/>
  <c r="O27" i="11"/>
  <c r="P27" i="11" s="1"/>
  <c r="N27" i="11"/>
  <c r="AH26" i="11"/>
  <c r="Z26" i="11"/>
  <c r="AA26" i="11" s="1"/>
  <c r="AB26" i="11" s="1"/>
  <c r="N26" i="11"/>
  <c r="AH25" i="11"/>
  <c r="Z25" i="11"/>
  <c r="N25" i="11"/>
  <c r="AH24" i="11"/>
  <c r="Z24" i="11"/>
  <c r="AA24" i="11" s="1"/>
  <c r="AB24" i="11" s="1"/>
  <c r="N24" i="11"/>
  <c r="AH23" i="11"/>
  <c r="Z23" i="11"/>
  <c r="N23" i="11"/>
  <c r="O23" i="11" s="1"/>
  <c r="P23" i="11" s="1"/>
  <c r="AH22" i="11"/>
  <c r="Z22" i="11"/>
  <c r="AA22" i="11" s="1"/>
  <c r="AB22" i="11" s="1"/>
  <c r="N22" i="11"/>
  <c r="AH21" i="11"/>
  <c r="Z21" i="11"/>
  <c r="N21" i="11"/>
  <c r="AH20" i="11"/>
  <c r="Z20" i="11"/>
  <c r="AA20" i="11" s="1"/>
  <c r="O20" i="11"/>
  <c r="N20" i="11"/>
  <c r="AH19" i="11"/>
  <c r="Z19" i="11"/>
  <c r="O19" i="11"/>
  <c r="P19" i="11" s="1"/>
  <c r="N19" i="11"/>
  <c r="AH18" i="11"/>
  <c r="Z18" i="11"/>
  <c r="AA18" i="11" s="1"/>
  <c r="N18" i="11"/>
  <c r="P18" i="11" s="1"/>
  <c r="AH17" i="11"/>
  <c r="Z17" i="11"/>
  <c r="AA17" i="11" s="1"/>
  <c r="AB17" i="11" s="1"/>
  <c r="N17" i="11"/>
  <c r="AH16" i="11"/>
  <c r="Z16" i="11"/>
  <c r="AA16" i="11" s="1"/>
  <c r="N16" i="11"/>
  <c r="AH15" i="11"/>
  <c r="Z15" i="11"/>
  <c r="N15" i="11"/>
  <c r="O15" i="11" s="1"/>
  <c r="AH14" i="11"/>
  <c r="Z14" i="11"/>
  <c r="AA14" i="11" s="1"/>
  <c r="AB14" i="11" s="1"/>
  <c r="N14" i="11"/>
  <c r="AE17" i="11" l="1"/>
  <c r="AG17" i="11" s="1"/>
  <c r="O17" i="11"/>
  <c r="AF17" i="11" s="1"/>
  <c r="AE19" i="11"/>
  <c r="AE26" i="11"/>
  <c r="AF20" i="11"/>
  <c r="AB20" i="11"/>
  <c r="AA34" i="11"/>
  <c r="AB34" i="11" s="1"/>
  <c r="AE34" i="11"/>
  <c r="AE24" i="11"/>
  <c r="AF28" i="11"/>
  <c r="O24" i="11"/>
  <c r="AF24" i="11" s="1"/>
  <c r="AE27" i="11"/>
  <c r="AB28" i="11"/>
  <c r="AE33" i="11"/>
  <c r="AB30" i="11"/>
  <c r="Z36" i="11"/>
  <c r="Z46" i="11" s="1"/>
  <c r="P17" i="11"/>
  <c r="AE18" i="11"/>
  <c r="AE21" i="11"/>
  <c r="O22" i="11"/>
  <c r="P22" i="11" s="1"/>
  <c r="AE29" i="11"/>
  <c r="O30" i="11"/>
  <c r="AF30" i="11" s="1"/>
  <c r="AE30" i="11"/>
  <c r="O32" i="11"/>
  <c r="P32" i="11" s="1"/>
  <c r="AG45" i="11"/>
  <c r="AB16" i="11"/>
  <c r="AH36" i="11"/>
  <c r="AH46" i="11" s="1"/>
  <c r="AE16" i="11"/>
  <c r="AE20" i="11"/>
  <c r="AG20" i="11" s="1"/>
  <c r="AE22" i="11"/>
  <c r="AE23" i="11"/>
  <c r="AE25" i="11"/>
  <c r="O26" i="11"/>
  <c r="P26" i="11" s="1"/>
  <c r="AE28" i="11"/>
  <c r="AE31" i="11"/>
  <c r="P34" i="11"/>
  <c r="AA41" i="11"/>
  <c r="AA42" i="11" s="1"/>
  <c r="P15" i="11"/>
  <c r="AB18" i="11"/>
  <c r="AF18" i="11"/>
  <c r="AF22" i="11"/>
  <c r="O16" i="11"/>
  <c r="AF16" i="11" s="1"/>
  <c r="AA19" i="11"/>
  <c r="AF19" i="11" s="1"/>
  <c r="AG19" i="11" s="1"/>
  <c r="AA23" i="11"/>
  <c r="AF23" i="11" s="1"/>
  <c r="AA27" i="11"/>
  <c r="AF27" i="11" s="1"/>
  <c r="AA31" i="11"/>
  <c r="AF31" i="11" s="1"/>
  <c r="AA40" i="11"/>
  <c r="AB40" i="11" s="1"/>
  <c r="AE14" i="11"/>
  <c r="AA15" i="11"/>
  <c r="AB15" i="11" s="1"/>
  <c r="P16" i="11"/>
  <c r="AB19" i="11"/>
  <c r="O21" i="11"/>
  <c r="AF21" i="11" s="1"/>
  <c r="O25" i="11"/>
  <c r="P25" i="11" s="1"/>
  <c r="O29" i="11"/>
  <c r="P29" i="11" s="1"/>
  <c r="O33" i="11"/>
  <c r="P20" i="11"/>
  <c r="P24" i="11"/>
  <c r="P28" i="11"/>
  <c r="AE15" i="11"/>
  <c r="O14" i="11"/>
  <c r="P14" i="11" s="1"/>
  <c r="AA21" i="11"/>
  <c r="AB21" i="11" s="1"/>
  <c r="AA25" i="11"/>
  <c r="AB25" i="11" s="1"/>
  <c r="AA29" i="11"/>
  <c r="AB29" i="11" s="1"/>
  <c r="AA33" i="11"/>
  <c r="AB33" i="11" s="1"/>
  <c r="AA39" i="11"/>
  <c r="AB39" i="11" s="1"/>
  <c r="N36" i="11"/>
  <c r="N46" i="11" s="1"/>
  <c r="AG28" i="11" l="1"/>
  <c r="AG24" i="11"/>
  <c r="AG23" i="11"/>
  <c r="AF26" i="11"/>
  <c r="AG26" i="11" s="1"/>
  <c r="AG22" i="11"/>
  <c r="AB41" i="11"/>
  <c r="AB42" i="11" s="1"/>
  <c r="AF34" i="11"/>
  <c r="AG34" i="11" s="1"/>
  <c r="AG31" i="11"/>
  <c r="AB31" i="11"/>
  <c r="AG27" i="11"/>
  <c r="AG30" i="11"/>
  <c r="AF32" i="11"/>
  <c r="AG32" i="11" s="1"/>
  <c r="AF33" i="11"/>
  <c r="AG33" i="11" s="1"/>
  <c r="AG21" i="11"/>
  <c r="P33" i="11"/>
  <c r="AG18" i="11"/>
  <c r="AB27" i="11"/>
  <c r="AG16" i="11"/>
  <c r="P30" i="11"/>
  <c r="AF29" i="11"/>
  <c r="AG29" i="11" s="1"/>
  <c r="AE36" i="11"/>
  <c r="AE46" i="11" s="1"/>
  <c r="P21" i="11"/>
  <c r="AF15" i="11"/>
  <c r="AG15" i="11" s="1"/>
  <c r="AF25" i="11"/>
  <c r="AG25" i="11" s="1"/>
  <c r="AA36" i="11"/>
  <c r="AA46" i="11" s="1"/>
  <c r="AB23" i="11"/>
  <c r="O36" i="11"/>
  <c r="O46" i="11" s="1"/>
  <c r="AF14" i="11"/>
  <c r="AB36" i="11" l="1"/>
  <c r="AB46" i="11" s="1"/>
  <c r="P36" i="11"/>
  <c r="P46" i="11" s="1"/>
  <c r="AF36" i="11"/>
  <c r="AF46" i="11" s="1"/>
  <c r="AG14" i="11"/>
  <c r="AG36" i="11" s="1"/>
  <c r="AG46" i="11" s="1"/>
  <c r="X42" i="1" l="1"/>
  <c r="W42" i="1"/>
  <c r="V42" i="1"/>
  <c r="M42" i="1"/>
  <c r="L42" i="1"/>
  <c r="K42" i="1"/>
  <c r="J42" i="1"/>
  <c r="AH41" i="1"/>
  <c r="AF41" i="1"/>
  <c r="Z41" i="1"/>
  <c r="AB41" i="1" s="1"/>
  <c r="AE41" i="1" s="1"/>
  <c r="AG41" i="1" s="1"/>
  <c r="Z37" i="1"/>
  <c r="Z35" i="1"/>
  <c r="AA35" i="1" s="1"/>
  <c r="Z34" i="1"/>
  <c r="AA34" i="1" s="1"/>
  <c r="AB34" i="1" s="1"/>
  <c r="AC31" i="1"/>
  <c r="AC42" i="1" s="1"/>
  <c r="Y31" i="1"/>
  <c r="Y42" i="1" s="1"/>
  <c r="U31" i="1"/>
  <c r="U42" i="1" s="1"/>
  <c r="T31" i="1"/>
  <c r="T42" i="1" s="1"/>
  <c r="S42" i="1"/>
  <c r="Q31" i="1"/>
  <c r="Q42" i="1" s="1"/>
  <c r="I31" i="1"/>
  <c r="I42" i="1" s="1"/>
  <c r="H31" i="1"/>
  <c r="H42" i="1" s="1"/>
  <c r="G31" i="1"/>
  <c r="G42" i="1" s="1"/>
  <c r="AH29" i="1"/>
  <c r="Z29" i="1"/>
  <c r="AH28" i="1"/>
  <c r="Z28" i="1"/>
  <c r="AA28" i="1" s="1"/>
  <c r="AF28" i="1" s="1"/>
  <c r="AH27" i="1"/>
  <c r="Z27" i="1"/>
  <c r="AA27" i="1" s="1"/>
  <c r="AH26" i="1"/>
  <c r="Z26" i="1"/>
  <c r="AH25" i="1"/>
  <c r="N25" i="1"/>
  <c r="O25" i="1" s="1"/>
  <c r="AF25" i="1" s="1"/>
  <c r="AH24" i="1"/>
  <c r="Z24" i="1"/>
  <c r="AE24" i="1" s="1"/>
  <c r="N24" i="1"/>
  <c r="O24" i="1" s="1"/>
  <c r="AH23" i="1"/>
  <c r="AF23" i="1"/>
  <c r="N23" i="1"/>
  <c r="AE23" i="1" s="1"/>
  <c r="AG23" i="1" s="1"/>
  <c r="AH22" i="1"/>
  <c r="AF22" i="1"/>
  <c r="N22" i="1"/>
  <c r="P22" i="1" s="1"/>
  <c r="AH21" i="1"/>
  <c r="N21" i="1"/>
  <c r="O21" i="1" s="1"/>
  <c r="P21" i="1" s="1"/>
  <c r="AH20" i="1"/>
  <c r="Z20" i="1"/>
  <c r="AE20" i="1" s="1"/>
  <c r="AH19" i="1"/>
  <c r="N19" i="1"/>
  <c r="AE19" i="1" s="1"/>
  <c r="AH18" i="1"/>
  <c r="Z18" i="1"/>
  <c r="AA18" i="1" s="1"/>
  <c r="AH17" i="1"/>
  <c r="N17" i="1"/>
  <c r="AE17" i="1" s="1"/>
  <c r="AH16" i="1"/>
  <c r="N16" i="1"/>
  <c r="AE16" i="1" s="1"/>
  <c r="AH15" i="1"/>
  <c r="N15" i="1"/>
  <c r="O15" i="1" s="1"/>
  <c r="AF15" i="1" s="1"/>
  <c r="AH14" i="1"/>
  <c r="Z14" i="1"/>
  <c r="N14" i="1"/>
  <c r="AE15" i="1" l="1"/>
  <c r="AE26" i="1"/>
  <c r="Z31" i="1"/>
  <c r="Z42" i="1" s="1"/>
  <c r="AE14" i="1"/>
  <c r="O17" i="1"/>
  <c r="P17" i="1" s="1"/>
  <c r="AE22" i="1"/>
  <c r="AG22" i="1" s="1"/>
  <c r="AE28" i="1"/>
  <c r="AG28" i="1" s="1"/>
  <c r="N31" i="1"/>
  <c r="N42" i="1" s="1"/>
  <c r="AH31" i="1"/>
  <c r="AH42" i="1" s="1"/>
  <c r="AE21" i="1"/>
  <c r="AA26" i="1"/>
  <c r="AB26" i="1" s="1"/>
  <c r="AE27" i="1"/>
  <c r="AE18" i="1"/>
  <c r="O14" i="1"/>
  <c r="P14" i="1" s="1"/>
  <c r="AG15" i="1"/>
  <c r="AB18" i="1"/>
  <c r="AF18" i="1"/>
  <c r="AF27" i="1"/>
  <c r="AB27" i="1"/>
  <c r="P24" i="1"/>
  <c r="O16" i="1"/>
  <c r="AF16" i="1" s="1"/>
  <c r="AG16" i="1" s="1"/>
  <c r="AA20" i="1"/>
  <c r="AF20" i="1" s="1"/>
  <c r="AG20" i="1" s="1"/>
  <c r="O19" i="1"/>
  <c r="AF19" i="1" s="1"/>
  <c r="AG19" i="1" s="1"/>
  <c r="AA24" i="1"/>
  <c r="AB24" i="1" s="1"/>
  <c r="P25" i="1"/>
  <c r="AA14" i="1"/>
  <c r="P15" i="1"/>
  <c r="AF17" i="1"/>
  <c r="AG17" i="1" s="1"/>
  <c r="AF21" i="1"/>
  <c r="AG21" i="1" s="1"/>
  <c r="AE25" i="1"/>
  <c r="AG25" i="1" s="1"/>
  <c r="AB28" i="1"/>
  <c r="AE29" i="1"/>
  <c r="AB35" i="1"/>
  <c r="P23" i="1"/>
  <c r="AA29" i="1"/>
  <c r="AF29" i="1" s="1"/>
  <c r="AA37" i="1"/>
  <c r="AB37" i="1" s="1"/>
  <c r="AE31" i="1" l="1"/>
  <c r="AE42" i="1" s="1"/>
  <c r="O31" i="1"/>
  <c r="O42" i="1" s="1"/>
  <c r="AF26" i="1"/>
  <c r="AG26" i="1" s="1"/>
  <c r="AB20" i="1"/>
  <c r="AG18" i="1"/>
  <c r="P16" i="1"/>
  <c r="AF14" i="1"/>
  <c r="AG27" i="1"/>
  <c r="P19" i="1"/>
  <c r="AG29" i="1"/>
  <c r="AB14" i="1"/>
  <c r="AA31" i="1"/>
  <c r="AA42" i="1" s="1"/>
  <c r="AF24" i="1"/>
  <c r="AG24" i="1" s="1"/>
  <c r="AB29" i="1"/>
  <c r="AG14" i="1"/>
  <c r="AB31" i="1" l="1"/>
  <c r="AB42" i="1" s="1"/>
  <c r="AF31" i="1"/>
  <c r="AF42" i="1" s="1"/>
  <c r="P31" i="1"/>
  <c r="P42" i="1" s="1"/>
  <c r="AG31" i="1"/>
  <c r="AG42" i="1" s="1"/>
</calcChain>
</file>

<file path=xl/sharedStrings.xml><?xml version="1.0" encoding="utf-8"?>
<sst xmlns="http://schemas.openxmlformats.org/spreadsheetml/2006/main" count="842" uniqueCount="338">
  <si>
    <t>PLAN STUDIÓW</t>
  </si>
  <si>
    <t xml:space="preserve">KIERUNEK STUDIÓW:  </t>
  </si>
  <si>
    <t>LEKARSKO-DENTYSTYCZNY</t>
  </si>
  <si>
    <t>POZIOM:</t>
  </si>
  <si>
    <t>jednolite magisterskie</t>
  </si>
  <si>
    <t>PROFIL:</t>
  </si>
  <si>
    <t>ogólnoakademicki</t>
  </si>
  <si>
    <t>FORMA STUDIÓW:</t>
  </si>
  <si>
    <t>CYKL KSZTAŁCENIA OD ROKU AKADEMICKIEGO:</t>
  </si>
  <si>
    <t>Nauki</t>
  </si>
  <si>
    <t>Moduł</t>
  </si>
  <si>
    <t>I ROK STUDIÓW</t>
  </si>
  <si>
    <t>Semestr 1  (zimowy)</t>
  </si>
  <si>
    <t>Semestr 2  (letni)</t>
  </si>
  <si>
    <t>Liczba godzin</t>
  </si>
  <si>
    <t>Lp.</t>
  </si>
  <si>
    <t>Zajęcia/grupa zajęć realizowane w ramach przedmiotu</t>
  </si>
  <si>
    <t>w</t>
  </si>
  <si>
    <t>sem</t>
  </si>
  <si>
    <t>ćw</t>
  </si>
  <si>
    <t>k</t>
  </si>
  <si>
    <t>zp</t>
  </si>
  <si>
    <t>pz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</si>
  <si>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</si>
  <si>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</si>
  <si>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</si>
  <si>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</si>
  <si>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</si>
  <si>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</si>
  <si>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</si>
  <si>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</si>
  <si>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</si>
  <si>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</si>
  <si>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</si>
  <si>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</si>
  <si>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</si>
  <si>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</si>
  <si>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</si>
  <si>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</si>
  <si>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Nauki przedkliniczne ogólnomedyczne</t>
  </si>
  <si>
    <t>Anatomia człowieka</t>
  </si>
  <si>
    <t>ZzO</t>
  </si>
  <si>
    <t>E</t>
  </si>
  <si>
    <t>Histologia, cytologia i embriologia</t>
  </si>
  <si>
    <t xml:space="preserve">Biofizyka  </t>
  </si>
  <si>
    <t>Biologia medyczna</t>
  </si>
  <si>
    <t xml:space="preserve">Chemia  </t>
  </si>
  <si>
    <t>Nauki kliniczne ogólnomedyczne</t>
  </si>
  <si>
    <t>Pierwsza pomoc medyczna</t>
  </si>
  <si>
    <t xml:space="preserve">Medycyna katastrof i medycyna ratunkowa </t>
  </si>
  <si>
    <t>Nauki kliniczne - stomatologiczne</t>
  </si>
  <si>
    <t>odtwórczy</t>
  </si>
  <si>
    <t>Stomatologia przedkliniczna</t>
  </si>
  <si>
    <t>Kompetencje generyczne w stomatologii</t>
  </si>
  <si>
    <t>BHP</t>
  </si>
  <si>
    <t xml:space="preserve">Z </t>
  </si>
  <si>
    <t>Przysposobienie biblioteczne</t>
  </si>
  <si>
    <t>Z</t>
  </si>
  <si>
    <t>Język angielski</t>
  </si>
  <si>
    <t>Historia medycyny</t>
  </si>
  <si>
    <t>Etyka w stomatologii</t>
  </si>
  <si>
    <t>Profesjonalizm lekarski</t>
  </si>
  <si>
    <t>Technologie informatyczne</t>
  </si>
  <si>
    <t xml:space="preserve">Zarządzanie w stomatologii </t>
  </si>
  <si>
    <t>Wychowanie fizyczne</t>
  </si>
  <si>
    <t>Suma:</t>
  </si>
  <si>
    <t>Przedmioty fakultatywne</t>
  </si>
  <si>
    <t>Do wyboru 2 z 4</t>
  </si>
  <si>
    <t xml:space="preserve">Historia filozofii   </t>
  </si>
  <si>
    <t xml:space="preserve">Socjologia  </t>
  </si>
  <si>
    <t>Strategie antystresowe</t>
  </si>
  <si>
    <t>Medycyna i sztuka</t>
  </si>
  <si>
    <t>Praktyki</t>
  </si>
  <si>
    <t>Praktyka wakacyjna</t>
  </si>
  <si>
    <t>Razem:</t>
  </si>
  <si>
    <t>x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</si>
  <si>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</si>
  <si>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</si>
  <si>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</si>
  <si>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</si>
  <si>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</si>
  <si>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</si>
  <si>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</si>
  <si>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</si>
  <si>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</si>
  <si>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</si>
  <si>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</si>
  <si>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prof. dr hab. n. med. Mirosław Topol</t>
  </si>
  <si>
    <t>prof. dr hab. n. med. Józef Kobos</t>
  </si>
  <si>
    <t xml:space="preserve">prof. dr hab. n. med. Jolanta Niewiarowska </t>
  </si>
  <si>
    <t>prof. dr hab. n. med. Tomasz Gaszyński</t>
  </si>
  <si>
    <t xml:space="preserve">prof. dr hab. n. med. Tomasz Gaszyński </t>
  </si>
  <si>
    <t xml:space="preserve">prof. dr hab. n. med. Jerzy Sokołowski </t>
  </si>
  <si>
    <t>mgr Julian Wójtowicz</t>
  </si>
  <si>
    <t>dr n. med. Kinga Studzińska-Pasieka</t>
  </si>
  <si>
    <t>dr n. hum. Paweł Przyłęcki</t>
  </si>
  <si>
    <t xml:space="preserve">dr hab. n. o zdrowiu  Radosław Zajdel </t>
  </si>
  <si>
    <t>dr n. med. Hanna Saryusz-Wolska</t>
  </si>
  <si>
    <t>dr n. med. Krzysztof Bortnik</t>
  </si>
  <si>
    <t>dr  n. hum. Anna Alichniewicz</t>
  </si>
  <si>
    <t>mgr inż. Witold Kozakiewicz</t>
  </si>
  <si>
    <t>dr . n. hum. Anna Alichniewicz</t>
  </si>
  <si>
    <t>dr n. hum Magdalena Wieczorkowska</t>
  </si>
  <si>
    <t xml:space="preserve">prof. dr hab. n. med. Anna Zalewska - Janowska </t>
  </si>
  <si>
    <t>dr hab. n. med. prof. nadzw. Sebastian Kłosek</t>
  </si>
  <si>
    <t>prof. dr hab. n. med. Joanna Szczepańska</t>
  </si>
  <si>
    <t>Wydział / Oddział</t>
  </si>
  <si>
    <t xml:space="preserve"> ODDZIAŁ STOMATOLOGICZNY</t>
  </si>
  <si>
    <t>Kierunek</t>
  </si>
  <si>
    <t xml:space="preserve"> lekarsko - dentystyczny</t>
  </si>
  <si>
    <t>Specjalność</t>
  </si>
  <si>
    <t>Poziom kształcenia</t>
  </si>
  <si>
    <t>Profil kształcenia</t>
  </si>
  <si>
    <t>Forma studiów</t>
  </si>
  <si>
    <t xml:space="preserve"> stacjonana i niestacjonarna</t>
  </si>
  <si>
    <t>Rok studiów</t>
  </si>
  <si>
    <t>Rok Akademicki</t>
  </si>
  <si>
    <t>nauki</t>
  </si>
  <si>
    <t>moduł</t>
  </si>
  <si>
    <t xml:space="preserve">Przedmiot  </t>
  </si>
  <si>
    <t>Kierownik przedmiotu</t>
  </si>
  <si>
    <t>Łączna liczba godzin</t>
  </si>
  <si>
    <t>Łączna liczba ECTS</t>
  </si>
  <si>
    <t xml:space="preserve">ćw </t>
  </si>
  <si>
    <t xml:space="preserve">k </t>
  </si>
  <si>
    <t>E-l</t>
  </si>
  <si>
    <t>sam.</t>
  </si>
  <si>
    <t>godziny sem.</t>
  </si>
  <si>
    <t>ECTS</t>
  </si>
  <si>
    <t>Forma zaliczenia
E - egzamin, 
ZzO - zalicz. na ocenę, 
Z - zalicz. bez oceny</t>
  </si>
  <si>
    <t>sam .</t>
  </si>
  <si>
    <t>nauki przedkliniczne ogólnomedyczne</t>
  </si>
  <si>
    <t>Biochemia</t>
  </si>
  <si>
    <t>prof. dr hab. n. med. Ireneusz Majsterek</t>
  </si>
  <si>
    <t xml:space="preserve">Immunologia </t>
  </si>
  <si>
    <t>prof. dr hab. n. med. Anna Zalewska-Janowska</t>
  </si>
  <si>
    <t xml:space="preserve">Ergonomia  </t>
  </si>
  <si>
    <t>Fizjologia człowieka</t>
  </si>
  <si>
    <t>Fizjologia ciąży</t>
  </si>
  <si>
    <t>prof. dr hab. n. med. Piotr Sieroszewski</t>
  </si>
  <si>
    <t>Farmakologia</t>
  </si>
  <si>
    <t>prof. dr hab. n. med. Edward Kowalczyk</t>
  </si>
  <si>
    <t>Genetyka medyczna</t>
  </si>
  <si>
    <t xml:space="preserve">prof. dr hab. n. med. Maciej Borowiec </t>
  </si>
  <si>
    <t xml:space="preserve">Fizjologia narządu żucia </t>
  </si>
  <si>
    <t xml:space="preserve">Mikrobiologia </t>
  </si>
  <si>
    <t>dr hab. n. med. Dorota Pastszak - Lewandoska</t>
  </si>
  <si>
    <t>Parazytologia</t>
  </si>
  <si>
    <t>Patofizjologia</t>
  </si>
  <si>
    <t>dr n. med. Jolanta Janus</t>
  </si>
  <si>
    <t>nauki kliniczne ogólnomedyczne</t>
  </si>
  <si>
    <t xml:space="preserve">Rehabilitacja </t>
  </si>
  <si>
    <t xml:space="preserve">prof. dr hab. n. med. Jolanta Kujawa  </t>
  </si>
  <si>
    <t>Materiałoznawstwo stomatologiczne zachowawcze</t>
  </si>
  <si>
    <t xml:space="preserve">Radiologia  ogólna </t>
  </si>
  <si>
    <t>nauki kliniczne - stomatologiczne</t>
  </si>
  <si>
    <t>Wstęp do materiałoznawstwa</t>
  </si>
  <si>
    <t>prof. dr hab. n. med. Jerzy Sokołowski</t>
  </si>
  <si>
    <t>Nauczanie przedkliniczne -                 Stomatologia zachowawcza</t>
  </si>
  <si>
    <t>dr hab. n. med. E. Bołtacz-Rzepkowska prof. UM</t>
  </si>
  <si>
    <t>stomatologia wieku rozwojowego</t>
  </si>
  <si>
    <t xml:space="preserve">Nauczanie przedkliniczne -Stomatologia dziecięca i profilaktyka stomatologiczna      </t>
  </si>
  <si>
    <t xml:space="preserve">Stomatologia dziecięca i profilaktyka stomatologiczna  </t>
  </si>
  <si>
    <t>kompetencje generyczne w stomatologii</t>
  </si>
  <si>
    <t xml:space="preserve">Stomatologia społeczna </t>
  </si>
  <si>
    <t>dr hab. n. med. Ewelina Gaszyńska</t>
  </si>
  <si>
    <t>dr n. med.  Kinga Studzińska-Pasieka</t>
  </si>
  <si>
    <t>Zajęcia fakultatywne</t>
  </si>
  <si>
    <t>jeden przedmiot do wyboru z trzech</t>
  </si>
  <si>
    <t>Razem</t>
  </si>
  <si>
    <t>wykłady</t>
  </si>
  <si>
    <t>seminarium</t>
  </si>
  <si>
    <t>ćwiczenia</t>
  </si>
  <si>
    <t>zajęcia kliniczne</t>
  </si>
  <si>
    <t>zaj. praktyczne</t>
  </si>
  <si>
    <t>praktyki zawodowe</t>
  </si>
  <si>
    <t>samokształcenie</t>
  </si>
  <si>
    <t>Forma zaliczenia
  E - egzamin,
 ZzO - zalicz. na ocenę</t>
  </si>
  <si>
    <t>Forma zaliczenia
  E - egzamin, 
ZzO - zalicz. na ocenę</t>
  </si>
  <si>
    <t>prof.dr hab. n. med. Ewa Sewerynek</t>
  </si>
  <si>
    <t>dr n. med. Agnieszka Kotarba</t>
  </si>
  <si>
    <t>ROK III</t>
  </si>
  <si>
    <t>Semestr 5- zimowy</t>
  </si>
  <si>
    <t>Semestr 6-  letni</t>
  </si>
  <si>
    <t>dr hab. n. med. Edward Kowalczyk prof. UM</t>
  </si>
  <si>
    <t xml:space="preserve">Patomorfologia </t>
  </si>
  <si>
    <t>prof. dr hab. n. med. Janusz Strzelczyk</t>
  </si>
  <si>
    <t xml:space="preserve">prof. dr hab. n. med.  Radzisław Kordek    </t>
  </si>
  <si>
    <t>Choroby wewnętrzne</t>
  </si>
  <si>
    <t>prof. dr hab. n. med. Jarosław Kasprzak</t>
  </si>
  <si>
    <t xml:space="preserve">Problemy kardiologiczne w stomatologii </t>
  </si>
  <si>
    <t xml:space="preserve">Choroby zakaźne  </t>
  </si>
  <si>
    <t>dr hab. n. med. Ewa Majda - Stanisławska</t>
  </si>
  <si>
    <t xml:space="preserve">Pediatria  </t>
  </si>
  <si>
    <t xml:space="preserve">Okulistyka  </t>
  </si>
  <si>
    <t>prof. dr hab. n. med. Wojciech Omulecki</t>
  </si>
  <si>
    <t>medycyna jamy ustnej</t>
  </si>
  <si>
    <t>dr hab. n. med. Sebastaian Kłosek prof. UM</t>
  </si>
  <si>
    <t>Nauczanie przedkliniczne - chirurgia stomatologiczna</t>
  </si>
  <si>
    <t>dr hab. n. med. Anna Janas - Naze prof. UM</t>
  </si>
  <si>
    <t>Nauczanie przedkliniczne - periodontologia</t>
  </si>
  <si>
    <t>Nauczanie przedkliniczne - stomatologia zachowawcza</t>
  </si>
  <si>
    <t xml:space="preserve">dr hab. n. med. E. Bołtacz - Rzepkowska prof. UM                </t>
  </si>
  <si>
    <t xml:space="preserve">Stomatologia zachowawcza z endodoncją </t>
  </si>
  <si>
    <t>dr hab. n. med. E. Bołtacz - Rzepkowska prof. UM</t>
  </si>
  <si>
    <t xml:space="preserve">Nauczanie przedkliniczne - endodoncja </t>
  </si>
  <si>
    <t>dr n. med. Aleksandra Palatyńska - Ulatowska</t>
  </si>
  <si>
    <t>Materiałoznawstwo protetyczne</t>
  </si>
  <si>
    <t>Nauczanie przedkliniczne - Protetyka</t>
  </si>
  <si>
    <t xml:space="preserve">prof. dr hab. n. med. Beata Dejak </t>
  </si>
  <si>
    <t xml:space="preserve">Protetyka Normy okluzji i funkcje układu stomatognatycznego   </t>
  </si>
  <si>
    <t>Radiologia stomatologiczna</t>
  </si>
  <si>
    <t xml:space="preserve"> </t>
  </si>
  <si>
    <t>Stomatologia dziecięca i profilaktyka stom.</t>
  </si>
  <si>
    <t xml:space="preserve">prof. dr hab. n. med. Joanna Szczepańska </t>
  </si>
  <si>
    <t>Nauczanie przedkliniczne - ortodoncja</t>
  </si>
  <si>
    <t>dr hab. n. med. Konrad Małkiewicz</t>
  </si>
  <si>
    <t>Medycyna a prawo</t>
  </si>
  <si>
    <t>Aspekty prawne praktyki zawodu lek dentysty</t>
  </si>
  <si>
    <t xml:space="preserve">Praktyki - wakacyjne                                                                                                                  </t>
  </si>
  <si>
    <t>Semestr 5 - zimowy</t>
  </si>
  <si>
    <t>Semestr 6 -  letni</t>
  </si>
  <si>
    <t>Fakultet-Statystyka w badaniach naukowych</t>
  </si>
  <si>
    <t>Fakultet-Metodologia badań nauk</t>
  </si>
  <si>
    <t>Fakultet-Komunikacja interpersonalna w gabinecie stomatologicznym</t>
  </si>
  <si>
    <t>dr n. med. Andrzej Gerstenkorn</t>
  </si>
  <si>
    <t>Fakultet-Zdrowe żywienie</t>
  </si>
  <si>
    <t>prof. dr hab. n. med. Leokadia Bąk -Romaniszyn</t>
  </si>
  <si>
    <t>ODDZIAŁ STOMATOLOGICZNY</t>
  </si>
  <si>
    <t xml:space="preserve"> jednolite magisterskie</t>
  </si>
  <si>
    <t>ROK IV</t>
  </si>
  <si>
    <t>Semestr 7 - zimowy</t>
  </si>
  <si>
    <t>Semestr 8 -  letni</t>
  </si>
  <si>
    <t>Medycyna sądowa</t>
  </si>
  <si>
    <t xml:space="preserve">Anestezjologia i reanimacja </t>
  </si>
  <si>
    <t xml:space="preserve">Chirurgia stomatologiczna </t>
  </si>
  <si>
    <t xml:space="preserve">Farmakologia kliniczna </t>
  </si>
  <si>
    <t xml:space="preserve">Neurologia   </t>
  </si>
  <si>
    <t>Otorynolaryngologia</t>
  </si>
  <si>
    <t xml:space="preserve">prof. dr hab. n. med. Magdalena Józefowicz-Korczyńska  </t>
  </si>
  <si>
    <t>Dermatologia z wenerologią</t>
  </si>
  <si>
    <t xml:space="preserve">prof. dr hab. n. med. Elżbieta Waszczykowska         </t>
  </si>
  <si>
    <t xml:space="preserve">Periodontologia i choroby błony śluzowej </t>
  </si>
  <si>
    <t xml:space="preserve">Ortodoncja </t>
  </si>
  <si>
    <t>Chirurgia szczękowo-twarzowa z onkologią</t>
  </si>
  <si>
    <t>Stomatologia zachowawcza z endodoncją (stomatologia zachowawcza)</t>
  </si>
  <si>
    <t>Stomatologia zachowawcza z endodoncją (Endodoncja)</t>
  </si>
  <si>
    <t xml:space="preserve">Protetyka  </t>
  </si>
  <si>
    <t xml:space="preserve">prof. dr hab. n. med. Jerzy Sokołowski  </t>
  </si>
  <si>
    <t>Stomatologia dziecięca i profilaktyka stomatologiczna</t>
  </si>
  <si>
    <t>Fakultety</t>
  </si>
  <si>
    <t xml:space="preserve">prof. dr hab. n. med.  Joanna Szczepańska </t>
  </si>
  <si>
    <t>Semestr 7- zimowy</t>
  </si>
  <si>
    <t>Fakultet-Bóle głowy</t>
  </si>
  <si>
    <t>Fakultet-Aseptyka i antyseptyka</t>
  </si>
  <si>
    <t>Fakultet-Dziecko w gabinecie stomatologicznym - na co należy być przygotowanym</t>
  </si>
  <si>
    <t>prof.dr hab. n. med. Leokadia Bąk - Romaniszyn</t>
  </si>
  <si>
    <t>What to do with an English - speaking patient? czyli Pacjent anglojęzyczny</t>
  </si>
  <si>
    <t>dr n. med. Kinga Studzińska - Pasieka</t>
  </si>
  <si>
    <t>ROK V</t>
  </si>
  <si>
    <t>\</t>
  </si>
  <si>
    <t>Semestr 9 - zimowy</t>
  </si>
  <si>
    <t>Semestr 10 -  letni</t>
  </si>
  <si>
    <t>Chirurgia stomatologia</t>
  </si>
  <si>
    <t>dr hab. n. med. Janas - Naze prof. UM</t>
  </si>
  <si>
    <t>Fizjoterapia w stomatologii</t>
  </si>
  <si>
    <t xml:space="preserve">Gerostomatologia </t>
  </si>
  <si>
    <t xml:space="preserve">Protetyka </t>
  </si>
  <si>
    <t>dr hab. n. med. Elżbieta Bołtacz - Rzepkowska prof. UM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</si>
  <si>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</si>
  <si>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</si>
  <si>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</si>
  <si>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>Orzecznictwo</t>
  </si>
  <si>
    <t>dr n. med. Andrzej. Gerstenkorn</t>
  </si>
  <si>
    <t>System kształcenia lekarzy w Polsce</t>
  </si>
  <si>
    <t>30 godz - w domyśle Przygotowanie do LDEK lub 34 godz. wykładów</t>
  </si>
  <si>
    <t>Fakultet-Stomatologia estetyczna</t>
  </si>
  <si>
    <t xml:space="preserve">prof. dr hab. n. med.Jerzy Sokołowski </t>
  </si>
  <si>
    <t>Fakultet-Implantologia</t>
  </si>
  <si>
    <t xml:space="preserve">Fakultet-Przygotowanie podłoża kostnego do leczenia protetycznego jamy ustnej </t>
  </si>
  <si>
    <t xml:space="preserve">prof. dr hab.  n. med. Maciej  Kozakiewicz </t>
  </si>
  <si>
    <t>dr  n. med. Piotr Jurałowicz</t>
  </si>
  <si>
    <t>PRZEDMIOTY FAKULTATYWNE II ROK (do wyboru 1 z 4)</t>
  </si>
  <si>
    <r>
      <t>prof.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dr hab</t>
    </r>
    <r>
      <rPr>
        <sz val="9"/>
        <rFont val="Times New Roman"/>
        <family val="1"/>
        <charset val="238"/>
      </rPr>
      <t xml:space="preserve">. </t>
    </r>
    <r>
      <rPr>
        <b/>
        <sz val="9"/>
        <rFont val="Times New Roman"/>
        <family val="1"/>
        <charset val="238"/>
      </rPr>
      <t>n. med.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 Piotr Kuna </t>
    </r>
  </si>
  <si>
    <t>PRZEDMIOTY FAKULTATYWNE IV ROK (do wyboru 1 z 4)</t>
  </si>
  <si>
    <t>PRZEDMIOTY FAKULTATYWNE V ROK (do wyboru 1 z 3)</t>
  </si>
  <si>
    <t xml:space="preserve">dr hab. Maria Pawelska - Zubrzycka </t>
  </si>
  <si>
    <r>
      <t>Praktyki wakacyjna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</t>
    </r>
  </si>
  <si>
    <t>prof. dr hab. n. med. Ewa Brzeziańska - Lasota</t>
  </si>
  <si>
    <t>dr hab. n. med. Joanna Jerzyńska, prof. UM</t>
  </si>
  <si>
    <t>dr hab. n. med. Jacek Rożniecki, prof. UM</t>
  </si>
  <si>
    <r>
      <t xml:space="preserve">prof. dr hab. n. med. Marcin Kozakiewicz </t>
    </r>
    <r>
      <rPr>
        <i/>
        <sz val="9"/>
        <rFont val="Times New Roman"/>
        <family val="1"/>
        <charset val="238"/>
      </rPr>
      <t xml:space="preserve">  </t>
    </r>
  </si>
  <si>
    <t xml:space="preserve">prof. dr hab. n. med. Marcin Kozakiewicz   </t>
  </si>
  <si>
    <t>prof. dr hab. n. med. Ludomir Stefańczyk</t>
  </si>
  <si>
    <t>2020/2021</t>
  </si>
  <si>
    <t>II ROK STUDIÓW</t>
  </si>
  <si>
    <t>Semestr 3  (zimowy)</t>
  </si>
  <si>
    <t>Semestr 4  (letni)</t>
  </si>
  <si>
    <t>Psychologia lekarska</t>
  </si>
  <si>
    <t>Do wyboru 1 z 3</t>
  </si>
  <si>
    <t>Profesjonalizm w badaniach naukowych</t>
  </si>
  <si>
    <t>Zaburzenia metabolizmu kostnego</t>
  </si>
  <si>
    <t>Język migowy</t>
  </si>
  <si>
    <t>Zdrowie publiczne</t>
  </si>
  <si>
    <t>2020_2021</t>
  </si>
  <si>
    <t>English for Dental Practitioners</t>
  </si>
  <si>
    <t>Zzo</t>
  </si>
  <si>
    <t>ROK AKADEMICKI:</t>
  </si>
  <si>
    <t>Imię i nazwisko kierownika przedmiotu</t>
  </si>
  <si>
    <t>dr n. med.  Paweł Rasmus</t>
  </si>
  <si>
    <t>dr n. med. Krzyszto Bortnik</t>
  </si>
  <si>
    <t>prof. dr hab. n. med. Marcin Kozakiewicz</t>
  </si>
  <si>
    <t>stacjonarne/niestacjonarne</t>
  </si>
  <si>
    <t xml:space="preserve">dr hab. n. praw. prof. UM Rafał Kubiak   </t>
  </si>
  <si>
    <t>dr hab. n. med. Agnieszka Paula Jurczyk</t>
  </si>
  <si>
    <t>dr hab. n. med. prof. UM  Natalia Lewkowicz</t>
  </si>
  <si>
    <t xml:space="preserve">dr hab. n. med. prof. UM  Anna Janas - Naze </t>
  </si>
  <si>
    <t>dr hab. n. med. prof. UM Natalia Lewkowicz</t>
  </si>
  <si>
    <t xml:space="preserve">dr hab. n. praw. prof. UM Rafał Kubiak                       </t>
  </si>
  <si>
    <t>dr n. med. prof. UM Janusz Janczukowicz</t>
  </si>
  <si>
    <t>dr n. med. prof. UM  Janusz Janczukowicz</t>
  </si>
  <si>
    <t xml:space="preserve">Choroby wewnętrzne (kardiologia) </t>
  </si>
  <si>
    <t>III ROK STUDIÓW</t>
  </si>
  <si>
    <t>prof. dr n. med. Monika Łukomska-Szymańska</t>
  </si>
  <si>
    <t>prof. dr hab. n. med.  Jerzy Wranicz</t>
  </si>
  <si>
    <t>dr hab. n. med. Katarzyna Taran prof. UM</t>
  </si>
  <si>
    <t>dr hab. n. med. Natalia Lewkowicz prof. UM</t>
  </si>
  <si>
    <t>dr hab. n. med. Magdalena Boncler prof. UM</t>
  </si>
  <si>
    <t xml:space="preserve">prof. dr hab.n. med. Irena Maniecka - Bryła         </t>
  </si>
  <si>
    <t>IV ROK STUDIÓW</t>
  </si>
  <si>
    <t>prof. dr hab. n. med. Andrzej Bogucki</t>
  </si>
  <si>
    <t>V ROK STUDIÓW</t>
  </si>
  <si>
    <t xml:space="preserve">Protetyka Normy okluzji i funkcje układu stomatognatycznego  </t>
  </si>
  <si>
    <r>
      <t xml:space="preserve">dr </t>
    </r>
    <r>
      <rPr>
        <b/>
        <sz val="9"/>
        <rFont val="Times New Roman"/>
        <family val="1"/>
        <charset val="238"/>
      </rPr>
      <t>hab.</t>
    </r>
    <r>
      <rPr>
        <sz val="9"/>
        <rFont val="Times New Roman"/>
        <family val="1"/>
        <charset val="238"/>
      </rPr>
      <t xml:space="preserve"> n. med. Jacek Kasznicki</t>
    </r>
  </si>
  <si>
    <r>
      <t>dr hab. n. med. Elżbieta Bołtacz-Rzepkowska prof. UM</t>
    </r>
    <r>
      <rPr>
        <i/>
        <sz val="9"/>
        <rFont val="Times New Roman"/>
        <family val="1"/>
        <charset val="238"/>
      </rPr>
      <t xml:space="preserve">  </t>
    </r>
  </si>
  <si>
    <t xml:space="preserve">Chirurgia ogólna z onkologią </t>
  </si>
  <si>
    <t xml:space="preserve">Patologia jamy ustnej </t>
  </si>
  <si>
    <r>
      <t xml:space="preserve">dr </t>
    </r>
    <r>
      <rPr>
        <b/>
        <sz val="10"/>
        <rFont val="Times New Roman"/>
        <family val="1"/>
        <charset val="238"/>
      </rPr>
      <t>hab.</t>
    </r>
    <r>
      <rPr>
        <sz val="10"/>
        <rFont val="Times New Roman"/>
        <family val="1"/>
        <charset val="238"/>
      </rPr>
      <t xml:space="preserve"> n. med. Agnieszka Śliwińska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</si>
</sst>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theme="2" tint="-0.499984740745262"/>
      <name val="Arial"/>
      <family val="2"/>
      <charset val="238"/>
    </font>
    <font>
      <sz val="11"/>
      <color theme="2" tint="-0.499984740745262"/>
      <name val="Times New Roman"/>
      <family val="1"/>
      <charset val="238"/>
    </font>
    <font>
      <b/>
      <sz val="11"/>
      <color theme="2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b/>
      <sz val="10"/>
      <name val="Arial CE"/>
      <charset val="238"/>
    </font>
    <font>
      <sz val="11"/>
      <color rgb="FFFF0000"/>
      <name val="Arial CE"/>
      <charset val="238"/>
    </font>
    <font>
      <sz val="9"/>
      <color indexed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9"/>
      <color indexed="12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DA7C"/>
        <bgColor indexed="64"/>
      </patternFill>
    </fill>
    <fill>
      <patternFill patternType="solid">
        <fgColor rgb="FFFDE9B1"/>
        <bgColor indexed="64"/>
      </patternFill>
    </fill>
    <fill>
      <patternFill patternType="solid">
        <fgColor rgb="FFECC5FF"/>
        <bgColor indexed="64"/>
      </patternFill>
    </fill>
    <fill>
      <patternFill patternType="solid">
        <fgColor rgb="FF0462F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A8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" fillId="0" borderId="0"/>
  </cellStyleXfs>
  <cellXfs count="15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4" fillId="0" borderId="0" xfId="2" applyFont="1"/>
    <xf numFmtId="0" fontId="22" fillId="0" borderId="4" xfId="2" applyFont="1" applyBorder="1" applyAlignment="1">
      <alignment vertical="center"/>
    </xf>
    <xf numFmtId="0" fontId="23" fillId="0" borderId="0" xfId="2" applyFont="1"/>
    <xf numFmtId="0" fontId="24" fillId="0" borderId="0" xfId="2" applyFont="1"/>
    <xf numFmtId="0" fontId="14" fillId="0" borderId="0" xfId="2" applyFont="1" applyAlignment="1">
      <alignment horizontal="center"/>
    </xf>
    <xf numFmtId="0" fontId="5" fillId="10" borderId="24" xfId="2" applyFont="1" applyFill="1" applyBorder="1" applyAlignment="1">
      <alignment horizontal="left" vertical="center"/>
    </xf>
    <xf numFmtId="0" fontId="20" fillId="0" borderId="21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4" borderId="45" xfId="2" applyFont="1" applyFill="1" applyBorder="1" applyAlignment="1">
      <alignment horizontal="center"/>
    </xf>
    <xf numFmtId="0" fontId="13" fillId="4" borderId="27" xfId="2" applyFont="1" applyFill="1" applyBorder="1" applyAlignment="1">
      <alignment horizontal="center"/>
    </xf>
    <xf numFmtId="0" fontId="20" fillId="4" borderId="49" xfId="2" applyFont="1" applyFill="1" applyBorder="1" applyAlignment="1">
      <alignment horizontal="center"/>
    </xf>
    <xf numFmtId="0" fontId="13" fillId="4" borderId="24" xfId="2" applyFont="1" applyFill="1" applyBorder="1" applyAlignment="1">
      <alignment horizontal="center"/>
    </xf>
    <xf numFmtId="0" fontId="13" fillId="4" borderId="45" xfId="2" applyFont="1" applyFill="1" applyBorder="1" applyAlignment="1">
      <alignment horizontal="center"/>
    </xf>
    <xf numFmtId="0" fontId="20" fillId="4" borderId="24" xfId="2" applyFont="1" applyFill="1" applyBorder="1" applyAlignment="1">
      <alignment horizontal="center"/>
    </xf>
    <xf numFmtId="0" fontId="13" fillId="4" borderId="34" xfId="2" applyFont="1" applyFill="1" applyBorder="1" applyAlignment="1">
      <alignment horizontal="center"/>
    </xf>
    <xf numFmtId="1" fontId="13" fillId="4" borderId="4" xfId="2" applyNumberFormat="1" applyFont="1" applyFill="1" applyBorder="1" applyAlignment="1">
      <alignment horizontal="center"/>
    </xf>
    <xf numFmtId="0" fontId="20" fillId="4" borderId="27" xfId="2" applyFont="1" applyFill="1" applyBorder="1" applyAlignment="1">
      <alignment horizontal="center"/>
    </xf>
    <xf numFmtId="0" fontId="20" fillId="4" borderId="26" xfId="2" applyFont="1" applyFill="1" applyBorder="1" applyAlignment="1">
      <alignment horizontal="center"/>
    </xf>
    <xf numFmtId="0" fontId="20" fillId="4" borderId="29" xfId="2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0" fontId="20" fillId="4" borderId="36" xfId="2" applyFont="1" applyFill="1" applyBorder="1" applyAlignment="1">
      <alignment horizontal="center"/>
    </xf>
    <xf numFmtId="0" fontId="13" fillId="4" borderId="29" xfId="2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0" xfId="1"/>
    <xf numFmtId="0" fontId="14" fillId="0" borderId="0" xfId="1" applyFont="1"/>
    <xf numFmtId="0" fontId="17" fillId="0" borderId="0" xfId="1" applyFont="1"/>
    <xf numFmtId="0" fontId="16" fillId="0" borderId="0" xfId="1" applyFont="1"/>
    <xf numFmtId="0" fontId="0" fillId="4" borderId="0" xfId="0" applyFill="1" applyAlignment="1">
      <alignment wrapText="1"/>
    </xf>
    <xf numFmtId="0" fontId="0" fillId="4" borderId="0" xfId="0" applyFill="1" applyAlignment="1">
      <alignment vertical="center" wrapText="1"/>
    </xf>
    <xf numFmtId="0" fontId="34" fillId="0" borderId="0" xfId="1" applyFont="1"/>
    <xf numFmtId="0" fontId="0" fillId="0" borderId="0" xfId="0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35" fillId="0" borderId="0" xfId="1" applyFont="1"/>
    <xf numFmtId="0" fontId="12" fillId="0" borderId="0" xfId="1" applyFont="1"/>
    <xf numFmtId="0" fontId="18" fillId="0" borderId="0" xfId="1" applyFont="1"/>
    <xf numFmtId="0" fontId="14" fillId="0" borderId="0" xfId="1" applyFont="1" applyAlignment="1">
      <alignment vertical="center" wrapText="1"/>
    </xf>
    <xf numFmtId="0" fontId="13" fillId="0" borderId="0" xfId="1" applyFont="1"/>
    <xf numFmtId="0" fontId="13" fillId="0" borderId="0" xfId="1" applyFont="1" applyAlignment="1">
      <alignment horizontal="center"/>
    </xf>
    <xf numFmtId="0" fontId="21" fillId="0" borderId="0" xfId="1" applyFont="1"/>
    <xf numFmtId="0" fontId="19" fillId="0" borderId="0" xfId="1" applyFont="1"/>
    <xf numFmtId="0" fontId="36" fillId="0" borderId="0" xfId="1" applyFont="1"/>
    <xf numFmtId="0" fontId="12" fillId="0" borderId="0" xfId="0" applyFont="1"/>
    <xf numFmtId="14" fontId="12" fillId="0" borderId="0" xfId="1" applyNumberFormat="1" applyFont="1"/>
    <xf numFmtId="0" fontId="12" fillId="0" borderId="0" xfId="1" applyFont="1" applyAlignment="1">
      <alignment horizontal="center"/>
    </xf>
    <xf numFmtId="0" fontId="15" fillId="4" borderId="0" xfId="1" applyFont="1" applyFill="1" applyBorder="1" applyAlignment="1">
      <alignment vertical="center" wrapText="1"/>
    </xf>
    <xf numFmtId="0" fontId="15" fillId="4" borderId="0" xfId="1" applyFont="1" applyFill="1" applyBorder="1" applyAlignment="1">
      <alignment horizontal="center" vertical="center"/>
    </xf>
    <xf numFmtId="1" fontId="15" fillId="4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6" fillId="0" borderId="0" xfId="1" applyFont="1" applyBorder="1"/>
    <xf numFmtId="0" fontId="20" fillId="4" borderId="45" xfId="2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7" fillId="23" borderId="42" xfId="0" applyFont="1" applyFill="1" applyBorder="1" applyAlignment="1">
      <alignment horizontal="center" vertical="center" wrapText="1"/>
    </xf>
    <xf numFmtId="0" fontId="7" fillId="23" borderId="43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 wrapText="1"/>
    </xf>
    <xf numFmtId="0" fontId="8" fillId="23" borderId="58" xfId="0" applyFont="1" applyFill="1" applyBorder="1" applyAlignment="1">
      <alignment horizontal="center" vertical="center" wrapText="1"/>
    </xf>
    <xf numFmtId="0" fontId="5" fillId="24" borderId="19" xfId="2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center" vertical="center" wrapText="1"/>
    </xf>
    <xf numFmtId="0" fontId="7" fillId="24" borderId="43" xfId="0" applyFont="1" applyFill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 wrapText="1"/>
    </xf>
    <xf numFmtId="0" fontId="8" fillId="24" borderId="58" xfId="0" applyFont="1" applyFill="1" applyBorder="1" applyAlignment="1">
      <alignment horizontal="center" vertical="center" wrapText="1"/>
    </xf>
    <xf numFmtId="0" fontId="5" fillId="24" borderId="24" xfId="2" applyFont="1" applyFill="1" applyBorder="1" applyAlignment="1">
      <alignment horizontal="left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4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55" xfId="0" applyFont="1" applyFill="1" applyBorder="1" applyAlignment="1">
      <alignment horizontal="center" vertical="center" wrapText="1"/>
    </xf>
    <xf numFmtId="0" fontId="13" fillId="4" borderId="24" xfId="2" applyFont="1" applyFill="1" applyBorder="1"/>
    <xf numFmtId="0" fontId="13" fillId="4" borderId="27" xfId="2" applyFont="1" applyFill="1" applyBorder="1"/>
    <xf numFmtId="0" fontId="8" fillId="24" borderId="24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textRotation="90" wrapText="1"/>
    </xf>
    <xf numFmtId="0" fontId="6" fillId="6" borderId="67" xfId="0" applyFont="1" applyFill="1" applyBorder="1" applyAlignment="1">
      <alignment horizontal="center" vertical="center" textRotation="90" wrapText="1"/>
    </xf>
    <xf numFmtId="0" fontId="6" fillId="6" borderId="40" xfId="0" applyFont="1" applyFill="1" applyBorder="1" applyAlignment="1">
      <alignment horizontal="center" vertical="center" textRotation="90" wrapText="1"/>
    </xf>
    <xf numFmtId="0" fontId="6" fillId="6" borderId="68" xfId="0" applyFont="1" applyFill="1" applyBorder="1" applyAlignment="1">
      <alignment horizontal="center" vertical="center" textRotation="90" wrapText="1"/>
    </xf>
    <xf numFmtId="0" fontId="6" fillId="6" borderId="7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33" xfId="0" applyFont="1" applyFill="1" applyBorder="1" applyAlignment="1">
      <alignment horizontal="center" vertical="center" textRotation="90" wrapText="1"/>
    </xf>
    <xf numFmtId="0" fontId="6" fillId="6" borderId="18" xfId="0" applyFont="1" applyFill="1" applyBorder="1" applyAlignment="1">
      <alignment horizontal="center" vertical="center" textRotation="90" wrapText="1"/>
    </xf>
    <xf numFmtId="0" fontId="7" fillId="25" borderId="3" xfId="0" applyFont="1" applyFill="1" applyBorder="1" applyAlignment="1">
      <alignment horizontal="center" vertical="center" wrapText="1"/>
    </xf>
    <xf numFmtId="0" fontId="7" fillId="25" borderId="4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55" xfId="0" applyFont="1" applyFill="1" applyBorder="1" applyAlignment="1">
      <alignment horizontal="center" vertical="center" wrapText="1"/>
    </xf>
    <xf numFmtId="0" fontId="5" fillId="25" borderId="24" xfId="2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5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5" fillId="10" borderId="16" xfId="2" applyFont="1" applyFill="1" applyBorder="1" applyAlignment="1">
      <alignment horizontal="left" vertical="center"/>
    </xf>
    <xf numFmtId="0" fontId="7" fillId="10" borderId="47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10" borderId="38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 horizontal="center" vertical="center" wrapText="1"/>
    </xf>
    <xf numFmtId="0" fontId="6" fillId="22" borderId="76" xfId="0" applyFont="1" applyFill="1" applyBorder="1" applyAlignment="1">
      <alignment horizontal="right" vertical="center" wrapText="1"/>
    </xf>
    <xf numFmtId="0" fontId="8" fillId="22" borderId="76" xfId="0" applyFont="1" applyFill="1" applyBorder="1" applyAlignment="1">
      <alignment horizontal="center" vertical="center" wrapText="1"/>
    </xf>
    <xf numFmtId="0" fontId="8" fillId="22" borderId="40" xfId="0" applyFont="1" applyFill="1" applyBorder="1" applyAlignment="1">
      <alignment horizontal="center" vertical="center" wrapText="1"/>
    </xf>
    <xf numFmtId="0" fontId="8" fillId="22" borderId="68" xfId="0" applyFont="1" applyFill="1" applyBorder="1" applyAlignment="1">
      <alignment horizontal="center" vertical="center" wrapText="1"/>
    </xf>
    <xf numFmtId="0" fontId="8" fillId="22" borderId="67" xfId="0" applyFont="1" applyFill="1" applyBorder="1" applyAlignment="1">
      <alignment horizontal="center" vertical="center" wrapText="1"/>
    </xf>
    <xf numFmtId="0" fontId="6" fillId="22" borderId="60" xfId="0" applyFont="1" applyFill="1" applyBorder="1" applyAlignment="1">
      <alignment horizontal="right" vertical="center" wrapText="1"/>
    </xf>
    <xf numFmtId="0" fontId="7" fillId="22" borderId="60" xfId="0" applyFont="1" applyFill="1" applyBorder="1" applyAlignment="1">
      <alignment vertical="center" wrapText="1"/>
    </xf>
    <xf numFmtId="0" fontId="7" fillId="22" borderId="60" xfId="0" applyFont="1" applyFill="1" applyBorder="1" applyAlignment="1">
      <alignment horizontal="right" vertical="center" wrapText="1"/>
    </xf>
    <xf numFmtId="0" fontId="8" fillId="22" borderId="60" xfId="0" applyFont="1" applyFill="1" applyBorder="1" applyAlignment="1">
      <alignment horizontal="center" vertical="center" wrapText="1"/>
    </xf>
    <xf numFmtId="0" fontId="8" fillId="22" borderId="65" xfId="0" applyFont="1" applyFill="1" applyBorder="1" applyAlignment="1">
      <alignment horizontal="center" vertical="center" wrapText="1"/>
    </xf>
    <xf numFmtId="0" fontId="8" fillId="22" borderId="53" xfId="0" applyFont="1" applyFill="1" applyBorder="1" applyAlignment="1">
      <alignment horizontal="center" vertical="center" wrapText="1"/>
    </xf>
    <xf numFmtId="0" fontId="8" fillId="22" borderId="7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" fillId="6" borderId="7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23" xfId="0" applyFont="1" applyFill="1" applyBorder="1" applyAlignment="1">
      <alignment horizontal="center" vertical="center" textRotation="90" wrapText="1"/>
    </xf>
    <xf numFmtId="0" fontId="6" fillId="16" borderId="9" xfId="0" applyFont="1" applyFill="1" applyBorder="1" applyAlignment="1">
      <alignment horizontal="center" vertical="center" textRotation="90" wrapText="1"/>
    </xf>
    <xf numFmtId="0" fontId="7" fillId="16" borderId="9" xfId="0" applyFont="1" applyFill="1" applyBorder="1" applyAlignment="1">
      <alignment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66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textRotation="90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textRotation="90" wrapText="1"/>
    </xf>
    <xf numFmtId="0" fontId="5" fillId="6" borderId="33" xfId="0" applyFont="1" applyFill="1" applyBorder="1" applyAlignment="1">
      <alignment horizontal="left" vertical="center" wrapText="1"/>
    </xf>
    <xf numFmtId="0" fontId="10" fillId="9" borderId="19" xfId="1" applyFont="1" applyFill="1" applyBorder="1" applyAlignment="1">
      <alignment horizontal="left" vertical="center"/>
    </xf>
    <xf numFmtId="0" fontId="13" fillId="9" borderId="19" xfId="2" applyFont="1" applyFill="1" applyBorder="1" applyAlignment="1">
      <alignment vertical="center"/>
    </xf>
    <xf numFmtId="0" fontId="7" fillId="9" borderId="42" xfId="0" applyFont="1" applyFill="1" applyBorder="1" applyAlignment="1">
      <alignment vertical="center" wrapText="1"/>
    </xf>
    <xf numFmtId="0" fontId="7" fillId="9" borderId="43" xfId="0" applyFont="1" applyFill="1" applyBorder="1" applyAlignment="1">
      <alignment vertical="center" wrapText="1"/>
    </xf>
    <xf numFmtId="0" fontId="7" fillId="9" borderId="43" xfId="0" applyFont="1" applyFill="1" applyBorder="1" applyAlignment="1">
      <alignment horizontal="right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10" fillId="9" borderId="24" xfId="1" applyFont="1" applyFill="1" applyBorder="1" applyAlignment="1">
      <alignment horizontal="left" vertical="center"/>
    </xf>
    <xf numFmtId="0" fontId="13" fillId="9" borderId="24" xfId="2" applyFont="1" applyFill="1" applyBorder="1" applyAlignment="1">
      <alignment vertical="center"/>
    </xf>
    <xf numFmtId="0" fontId="7" fillId="9" borderId="3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right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0" fillId="9" borderId="27" xfId="1" applyFont="1" applyFill="1" applyBorder="1" applyAlignment="1">
      <alignment horizontal="left" vertical="center"/>
    </xf>
    <xf numFmtId="0" fontId="13" fillId="9" borderId="27" xfId="2" applyFont="1" applyFill="1" applyBorder="1" applyAlignment="1">
      <alignment vertical="center"/>
    </xf>
    <xf numFmtId="0" fontId="7" fillId="9" borderId="47" xfId="0" applyFont="1" applyFill="1" applyBorder="1" applyAlignment="1">
      <alignment vertical="center" wrapText="1"/>
    </xf>
    <xf numFmtId="0" fontId="7" fillId="9" borderId="46" xfId="0" applyFont="1" applyFill="1" applyBorder="1" applyAlignment="1">
      <alignment vertical="center" wrapText="1"/>
    </xf>
    <xf numFmtId="0" fontId="7" fillId="9" borderId="46" xfId="0" applyFont="1" applyFill="1" applyBorder="1" applyAlignment="1">
      <alignment horizontal="right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9" borderId="35" xfId="1" applyFont="1" applyFill="1" applyBorder="1" applyAlignment="1">
      <alignment vertical="center"/>
    </xf>
    <xf numFmtId="0" fontId="5" fillId="9" borderId="5" xfId="2" applyFont="1" applyFill="1" applyBorder="1" applyAlignment="1">
      <alignment horizontal="left" vertical="center"/>
    </xf>
    <xf numFmtId="0" fontId="10" fillId="9" borderId="10" xfId="1" applyFont="1" applyFill="1" applyBorder="1" applyAlignment="1">
      <alignment vertical="center"/>
    </xf>
    <xf numFmtId="0" fontId="10" fillId="9" borderId="4" xfId="0" applyFont="1" applyFill="1" applyBorder="1" applyAlignment="1">
      <alignment horizontal="right" vertical="center"/>
    </xf>
    <xf numFmtId="0" fontId="10" fillId="9" borderId="4" xfId="0" applyFont="1" applyFill="1" applyBorder="1" applyAlignment="1">
      <alignment horizontal="center" vertical="center"/>
    </xf>
    <xf numFmtId="0" fontId="14" fillId="0" borderId="11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7" fillId="24" borderId="71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center" vertical="center" wrapText="1"/>
    </xf>
    <xf numFmtId="0" fontId="8" fillId="24" borderId="79" xfId="0" applyFont="1" applyFill="1" applyBorder="1" applyAlignment="1">
      <alignment horizontal="center" vertical="center" wrapText="1"/>
    </xf>
    <xf numFmtId="0" fontId="7" fillId="23" borderId="39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7" fillId="23" borderId="47" xfId="0" applyFont="1" applyFill="1" applyBorder="1" applyAlignment="1">
      <alignment horizontal="center" vertical="center" wrapText="1"/>
    </xf>
    <xf numFmtId="0" fontId="7" fillId="23" borderId="46" xfId="0" applyFont="1" applyFill="1" applyBorder="1" applyAlignment="1">
      <alignment horizontal="center" vertical="center" wrapText="1"/>
    </xf>
    <xf numFmtId="0" fontId="7" fillId="23" borderId="38" xfId="0" applyFont="1" applyFill="1" applyBorder="1" applyAlignment="1">
      <alignment horizontal="center" vertical="center" wrapText="1"/>
    </xf>
    <xf numFmtId="0" fontId="8" fillId="23" borderId="27" xfId="0" applyFont="1" applyFill="1" applyBorder="1" applyAlignment="1">
      <alignment horizontal="center" vertical="center" wrapText="1"/>
    </xf>
    <xf numFmtId="0" fontId="8" fillId="23" borderId="46" xfId="0" applyFont="1" applyFill="1" applyBorder="1" applyAlignment="1">
      <alignment horizontal="center" vertical="center" wrapText="1"/>
    </xf>
    <xf numFmtId="0" fontId="8" fillId="23" borderId="59" xfId="0" applyFont="1" applyFill="1" applyBorder="1" applyAlignment="1">
      <alignment horizontal="center" vertical="center" wrapText="1"/>
    </xf>
    <xf numFmtId="0" fontId="5" fillId="10" borderId="45" xfId="2" applyFont="1" applyFill="1" applyBorder="1" applyAlignment="1">
      <alignment horizontal="left" vertical="center"/>
    </xf>
    <xf numFmtId="0" fontId="7" fillId="10" borderId="44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8" fillId="10" borderId="63" xfId="0" applyFont="1" applyFill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7" fillId="25" borderId="43" xfId="0" applyFont="1" applyFill="1" applyBorder="1" applyAlignment="1">
      <alignment horizontal="center" vertical="center" wrapText="1"/>
    </xf>
    <xf numFmtId="0" fontId="7" fillId="25" borderId="39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 wrapText="1"/>
    </xf>
    <xf numFmtId="0" fontId="8" fillId="25" borderId="58" xfId="0" applyFont="1" applyFill="1" applyBorder="1" applyAlignment="1">
      <alignment horizontal="center" vertical="center" wrapText="1"/>
    </xf>
    <xf numFmtId="0" fontId="5" fillId="8" borderId="27" xfId="2" applyFont="1" applyFill="1" applyBorder="1" applyAlignment="1">
      <alignment horizontal="left" vertical="center"/>
    </xf>
    <xf numFmtId="0" fontId="7" fillId="8" borderId="47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59" xfId="0" applyFont="1" applyFill="1" applyBorder="1" applyAlignment="1">
      <alignment horizontal="center" vertical="center" wrapText="1"/>
    </xf>
    <xf numFmtId="0" fontId="5" fillId="8" borderId="45" xfId="2" applyFont="1" applyFill="1" applyBorder="1" applyAlignment="1">
      <alignment horizontal="left" vertical="center"/>
    </xf>
    <xf numFmtId="0" fontId="7" fillId="8" borderId="44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  <xf numFmtId="0" fontId="5" fillId="25" borderId="27" xfId="2" applyFont="1" applyFill="1" applyBorder="1" applyAlignment="1">
      <alignment horizontal="left" vertical="center"/>
    </xf>
    <xf numFmtId="0" fontId="7" fillId="25" borderId="47" xfId="0" applyFont="1" applyFill="1" applyBorder="1" applyAlignment="1">
      <alignment horizontal="center" vertical="center" wrapText="1"/>
    </xf>
    <xf numFmtId="0" fontId="7" fillId="25" borderId="46" xfId="0" applyFont="1" applyFill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 wrapText="1"/>
    </xf>
    <xf numFmtId="0" fontId="8" fillId="25" borderId="46" xfId="0" applyFont="1" applyFill="1" applyBorder="1" applyAlignment="1">
      <alignment horizontal="center" vertical="center" wrapText="1"/>
    </xf>
    <xf numFmtId="0" fontId="8" fillId="25" borderId="5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5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10" fillId="24" borderId="2" xfId="1" applyFont="1" applyFill="1" applyBorder="1" applyAlignment="1">
      <alignment vertical="center"/>
    </xf>
    <xf numFmtId="0" fontId="6" fillId="24" borderId="24" xfId="2" applyFont="1" applyFill="1" applyBorder="1" applyAlignment="1">
      <alignment horizontal="left" vertical="center"/>
    </xf>
    <xf numFmtId="0" fontId="8" fillId="24" borderId="27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8" fillId="24" borderId="78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19" xfId="0" applyFont="1" applyFill="1" applyBorder="1" applyAlignment="1">
      <alignment horizontal="center" vertical="center" wrapText="1"/>
    </xf>
    <xf numFmtId="0" fontId="7" fillId="23" borderId="20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27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 wrapText="1"/>
    </xf>
    <xf numFmtId="0" fontId="7" fillId="23" borderId="29" xfId="0" applyFont="1" applyFill="1" applyBorder="1" applyAlignment="1">
      <alignment horizontal="center" vertical="center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28" xfId="0" applyFont="1" applyFill="1" applyBorder="1" applyAlignment="1">
      <alignment horizontal="center" vertical="center" wrapText="1"/>
    </xf>
    <xf numFmtId="0" fontId="8" fillId="23" borderId="28" xfId="0" applyFont="1" applyFill="1" applyBorder="1" applyAlignment="1">
      <alignment horizontal="center" vertical="center" wrapText="1"/>
    </xf>
    <xf numFmtId="0" fontId="7" fillId="23" borderId="7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/>
    </xf>
    <xf numFmtId="0" fontId="10" fillId="24" borderId="20" xfId="1" applyFont="1" applyFill="1" applyBorder="1" applyAlignment="1">
      <alignment horizontal="left" vertical="center"/>
    </xf>
    <xf numFmtId="0" fontId="10" fillId="24" borderId="25" xfId="1" applyFont="1" applyFill="1" applyBorder="1" applyAlignment="1">
      <alignment horizontal="left" vertical="center"/>
    </xf>
    <xf numFmtId="0" fontId="10" fillId="24" borderId="78" xfId="1" applyFont="1" applyFill="1" applyBorder="1" applyAlignment="1">
      <alignment horizontal="left" vertical="center"/>
    </xf>
    <xf numFmtId="0" fontId="10" fillId="23" borderId="20" xfId="1" applyFont="1" applyFill="1" applyBorder="1" applyAlignment="1">
      <alignment horizontal="left" vertical="center"/>
    </xf>
    <xf numFmtId="0" fontId="10" fillId="23" borderId="28" xfId="1" applyFont="1" applyFill="1" applyBorder="1" applyAlignment="1">
      <alignment horizontal="left" vertical="center"/>
    </xf>
    <xf numFmtId="0" fontId="10" fillId="25" borderId="20" xfId="1" applyFont="1" applyFill="1" applyBorder="1" applyAlignment="1">
      <alignment horizontal="left" vertical="center"/>
    </xf>
    <xf numFmtId="0" fontId="10" fillId="25" borderId="25" xfId="1" applyFont="1" applyFill="1" applyBorder="1" applyAlignment="1">
      <alignment horizontal="left" vertical="center"/>
    </xf>
    <xf numFmtId="0" fontId="10" fillId="25" borderId="25" xfId="1" applyFont="1" applyFill="1" applyBorder="1" applyAlignment="1">
      <alignment horizontal="left" vertical="center" wrapText="1"/>
    </xf>
    <xf numFmtId="0" fontId="10" fillId="25" borderId="28" xfId="1" applyFont="1" applyFill="1" applyBorder="1" applyAlignment="1">
      <alignment horizontal="left" vertical="center" wrapText="1"/>
    </xf>
    <xf numFmtId="0" fontId="10" fillId="8" borderId="50" xfId="1" applyFont="1" applyFill="1" applyBorder="1" applyAlignment="1">
      <alignment horizontal="left" vertical="center" wrapText="1"/>
    </xf>
    <xf numFmtId="0" fontId="10" fillId="8" borderId="28" xfId="1" applyFont="1" applyFill="1" applyBorder="1" applyAlignment="1">
      <alignment horizontal="left" vertical="center" wrapText="1"/>
    </xf>
    <xf numFmtId="0" fontId="10" fillId="10" borderId="50" xfId="1" applyFont="1" applyFill="1" applyBorder="1" applyAlignment="1">
      <alignment horizontal="left" vertical="center"/>
    </xf>
    <xf numFmtId="0" fontId="10" fillId="10" borderId="25" xfId="1" applyFont="1" applyFill="1" applyBorder="1" applyAlignment="1">
      <alignment horizontal="left" vertical="center"/>
    </xf>
    <xf numFmtId="0" fontId="10" fillId="10" borderId="28" xfId="1" applyFont="1" applyFill="1" applyBorder="1" applyAlignment="1">
      <alignment vertical="center"/>
    </xf>
    <xf numFmtId="0" fontId="8" fillId="24" borderId="31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5" fillId="16" borderId="51" xfId="0" applyFont="1" applyFill="1" applyBorder="1" applyAlignment="1">
      <alignment vertical="center" wrapText="1"/>
    </xf>
    <xf numFmtId="0" fontId="7" fillId="16" borderId="81" xfId="0" applyFont="1" applyFill="1" applyBorder="1" applyAlignment="1">
      <alignment vertical="center"/>
    </xf>
    <xf numFmtId="0" fontId="5" fillId="16" borderId="73" xfId="0" applyFont="1" applyFill="1" applyBorder="1" applyAlignment="1">
      <alignment vertical="center" wrapText="1"/>
    </xf>
    <xf numFmtId="0" fontId="33" fillId="16" borderId="6" xfId="0" applyFont="1" applyFill="1" applyBorder="1" applyAlignment="1">
      <alignment vertical="center"/>
    </xf>
    <xf numFmtId="0" fontId="33" fillId="16" borderId="7" xfId="0" applyFont="1" applyFill="1" applyBorder="1" applyAlignment="1">
      <alignment vertical="center"/>
    </xf>
    <xf numFmtId="0" fontId="7" fillId="9" borderId="39" xfId="0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right" vertical="center" wrapText="1"/>
    </xf>
    <xf numFmtId="0" fontId="7" fillId="9" borderId="38" xfId="0" applyFont="1" applyFill="1" applyBorder="1" applyAlignment="1">
      <alignment horizontal="right" vertical="center" wrapText="1"/>
    </xf>
    <xf numFmtId="0" fontId="7" fillId="22" borderId="70" xfId="0" applyFont="1" applyFill="1" applyBorder="1" applyAlignment="1">
      <alignment horizontal="right" vertical="center" wrapText="1"/>
    </xf>
    <xf numFmtId="0" fontId="7" fillId="9" borderId="4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8" fillId="16" borderId="36" xfId="0" applyFont="1" applyFill="1" applyBorder="1" applyAlignment="1">
      <alignment horizontal="center" vertical="center" wrapText="1"/>
    </xf>
    <xf numFmtId="0" fontId="8" fillId="16" borderId="31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" fillId="16" borderId="49" xfId="0" applyFont="1" applyFill="1" applyBorder="1" applyAlignment="1">
      <alignment horizontal="center" vertical="center" wrapText="1"/>
    </xf>
    <xf numFmtId="0" fontId="8" fillId="16" borderId="45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8" fillId="16" borderId="33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vertical="center" wrapText="1"/>
    </xf>
    <xf numFmtId="0" fontId="7" fillId="16" borderId="19" xfId="0" applyFont="1" applyFill="1" applyBorder="1" applyAlignment="1">
      <alignment vertical="center" wrapText="1"/>
    </xf>
    <xf numFmtId="0" fontId="7" fillId="16" borderId="26" xfId="0" applyFont="1" applyFill="1" applyBorder="1" applyAlignment="1">
      <alignment vertical="center" wrapText="1"/>
    </xf>
    <xf numFmtId="0" fontId="7" fillId="16" borderId="24" xfId="0" applyFont="1" applyFill="1" applyBorder="1" applyAlignment="1">
      <alignment vertical="center" wrapText="1"/>
    </xf>
    <xf numFmtId="0" fontId="7" fillId="16" borderId="29" xfId="0" applyFont="1" applyFill="1" applyBorder="1" applyAlignment="1">
      <alignment vertical="center" wrapText="1"/>
    </xf>
    <xf numFmtId="0" fontId="7" fillId="16" borderId="27" xfId="0" applyFont="1" applyFill="1" applyBorder="1" applyAlignment="1">
      <alignment vertical="center" wrapText="1"/>
    </xf>
    <xf numFmtId="0" fontId="7" fillId="16" borderId="13" xfId="0" applyFont="1" applyFill="1" applyBorder="1" applyAlignment="1">
      <alignment vertical="center" wrapText="1"/>
    </xf>
    <xf numFmtId="0" fontId="7" fillId="16" borderId="16" xfId="0" applyFont="1" applyFill="1" applyBorder="1" applyAlignment="1">
      <alignment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8" fillId="16" borderId="64" xfId="0" applyFont="1" applyFill="1" applyBorder="1" applyAlignment="1">
      <alignment horizontal="center" vertical="center" wrapText="1"/>
    </xf>
    <xf numFmtId="0" fontId="8" fillId="16" borderId="65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0" borderId="0" xfId="1" applyAlignment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9" fillId="0" borderId="0" xfId="1" applyAlignment="1">
      <alignment horizontal="center"/>
    </xf>
    <xf numFmtId="0" fontId="4" fillId="0" borderId="0" xfId="1" applyFont="1" applyAlignment="1">
      <alignment vertical="center" wrapText="1"/>
    </xf>
    <xf numFmtId="0" fontId="15" fillId="0" borderId="0" xfId="1" applyFont="1" applyAlignment="1">
      <alignment horizontal="center"/>
    </xf>
    <xf numFmtId="0" fontId="15" fillId="0" borderId="0" xfId="1" applyFont="1"/>
    <xf numFmtId="0" fontId="10" fillId="0" borderId="0" xfId="1" applyFont="1"/>
    <xf numFmtId="0" fontId="4" fillId="0" borderId="0" xfId="1" applyFont="1"/>
    <xf numFmtId="0" fontId="25" fillId="0" borderId="0" xfId="0" applyFont="1"/>
    <xf numFmtId="0" fontId="25" fillId="0" borderId="0" xfId="0" applyFont="1" applyBorder="1"/>
    <xf numFmtId="0" fontId="13" fillId="0" borderId="21" xfId="1" applyFont="1" applyBorder="1" applyAlignment="1">
      <alignment horizontal="left" vertical="center" wrapText="1"/>
    </xf>
    <xf numFmtId="0" fontId="13" fillId="0" borderId="19" xfId="1" applyFont="1" applyBorder="1" applyAlignment="1">
      <alignment horizontal="left" vertical="center" wrapText="1"/>
    </xf>
    <xf numFmtId="0" fontId="5" fillId="0" borderId="0" xfId="1" applyFont="1"/>
    <xf numFmtId="0" fontId="13" fillId="0" borderId="26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/>
    </xf>
    <xf numFmtId="14" fontId="5" fillId="0" borderId="0" xfId="1" applyNumberFormat="1" applyFont="1"/>
    <xf numFmtId="0" fontId="13" fillId="0" borderId="24" xfId="1" applyFont="1" applyBorder="1" applyAlignment="1">
      <alignment horizontal="left" vertical="center" wrapText="1"/>
    </xf>
    <xf numFmtId="0" fontId="8" fillId="18" borderId="24" xfId="1" applyFont="1" applyFill="1" applyBorder="1" applyAlignment="1">
      <alignment horizontal="left" vertical="center" wrapText="1"/>
    </xf>
    <xf numFmtId="0" fontId="8" fillId="14" borderId="31" xfId="1" applyFont="1" applyFill="1" applyBorder="1" applyAlignment="1">
      <alignment horizontal="left" vertical="center" wrapText="1"/>
    </xf>
    <xf numFmtId="0" fontId="20" fillId="6" borderId="80" xfId="1" applyFont="1" applyFill="1" applyBorder="1" applyAlignment="1">
      <alignment horizontal="center" vertical="center" textRotation="90"/>
    </xf>
    <xf numFmtId="0" fontId="20" fillId="6" borderId="72" xfId="1" applyFont="1" applyFill="1" applyBorder="1" applyAlignment="1">
      <alignment horizontal="center" vertical="center" textRotation="90"/>
    </xf>
    <xf numFmtId="0" fontId="20" fillId="6" borderId="69" xfId="1" applyFont="1" applyFill="1" applyBorder="1" applyAlignment="1">
      <alignment horizontal="center" vertical="center" textRotation="90"/>
    </xf>
    <xf numFmtId="0" fontId="20" fillId="6" borderId="5" xfId="1" applyFont="1" applyFill="1" applyBorder="1" applyAlignment="1">
      <alignment horizontal="center" vertical="center" textRotation="90"/>
    </xf>
    <xf numFmtId="0" fontId="20" fillId="6" borderId="61" xfId="1" applyFont="1" applyFill="1" applyBorder="1" applyAlignment="1">
      <alignment horizontal="center" vertical="center" textRotation="90"/>
    </xf>
    <xf numFmtId="0" fontId="20" fillId="24" borderId="5" xfId="1" applyFont="1" applyFill="1" applyBorder="1" applyAlignment="1">
      <alignment horizontal="center" vertical="center"/>
    </xf>
    <xf numFmtId="0" fontId="13" fillId="24" borderId="42" xfId="1" applyFont="1" applyFill="1" applyBorder="1" applyAlignment="1">
      <alignment horizontal="center" vertical="center"/>
    </xf>
    <xf numFmtId="0" fontId="13" fillId="24" borderId="43" xfId="1" applyFont="1" applyFill="1" applyBorder="1" applyAlignment="1">
      <alignment horizontal="center" vertical="center"/>
    </xf>
    <xf numFmtId="0" fontId="13" fillId="24" borderId="39" xfId="1" applyFont="1" applyFill="1" applyBorder="1" applyAlignment="1">
      <alignment horizontal="center" vertical="center"/>
    </xf>
    <xf numFmtId="0" fontId="20" fillId="24" borderId="19" xfId="1" applyFont="1" applyFill="1" applyBorder="1" applyAlignment="1">
      <alignment horizontal="center" vertical="center"/>
    </xf>
    <xf numFmtId="1" fontId="20" fillId="24" borderId="22" xfId="1" applyNumberFormat="1" applyFont="1" applyFill="1" applyBorder="1" applyAlignment="1">
      <alignment horizontal="center" vertical="center"/>
    </xf>
    <xf numFmtId="0" fontId="20" fillId="24" borderId="27" xfId="1" applyFont="1" applyFill="1" applyBorder="1" applyAlignment="1">
      <alignment horizontal="center" vertical="center"/>
    </xf>
    <xf numFmtId="0" fontId="13" fillId="24" borderId="47" xfId="1" applyFont="1" applyFill="1" applyBorder="1" applyAlignment="1">
      <alignment horizontal="center" vertical="center"/>
    </xf>
    <xf numFmtId="0" fontId="13" fillId="24" borderId="46" xfId="1" applyFont="1" applyFill="1" applyBorder="1" applyAlignment="1">
      <alignment horizontal="center" vertical="center"/>
    </xf>
    <xf numFmtId="0" fontId="13" fillId="24" borderId="38" xfId="1" applyFont="1" applyFill="1" applyBorder="1" applyAlignment="1">
      <alignment horizontal="center" vertical="center"/>
    </xf>
    <xf numFmtId="0" fontId="20" fillId="24" borderId="16" xfId="1" applyFont="1" applyFill="1" applyBorder="1" applyAlignment="1">
      <alignment horizontal="center" vertical="center"/>
    </xf>
    <xf numFmtId="1" fontId="20" fillId="24" borderId="14" xfId="1" applyNumberFormat="1" applyFont="1" applyFill="1" applyBorder="1" applyAlignment="1">
      <alignment horizontal="center" vertical="center"/>
    </xf>
    <xf numFmtId="0" fontId="13" fillId="23" borderId="42" xfId="1" applyFont="1" applyFill="1" applyBorder="1" applyAlignment="1">
      <alignment horizontal="center" vertical="center"/>
    </xf>
    <xf numFmtId="0" fontId="13" fillId="23" borderId="43" xfId="1" applyFont="1" applyFill="1" applyBorder="1" applyAlignment="1">
      <alignment horizontal="center" vertical="center"/>
    </xf>
    <xf numFmtId="0" fontId="13" fillId="23" borderId="39" xfId="1" applyFont="1" applyFill="1" applyBorder="1" applyAlignment="1">
      <alignment horizontal="center" vertical="center"/>
    </xf>
    <xf numFmtId="0" fontId="20" fillId="23" borderId="5" xfId="1" applyFont="1" applyFill="1" applyBorder="1" applyAlignment="1">
      <alignment horizontal="center" vertical="center"/>
    </xf>
    <xf numFmtId="0" fontId="13" fillId="23" borderId="3" xfId="1" applyFont="1" applyFill="1" applyBorder="1" applyAlignment="1">
      <alignment horizontal="center" vertical="center"/>
    </xf>
    <xf numFmtId="0" fontId="13" fillId="23" borderId="4" xfId="1" applyFont="1" applyFill="1" applyBorder="1" applyAlignment="1">
      <alignment horizontal="center" vertical="center"/>
    </xf>
    <xf numFmtId="0" fontId="13" fillId="23" borderId="1" xfId="1" applyFont="1" applyFill="1" applyBorder="1" applyAlignment="1">
      <alignment horizontal="center" vertical="center"/>
    </xf>
    <xf numFmtId="0" fontId="20" fillId="23" borderId="9" xfId="1" applyFont="1" applyFill="1" applyBorder="1" applyAlignment="1">
      <alignment horizontal="center" vertical="center"/>
    </xf>
    <xf numFmtId="0" fontId="13" fillId="23" borderId="47" xfId="1" applyFont="1" applyFill="1" applyBorder="1" applyAlignment="1">
      <alignment horizontal="center" vertical="center"/>
    </xf>
    <xf numFmtId="0" fontId="13" fillId="23" borderId="46" xfId="1" applyFont="1" applyFill="1" applyBorder="1" applyAlignment="1">
      <alignment horizontal="center" vertical="center"/>
    </xf>
    <xf numFmtId="0" fontId="13" fillId="23" borderId="38" xfId="1" applyFont="1" applyFill="1" applyBorder="1" applyAlignment="1">
      <alignment horizontal="center" vertical="center"/>
    </xf>
    <xf numFmtId="0" fontId="20" fillId="23" borderId="16" xfId="1" applyFont="1" applyFill="1" applyBorder="1" applyAlignment="1">
      <alignment horizontal="center" vertical="center"/>
    </xf>
    <xf numFmtId="0" fontId="20" fillId="23" borderId="27" xfId="1" applyFont="1" applyFill="1" applyBorder="1" applyAlignment="1">
      <alignment horizontal="center" vertical="center"/>
    </xf>
    <xf numFmtId="0" fontId="13" fillId="23" borderId="44" xfId="1" applyFont="1" applyFill="1" applyBorder="1" applyAlignment="1">
      <alignment horizontal="center" vertical="center"/>
    </xf>
    <xf numFmtId="0" fontId="13" fillId="23" borderId="34" xfId="1" applyFont="1" applyFill="1" applyBorder="1" applyAlignment="1">
      <alignment horizontal="center" vertical="center"/>
    </xf>
    <xf numFmtId="0" fontId="13" fillId="23" borderId="37" xfId="1" applyFont="1" applyFill="1" applyBorder="1" applyAlignment="1">
      <alignment horizontal="center" vertical="center"/>
    </xf>
    <xf numFmtId="0" fontId="20" fillId="23" borderId="45" xfId="1" applyFont="1" applyFill="1" applyBorder="1" applyAlignment="1">
      <alignment horizontal="center" vertical="center"/>
    </xf>
    <xf numFmtId="1" fontId="20" fillId="23" borderId="54" xfId="1" applyNumberFormat="1" applyFont="1" applyFill="1" applyBorder="1" applyAlignment="1">
      <alignment horizontal="center" vertical="center"/>
    </xf>
    <xf numFmtId="0" fontId="20" fillId="23" borderId="24" xfId="1" applyFont="1" applyFill="1" applyBorder="1" applyAlignment="1">
      <alignment horizontal="center" vertical="center"/>
    </xf>
    <xf numFmtId="1" fontId="13" fillId="23" borderId="4" xfId="1" applyNumberFormat="1" applyFont="1" applyFill="1" applyBorder="1" applyAlignment="1">
      <alignment horizontal="center" vertical="center"/>
    </xf>
    <xf numFmtId="1" fontId="20" fillId="23" borderId="14" xfId="1" applyNumberFormat="1" applyFont="1" applyFill="1" applyBorder="1" applyAlignment="1">
      <alignment horizontal="center" vertical="center"/>
    </xf>
    <xf numFmtId="0" fontId="20" fillId="25" borderId="9" xfId="1" applyFont="1" applyFill="1" applyBorder="1" applyAlignment="1">
      <alignment horizontal="center" vertical="center"/>
    </xf>
    <xf numFmtId="0" fontId="13" fillId="25" borderId="44" xfId="1" applyFont="1" applyFill="1" applyBorder="1" applyAlignment="1">
      <alignment horizontal="center" vertical="center"/>
    </xf>
    <xf numFmtId="0" fontId="13" fillId="25" borderId="34" xfId="1" applyFont="1" applyFill="1" applyBorder="1" applyAlignment="1">
      <alignment horizontal="center" vertical="center"/>
    </xf>
    <xf numFmtId="0" fontId="13" fillId="25" borderId="37" xfId="1" applyFont="1" applyFill="1" applyBorder="1" applyAlignment="1">
      <alignment horizontal="center" vertical="center"/>
    </xf>
    <xf numFmtId="0" fontId="20" fillId="25" borderId="45" xfId="1" applyFont="1" applyFill="1" applyBorder="1" applyAlignment="1">
      <alignment horizontal="center" vertical="center"/>
    </xf>
    <xf numFmtId="1" fontId="20" fillId="25" borderId="54" xfId="1" applyNumberFormat="1" applyFont="1" applyFill="1" applyBorder="1" applyAlignment="1">
      <alignment horizontal="center" vertical="center"/>
    </xf>
    <xf numFmtId="0" fontId="20" fillId="25" borderId="31" xfId="1" applyFont="1" applyFill="1" applyBorder="1" applyAlignment="1">
      <alignment horizontal="center" vertical="center"/>
    </xf>
    <xf numFmtId="0" fontId="13" fillId="25" borderId="3" xfId="1" applyFont="1" applyFill="1" applyBorder="1" applyAlignment="1">
      <alignment horizontal="center" vertical="center"/>
    </xf>
    <xf numFmtId="0" fontId="13" fillId="25" borderId="4" xfId="1" applyFont="1" applyFill="1" applyBorder="1" applyAlignment="1">
      <alignment horizontal="center" vertical="center"/>
    </xf>
    <xf numFmtId="0" fontId="13" fillId="25" borderId="1" xfId="1" applyFont="1" applyFill="1" applyBorder="1" applyAlignment="1">
      <alignment horizontal="center" vertical="center"/>
    </xf>
    <xf numFmtId="0" fontId="20" fillId="25" borderId="24" xfId="1" applyFont="1" applyFill="1" applyBorder="1" applyAlignment="1">
      <alignment horizontal="center" vertical="center"/>
    </xf>
    <xf numFmtId="0" fontId="13" fillId="25" borderId="41" xfId="1" applyFont="1" applyFill="1" applyBorder="1" applyAlignment="1">
      <alignment vertical="center"/>
    </xf>
    <xf numFmtId="0" fontId="13" fillId="25" borderId="41" xfId="1" applyFont="1" applyFill="1" applyBorder="1" applyAlignment="1">
      <alignment horizontal="center" vertical="center"/>
    </xf>
    <xf numFmtId="0" fontId="13" fillId="25" borderId="71" xfId="1" applyFont="1" applyFill="1" applyBorder="1" applyAlignment="1">
      <alignment horizontal="center" vertical="center"/>
    </xf>
    <xf numFmtId="0" fontId="13" fillId="25" borderId="48" xfId="1" applyFont="1" applyFill="1" applyBorder="1" applyAlignment="1">
      <alignment horizontal="center" vertical="center"/>
    </xf>
    <xf numFmtId="0" fontId="20" fillId="25" borderId="16" xfId="1" applyFont="1" applyFill="1" applyBorder="1" applyAlignment="1">
      <alignment horizontal="center" vertical="center"/>
    </xf>
    <xf numFmtId="1" fontId="20" fillId="25" borderId="14" xfId="1" applyNumberFormat="1" applyFont="1" applyFill="1" applyBorder="1" applyAlignment="1">
      <alignment horizontal="center" vertical="center"/>
    </xf>
    <xf numFmtId="0" fontId="20" fillId="8" borderId="19" xfId="1" applyFont="1" applyFill="1" applyBorder="1" applyAlignment="1">
      <alignment horizontal="center" vertical="center"/>
    </xf>
    <xf numFmtId="0" fontId="13" fillId="8" borderId="42" xfId="1" applyFont="1" applyFill="1" applyBorder="1" applyAlignment="1">
      <alignment horizontal="center" vertical="center"/>
    </xf>
    <xf numFmtId="0" fontId="13" fillId="8" borderId="43" xfId="1" applyFont="1" applyFill="1" applyBorder="1" applyAlignment="1">
      <alignment horizontal="center" vertical="center"/>
    </xf>
    <xf numFmtId="0" fontId="13" fillId="8" borderId="39" xfId="1" applyFont="1" applyFill="1" applyBorder="1" applyAlignment="1">
      <alignment horizontal="center" vertical="center"/>
    </xf>
    <xf numFmtId="0" fontId="20" fillId="8" borderId="45" xfId="1" applyFont="1" applyFill="1" applyBorder="1" applyAlignment="1">
      <alignment horizontal="center" vertical="center"/>
    </xf>
    <xf numFmtId="1" fontId="20" fillId="8" borderId="54" xfId="1" applyNumberFormat="1" applyFont="1" applyFill="1" applyBorder="1" applyAlignment="1">
      <alignment horizontal="center" vertical="center"/>
    </xf>
    <xf numFmtId="0" fontId="20" fillId="8" borderId="24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vertical="center"/>
    </xf>
    <xf numFmtId="0" fontId="13" fillId="8" borderId="4" xfId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vertical="center"/>
    </xf>
    <xf numFmtId="1" fontId="13" fillId="8" borderId="3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1" xfId="1" applyNumberFormat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vertical="center"/>
    </xf>
    <xf numFmtId="0" fontId="13" fillId="8" borderId="4" xfId="1" applyFont="1" applyFill="1" applyBorder="1" applyAlignment="1">
      <alignment vertical="center"/>
    </xf>
    <xf numFmtId="0" fontId="20" fillId="8" borderId="27" xfId="1" applyFont="1" applyFill="1" applyBorder="1" applyAlignment="1">
      <alignment horizontal="center" vertical="center"/>
    </xf>
    <xf numFmtId="0" fontId="13" fillId="8" borderId="47" xfId="1" applyFont="1" applyFill="1" applyBorder="1" applyAlignment="1">
      <alignment horizontal="center" vertical="center"/>
    </xf>
    <xf numFmtId="0" fontId="13" fillId="8" borderId="46" xfId="1" applyFont="1" applyFill="1" applyBorder="1" applyAlignment="1">
      <alignment horizontal="center" vertical="center"/>
    </xf>
    <xf numFmtId="0" fontId="13" fillId="8" borderId="38" xfId="1" applyFont="1" applyFill="1" applyBorder="1" applyAlignment="1">
      <alignment horizontal="center" vertical="center"/>
    </xf>
    <xf numFmtId="1" fontId="20" fillId="8" borderId="14" xfId="1" applyNumberFormat="1" applyFont="1" applyFill="1" applyBorder="1" applyAlignment="1">
      <alignment horizontal="center" vertical="center"/>
    </xf>
    <xf numFmtId="0" fontId="20" fillId="8" borderId="16" xfId="1" applyFont="1" applyFill="1" applyBorder="1" applyAlignment="1">
      <alignment horizontal="center" vertical="center"/>
    </xf>
    <xf numFmtId="0" fontId="20" fillId="28" borderId="9" xfId="1" applyFont="1" applyFill="1" applyBorder="1" applyAlignment="1">
      <alignment horizontal="center" vertical="center"/>
    </xf>
    <xf numFmtId="0" fontId="13" fillId="28" borderId="44" xfId="1" applyFont="1" applyFill="1" applyBorder="1" applyAlignment="1">
      <alignment horizontal="center" vertical="center"/>
    </xf>
    <xf numFmtId="0" fontId="13" fillId="28" borderId="34" xfId="1" applyFont="1" applyFill="1" applyBorder="1" applyAlignment="1">
      <alignment horizontal="center" vertical="center"/>
    </xf>
    <xf numFmtId="0" fontId="13" fillId="28" borderId="37" xfId="1" applyFont="1" applyFill="1" applyBorder="1" applyAlignment="1">
      <alignment horizontal="center" vertical="center"/>
    </xf>
    <xf numFmtId="0" fontId="20" fillId="28" borderId="45" xfId="1" applyFont="1" applyFill="1" applyBorder="1" applyAlignment="1">
      <alignment horizontal="center" vertical="center"/>
    </xf>
    <xf numFmtId="1" fontId="20" fillId="28" borderId="54" xfId="1" applyNumberFormat="1" applyFont="1" applyFill="1" applyBorder="1" applyAlignment="1">
      <alignment horizontal="center" vertical="center"/>
    </xf>
    <xf numFmtId="0" fontId="20" fillId="28" borderId="31" xfId="1" applyFont="1" applyFill="1" applyBorder="1" applyAlignment="1">
      <alignment horizontal="center" vertical="center"/>
    </xf>
    <xf numFmtId="0" fontId="13" fillId="28" borderId="48" xfId="1" applyFont="1" applyFill="1" applyBorder="1" applyAlignment="1">
      <alignment horizontal="center" vertical="center"/>
    </xf>
    <xf numFmtId="0" fontId="13" fillId="28" borderId="41" xfId="1" applyFont="1" applyFill="1" applyBorder="1" applyAlignment="1">
      <alignment horizontal="center" vertical="center"/>
    </xf>
    <xf numFmtId="0" fontId="13" fillId="28" borderId="71" xfId="1" applyFont="1" applyFill="1" applyBorder="1" applyAlignment="1">
      <alignment horizontal="center" vertical="center"/>
    </xf>
    <xf numFmtId="1" fontId="20" fillId="28" borderId="0" xfId="1" applyNumberFormat="1" applyFont="1" applyFill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13" fillId="0" borderId="0" xfId="0" applyFont="1"/>
    <xf numFmtId="0" fontId="20" fillId="14" borderId="68" xfId="1" applyFont="1" applyFill="1" applyBorder="1" applyAlignment="1">
      <alignment horizontal="center" vertical="center"/>
    </xf>
    <xf numFmtId="0" fontId="20" fillId="14" borderId="7" xfId="1" applyFont="1" applyFill="1" applyBorder="1" applyAlignment="1">
      <alignment horizontal="center" vertical="center"/>
    </xf>
    <xf numFmtId="0" fontId="20" fillId="14" borderId="6" xfId="1" applyFont="1" applyFill="1" applyBorder="1" applyAlignment="1">
      <alignment horizontal="center" vertical="center"/>
    </xf>
    <xf numFmtId="0" fontId="20" fillId="14" borderId="33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1" fontId="20" fillId="14" borderId="7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0" fillId="0" borderId="21" xfId="1" applyFont="1" applyBorder="1" applyAlignment="1">
      <alignment horizontal="left" vertical="center" wrapText="1"/>
    </xf>
    <xf numFmtId="0" fontId="20" fillId="0" borderId="26" xfId="1" applyFont="1" applyBorder="1" applyAlignment="1">
      <alignment horizontal="left" vertical="center" wrapText="1"/>
    </xf>
    <xf numFmtId="0" fontId="20" fillId="18" borderId="26" xfId="1" applyFont="1" applyFill="1" applyBorder="1" applyAlignment="1">
      <alignment horizontal="left" vertical="center" wrapText="1"/>
    </xf>
    <xf numFmtId="0" fontId="20" fillId="18" borderId="36" xfId="1" applyFont="1" applyFill="1" applyBorder="1" applyAlignment="1">
      <alignment horizontal="left" vertical="center" wrapText="1"/>
    </xf>
    <xf numFmtId="0" fontId="20" fillId="24" borderId="19" xfId="1" applyFont="1" applyFill="1" applyBorder="1" applyAlignment="1">
      <alignment vertical="center"/>
    </xf>
    <xf numFmtId="0" fontId="20" fillId="23" borderId="5" xfId="1" applyFont="1" applyFill="1" applyBorder="1" applyAlignment="1">
      <alignment vertical="center"/>
    </xf>
    <xf numFmtId="0" fontId="20" fillId="23" borderId="9" xfId="1" applyFont="1" applyFill="1" applyBorder="1" applyAlignment="1">
      <alignment vertical="center" wrapText="1"/>
    </xf>
    <xf numFmtId="0" fontId="20" fillId="23" borderId="16" xfId="1" applyFont="1" applyFill="1" applyBorder="1" applyAlignment="1">
      <alignment vertical="center" wrapText="1"/>
    </xf>
    <xf numFmtId="0" fontId="20" fillId="23" borderId="20" xfId="1" applyFont="1" applyFill="1" applyBorder="1" applyAlignment="1">
      <alignment horizontal="justify" vertical="center"/>
    </xf>
    <xf numFmtId="0" fontId="20" fillId="23" borderId="28" xfId="1" applyFont="1" applyFill="1" applyBorder="1" applyAlignment="1">
      <alignment vertical="center"/>
    </xf>
    <xf numFmtId="0" fontId="20" fillId="23" borderId="50" xfId="1" applyFont="1" applyFill="1" applyBorder="1" applyAlignment="1">
      <alignment vertical="center"/>
    </xf>
    <xf numFmtId="0" fontId="20" fillId="25" borderId="50" xfId="1" applyFont="1" applyFill="1" applyBorder="1" applyAlignment="1">
      <alignment vertical="center"/>
    </xf>
    <xf numFmtId="0" fontId="20" fillId="25" borderId="25" xfId="1" applyFont="1" applyFill="1" applyBorder="1" applyAlignment="1">
      <alignment vertical="center" wrapText="1"/>
    </xf>
    <xf numFmtId="0" fontId="20" fillId="25" borderId="78" xfId="1" applyFont="1" applyFill="1" applyBorder="1" applyAlignment="1">
      <alignment vertical="center" wrapText="1"/>
    </xf>
    <xf numFmtId="0" fontId="20" fillId="8" borderId="20" xfId="1" applyFont="1" applyFill="1" applyBorder="1" applyAlignment="1">
      <alignment vertical="center"/>
    </xf>
    <xf numFmtId="0" fontId="20" fillId="8" borderId="25" xfId="1" applyFont="1" applyFill="1" applyBorder="1" applyAlignment="1">
      <alignment vertical="center"/>
    </xf>
    <xf numFmtId="0" fontId="20" fillId="8" borderId="25" xfId="1" applyFont="1" applyFill="1" applyBorder="1" applyAlignment="1">
      <alignment vertical="center" wrapText="1"/>
    </xf>
    <xf numFmtId="0" fontId="20" fillId="8" borderId="28" xfId="1" applyFont="1" applyFill="1" applyBorder="1" applyAlignment="1">
      <alignment vertical="center"/>
    </xf>
    <xf numFmtId="0" fontId="20" fillId="28" borderId="45" xfId="1" applyFont="1" applyFill="1" applyBorder="1" applyAlignment="1">
      <alignment vertical="center"/>
    </xf>
    <xf numFmtId="0" fontId="20" fillId="28" borderId="31" xfId="1" applyFont="1" applyFill="1" applyBorder="1" applyAlignment="1">
      <alignment vertical="center"/>
    </xf>
    <xf numFmtId="0" fontId="3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6" fillId="16" borderId="19" xfId="2" applyFont="1" applyFill="1" applyBorder="1" applyAlignment="1">
      <alignment horizontal="center" vertical="center"/>
    </xf>
    <xf numFmtId="0" fontId="20" fillId="16" borderId="33" xfId="2" applyFont="1" applyFill="1" applyBorder="1" applyAlignment="1">
      <alignment horizontal="center" vertical="center"/>
    </xf>
    <xf numFmtId="0" fontId="20" fillId="16" borderId="67" xfId="2" applyFont="1" applyFill="1" applyBorder="1" applyAlignment="1">
      <alignment horizontal="center"/>
    </xf>
    <xf numFmtId="0" fontId="20" fillId="16" borderId="16" xfId="2" applyFont="1" applyFill="1" applyBorder="1" applyAlignment="1">
      <alignment horizontal="center" vertical="center"/>
    </xf>
    <xf numFmtId="0" fontId="6" fillId="16" borderId="49" xfId="2" applyFont="1" applyFill="1" applyBorder="1" applyAlignment="1">
      <alignment horizontal="center" vertical="center"/>
    </xf>
    <xf numFmtId="0" fontId="20" fillId="16" borderId="17" xfId="2" applyFont="1" applyFill="1" applyBorder="1" applyAlignment="1">
      <alignment horizontal="left" vertical="center" wrapText="1"/>
    </xf>
    <xf numFmtId="0" fontId="20" fillId="16" borderId="16" xfId="2" applyFont="1" applyFill="1" applyBorder="1" applyAlignment="1">
      <alignment horizontal="center"/>
    </xf>
    <xf numFmtId="0" fontId="20" fillId="16" borderId="33" xfId="2" applyFont="1" applyFill="1" applyBorder="1" applyAlignment="1">
      <alignment horizontal="center"/>
    </xf>
    <xf numFmtId="0" fontId="20" fillId="16" borderId="33" xfId="2" applyFont="1" applyFill="1" applyBorder="1" applyAlignment="1">
      <alignment vertical="center" wrapText="1"/>
    </xf>
    <xf numFmtId="0" fontId="6" fillId="16" borderId="24" xfId="2" applyFont="1" applyFill="1" applyBorder="1" applyAlignment="1">
      <alignment horizontal="center" vertical="center"/>
    </xf>
    <xf numFmtId="0" fontId="6" fillId="16" borderId="27" xfId="2" applyFont="1" applyFill="1" applyBorder="1" applyAlignment="1">
      <alignment horizontal="center" vertical="center"/>
    </xf>
    <xf numFmtId="0" fontId="20" fillId="16" borderId="75" xfId="2" applyFont="1" applyFill="1" applyBorder="1" applyAlignment="1">
      <alignment horizontal="center" vertical="center" textRotation="90"/>
    </xf>
    <xf numFmtId="0" fontId="20" fillId="16" borderId="76" xfId="2" applyFont="1" applyFill="1" applyBorder="1" applyAlignment="1">
      <alignment horizontal="center" vertical="center" textRotation="90"/>
    </xf>
    <xf numFmtId="0" fontId="20" fillId="16" borderId="68" xfId="2" applyFont="1" applyFill="1" applyBorder="1" applyAlignment="1">
      <alignment horizontal="center" vertical="center" textRotation="90"/>
    </xf>
    <xf numFmtId="0" fontId="20" fillId="16" borderId="40" xfId="2" applyFont="1" applyFill="1" applyBorder="1" applyAlignment="1">
      <alignment horizontal="center" vertical="center" textRotation="90"/>
    </xf>
    <xf numFmtId="0" fontId="20" fillId="16" borderId="6" xfId="2" applyFont="1" applyFill="1" applyBorder="1" applyAlignment="1">
      <alignment horizontal="center" vertical="center" textRotation="90"/>
    </xf>
    <xf numFmtId="0" fontId="20" fillId="16" borderId="18" xfId="2" applyFont="1" applyFill="1" applyBorder="1" applyAlignment="1">
      <alignment horizontal="center" vertical="center" textRotation="90" wrapText="1"/>
    </xf>
    <xf numFmtId="0" fontId="20" fillId="16" borderId="33" xfId="2" applyFont="1" applyFill="1" applyBorder="1" applyAlignment="1">
      <alignment horizontal="center" vertical="center" textRotation="90"/>
    </xf>
    <xf numFmtId="0" fontId="20" fillId="16" borderId="6" xfId="2" applyFont="1" applyFill="1" applyBorder="1" applyAlignment="1">
      <alignment horizontal="center" vertical="center"/>
    </xf>
    <xf numFmtId="0" fontId="20" fillId="16" borderId="76" xfId="2" applyFont="1" applyFill="1" applyBorder="1" applyAlignment="1">
      <alignment horizontal="center" vertical="center"/>
    </xf>
    <xf numFmtId="0" fontId="20" fillId="16" borderId="18" xfId="2" applyFont="1" applyFill="1" applyBorder="1" applyAlignment="1">
      <alignment horizontal="center" vertical="center"/>
    </xf>
    <xf numFmtId="0" fontId="20" fillId="16" borderId="40" xfId="2" applyFont="1" applyFill="1" applyBorder="1" applyAlignment="1">
      <alignment horizontal="center" vertical="center"/>
    </xf>
    <xf numFmtId="0" fontId="13" fillId="28" borderId="42" xfId="1" applyFont="1" applyFill="1" applyBorder="1" applyAlignment="1">
      <alignment horizontal="center" vertical="center"/>
    </xf>
    <xf numFmtId="0" fontId="13" fillId="28" borderId="43" xfId="1" applyFont="1" applyFill="1" applyBorder="1" applyAlignment="1">
      <alignment horizontal="center" vertical="center"/>
    </xf>
    <xf numFmtId="0" fontId="13" fillId="28" borderId="39" xfId="1" applyFont="1" applyFill="1" applyBorder="1" applyAlignment="1">
      <alignment horizontal="center" vertical="center"/>
    </xf>
    <xf numFmtId="0" fontId="20" fillId="28" borderId="27" xfId="1" applyFont="1" applyFill="1" applyBorder="1" applyAlignment="1">
      <alignment horizontal="center" vertical="center"/>
    </xf>
    <xf numFmtId="0" fontId="20" fillId="28" borderId="27" xfId="1" applyFont="1" applyFill="1" applyBorder="1" applyAlignment="1">
      <alignment vertical="center"/>
    </xf>
    <xf numFmtId="0" fontId="13" fillId="28" borderId="47" xfId="1" applyFont="1" applyFill="1" applyBorder="1" applyAlignment="1">
      <alignment horizontal="center" vertical="center"/>
    </xf>
    <xf numFmtId="0" fontId="13" fillId="28" borderId="46" xfId="1" applyFont="1" applyFill="1" applyBorder="1" applyAlignment="1">
      <alignment horizontal="center" vertical="center"/>
    </xf>
    <xf numFmtId="0" fontId="13" fillId="28" borderId="38" xfId="1" applyFont="1" applyFill="1" applyBorder="1" applyAlignment="1">
      <alignment horizontal="center" vertical="center"/>
    </xf>
    <xf numFmtId="0" fontId="20" fillId="25" borderId="19" xfId="1" applyFont="1" applyFill="1" applyBorder="1" applyAlignment="1">
      <alignment vertical="center"/>
    </xf>
    <xf numFmtId="0" fontId="20" fillId="25" borderId="19" xfId="1" applyFont="1" applyFill="1" applyBorder="1" applyAlignment="1">
      <alignment horizontal="center" vertical="center"/>
    </xf>
    <xf numFmtId="0" fontId="20" fillId="25" borderId="27" xfId="1" applyFont="1" applyFill="1" applyBorder="1" applyAlignment="1">
      <alignment horizontal="center" vertical="center"/>
    </xf>
    <xf numFmtId="0" fontId="20" fillId="25" borderId="27" xfId="1" applyFont="1" applyFill="1" applyBorder="1" applyAlignment="1">
      <alignment vertical="center"/>
    </xf>
    <xf numFmtId="0" fontId="20" fillId="10" borderId="19" xfId="1" applyFont="1" applyFill="1" applyBorder="1" applyAlignment="1">
      <alignment vertical="center"/>
    </xf>
    <xf numFmtId="0" fontId="20" fillId="10" borderId="19" xfId="1" applyFont="1" applyFill="1" applyBorder="1" applyAlignment="1">
      <alignment horizontal="center" vertical="center"/>
    </xf>
    <xf numFmtId="0" fontId="20" fillId="10" borderId="27" xfId="1" applyFont="1" applyFill="1" applyBorder="1" applyAlignment="1">
      <alignment horizontal="center" vertical="center"/>
    </xf>
    <xf numFmtId="0" fontId="20" fillId="10" borderId="27" xfId="1" applyFont="1" applyFill="1" applyBorder="1" applyAlignment="1">
      <alignment vertical="center"/>
    </xf>
    <xf numFmtId="0" fontId="20" fillId="15" borderId="5" xfId="1" applyFont="1" applyFill="1" applyBorder="1" applyAlignment="1">
      <alignment horizontal="center" vertical="center"/>
    </xf>
    <xf numFmtId="0" fontId="20" fillId="15" borderId="19" xfId="1" applyFont="1" applyFill="1" applyBorder="1" applyAlignment="1">
      <alignment vertical="center"/>
    </xf>
    <xf numFmtId="0" fontId="13" fillId="15" borderId="42" xfId="1" applyFont="1" applyFill="1" applyBorder="1" applyAlignment="1">
      <alignment horizontal="center" vertical="center"/>
    </xf>
    <xf numFmtId="0" fontId="13" fillId="15" borderId="43" xfId="1" applyFont="1" applyFill="1" applyBorder="1" applyAlignment="1">
      <alignment horizontal="center" vertical="center"/>
    </xf>
    <xf numFmtId="0" fontId="13" fillId="15" borderId="39" xfId="1" applyFont="1" applyFill="1" applyBorder="1" applyAlignment="1">
      <alignment horizontal="center" vertical="center"/>
    </xf>
    <xf numFmtId="0" fontId="20" fillId="15" borderId="19" xfId="1" applyFont="1" applyFill="1" applyBorder="1" applyAlignment="1">
      <alignment horizontal="center" vertical="center"/>
    </xf>
    <xf numFmtId="1" fontId="20" fillId="15" borderId="22" xfId="1" applyNumberFormat="1" applyFont="1" applyFill="1" applyBorder="1" applyAlignment="1">
      <alignment horizontal="center" vertical="center"/>
    </xf>
    <xf numFmtId="0" fontId="20" fillId="15" borderId="27" xfId="1" applyFont="1" applyFill="1" applyBorder="1" applyAlignment="1">
      <alignment horizontal="center" vertical="center"/>
    </xf>
    <xf numFmtId="0" fontId="20" fillId="15" borderId="27" xfId="1" applyFont="1" applyFill="1" applyBorder="1" applyAlignment="1">
      <alignment vertical="center"/>
    </xf>
    <xf numFmtId="0" fontId="13" fillId="15" borderId="47" xfId="1" applyFont="1" applyFill="1" applyBorder="1" applyAlignment="1">
      <alignment horizontal="center" vertical="center"/>
    </xf>
    <xf numFmtId="0" fontId="13" fillId="15" borderId="46" xfId="1" applyFont="1" applyFill="1" applyBorder="1" applyAlignment="1">
      <alignment horizontal="center" vertical="center"/>
    </xf>
    <xf numFmtId="0" fontId="13" fillId="15" borderId="38" xfId="1" applyFont="1" applyFill="1" applyBorder="1" applyAlignment="1">
      <alignment horizontal="center" vertical="center"/>
    </xf>
    <xf numFmtId="1" fontId="20" fillId="15" borderId="14" xfId="1" applyNumberFormat="1" applyFont="1" applyFill="1" applyBorder="1" applyAlignment="1">
      <alignment horizontal="center" vertical="center"/>
    </xf>
    <xf numFmtId="0" fontId="20" fillId="15" borderId="16" xfId="1" applyFont="1" applyFill="1" applyBorder="1" applyAlignment="1">
      <alignment horizontal="center" vertical="center"/>
    </xf>
    <xf numFmtId="0" fontId="20" fillId="16" borderId="19" xfId="1" applyFont="1" applyFill="1" applyBorder="1" applyAlignment="1">
      <alignment horizontal="center" vertical="center"/>
    </xf>
    <xf numFmtId="0" fontId="20" fillId="16" borderId="27" xfId="1" applyFont="1" applyFill="1" applyBorder="1" applyAlignment="1">
      <alignment horizontal="center" vertical="center"/>
    </xf>
    <xf numFmtId="0" fontId="20" fillId="16" borderId="45" xfId="1" applyFont="1" applyFill="1" applyBorder="1" applyAlignment="1">
      <alignment horizontal="center" vertical="center"/>
    </xf>
    <xf numFmtId="0" fontId="20" fillId="16" borderId="24" xfId="1" applyFont="1" applyFill="1" applyBorder="1" applyAlignment="1">
      <alignment horizontal="center" vertical="center"/>
    </xf>
    <xf numFmtId="0" fontId="20" fillId="16" borderId="31" xfId="1" applyFont="1" applyFill="1" applyBorder="1" applyAlignment="1">
      <alignment horizontal="center" vertical="center"/>
    </xf>
    <xf numFmtId="0" fontId="20" fillId="16" borderId="33" xfId="1" applyFont="1" applyFill="1" applyBorder="1" applyAlignment="1">
      <alignment horizontal="center" vertical="center"/>
    </xf>
    <xf numFmtId="0" fontId="20" fillId="16" borderId="5" xfId="1" applyFont="1" applyFill="1" applyBorder="1" applyAlignment="1">
      <alignment horizontal="center" vertical="center"/>
    </xf>
    <xf numFmtId="0" fontId="13" fillId="24" borderId="70" xfId="1" applyFont="1" applyFill="1" applyBorder="1" applyAlignment="1">
      <alignment horizontal="center" vertical="center"/>
    </xf>
    <xf numFmtId="0" fontId="6" fillId="16" borderId="45" xfId="1" applyFont="1" applyFill="1" applyBorder="1" applyAlignment="1">
      <alignment horizontal="center" vertical="center"/>
    </xf>
    <xf numFmtId="0" fontId="6" fillId="16" borderId="19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 textRotation="90"/>
    </xf>
    <xf numFmtId="0" fontId="13" fillId="24" borderId="22" xfId="1" applyFont="1" applyFill="1" applyBorder="1" applyAlignment="1">
      <alignment horizontal="center" vertical="center"/>
    </xf>
    <xf numFmtId="0" fontId="13" fillId="24" borderId="30" xfId="1" applyFont="1" applyFill="1" applyBorder="1" applyAlignment="1">
      <alignment horizontal="center" vertical="center"/>
    </xf>
    <xf numFmtId="0" fontId="13" fillId="23" borderId="22" xfId="1" applyFont="1" applyFill="1" applyBorder="1" applyAlignment="1">
      <alignment horizontal="center" vertical="center"/>
    </xf>
    <xf numFmtId="0" fontId="13" fillId="23" borderId="2" xfId="1" applyFont="1" applyFill="1" applyBorder="1" applyAlignment="1">
      <alignment horizontal="center" vertical="center"/>
    </xf>
    <xf numFmtId="0" fontId="13" fillId="23" borderId="30" xfId="1" applyFont="1" applyFill="1" applyBorder="1" applyAlignment="1">
      <alignment horizontal="center" vertical="center"/>
    </xf>
    <xf numFmtId="0" fontId="13" fillId="23" borderId="54" xfId="1" applyFont="1" applyFill="1" applyBorder="1" applyAlignment="1">
      <alignment horizontal="center" vertical="center"/>
    </xf>
    <xf numFmtId="0" fontId="13" fillId="25" borderId="54" xfId="1" applyFont="1" applyFill="1" applyBorder="1" applyAlignment="1">
      <alignment horizontal="center" vertical="center"/>
    </xf>
    <xf numFmtId="0" fontId="13" fillId="25" borderId="2" xfId="1" applyFont="1" applyFill="1" applyBorder="1" applyAlignment="1">
      <alignment horizontal="center" vertical="center"/>
    </xf>
    <xf numFmtId="0" fontId="13" fillId="25" borderId="35" xfId="1" applyFont="1" applyFill="1" applyBorder="1" applyAlignment="1">
      <alignment horizontal="center" vertical="center"/>
    </xf>
    <xf numFmtId="0" fontId="13" fillId="8" borderId="22" xfId="1" applyFont="1" applyFill="1" applyBorder="1" applyAlignment="1">
      <alignment horizontal="center" vertical="center"/>
    </xf>
    <xf numFmtId="0" fontId="13" fillId="8" borderId="2" xfId="1" applyFont="1" applyFill="1" applyBorder="1" applyAlignment="1">
      <alignment horizontal="center" vertical="center"/>
    </xf>
    <xf numFmtId="0" fontId="13" fillId="8" borderId="30" xfId="1" applyFont="1" applyFill="1" applyBorder="1" applyAlignment="1">
      <alignment horizontal="center" vertical="center"/>
    </xf>
    <xf numFmtId="0" fontId="13" fillId="28" borderId="54" xfId="1" applyFont="1" applyFill="1" applyBorder="1" applyAlignment="1">
      <alignment horizontal="center" vertical="center"/>
    </xf>
    <xf numFmtId="0" fontId="13" fillId="28" borderId="35" xfId="1" applyFont="1" applyFill="1" applyBorder="1" applyAlignment="1">
      <alignment horizontal="center" vertical="center"/>
    </xf>
    <xf numFmtId="0" fontId="13" fillId="15" borderId="22" xfId="1" applyFont="1" applyFill="1" applyBorder="1" applyAlignment="1">
      <alignment horizontal="center" vertical="center"/>
    </xf>
    <xf numFmtId="0" fontId="13" fillId="15" borderId="30" xfId="1" applyFont="1" applyFill="1" applyBorder="1" applyAlignment="1">
      <alignment horizontal="center" vertical="center"/>
    </xf>
    <xf numFmtId="0" fontId="20" fillId="14" borderId="76" xfId="1" applyFont="1" applyFill="1" applyBorder="1" applyAlignment="1">
      <alignment horizontal="center" vertical="center"/>
    </xf>
    <xf numFmtId="0" fontId="20" fillId="19" borderId="33" xfId="1" applyFont="1" applyFill="1" applyBorder="1" applyAlignment="1">
      <alignment horizontal="center" vertical="center"/>
    </xf>
    <xf numFmtId="0" fontId="20" fillId="19" borderId="33" xfId="1" applyFont="1" applyFill="1" applyBorder="1" applyAlignment="1">
      <alignment vertical="center" wrapText="1"/>
    </xf>
    <xf numFmtId="0" fontId="13" fillId="19" borderId="76" xfId="1" applyFont="1" applyFill="1" applyBorder="1" applyAlignment="1">
      <alignment horizontal="center" vertical="center"/>
    </xf>
    <xf numFmtId="0" fontId="13" fillId="19" borderId="7" xfId="1" applyFont="1" applyFill="1" applyBorder="1" applyAlignment="1">
      <alignment horizontal="center" vertical="center"/>
    </xf>
    <xf numFmtId="0" fontId="13" fillId="19" borderId="68" xfId="1" applyFont="1" applyFill="1" applyBorder="1" applyAlignment="1">
      <alignment horizontal="center" vertical="center"/>
    </xf>
    <xf numFmtId="0" fontId="13" fillId="19" borderId="40" xfId="1" applyFont="1" applyFill="1" applyBorder="1" applyAlignment="1">
      <alignment horizontal="center" vertical="center"/>
    </xf>
    <xf numFmtId="1" fontId="20" fillId="19" borderId="7" xfId="1" applyNumberFormat="1" applyFont="1" applyFill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 wrapText="1"/>
    </xf>
    <xf numFmtId="0" fontId="13" fillId="12" borderId="26" xfId="1" applyFont="1" applyFill="1" applyBorder="1" applyAlignment="1">
      <alignment horizontal="left" vertical="center" wrapText="1"/>
    </xf>
    <xf numFmtId="0" fontId="8" fillId="12" borderId="24" xfId="1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1" applyFont="1"/>
    <xf numFmtId="0" fontId="25" fillId="4" borderId="0" xfId="0" applyFont="1" applyFill="1" applyAlignment="1">
      <alignment wrapText="1"/>
    </xf>
    <xf numFmtId="0" fontId="13" fillId="12" borderId="36" xfId="1" applyFont="1" applyFill="1" applyBorder="1" applyAlignment="1">
      <alignment horizontal="left" vertical="center" wrapText="1"/>
    </xf>
    <xf numFmtId="0" fontId="8" fillId="13" borderId="31" xfId="1" applyFont="1" applyFill="1" applyBorder="1" applyAlignment="1">
      <alignment horizontal="left" vertical="center" wrapText="1"/>
    </xf>
    <xf numFmtId="0" fontId="13" fillId="28" borderId="4" xfId="1" applyFont="1" applyFill="1" applyBorder="1" applyAlignment="1">
      <alignment horizontal="center"/>
    </xf>
    <xf numFmtId="0" fontId="20" fillId="28" borderId="4" xfId="1" applyFont="1" applyFill="1" applyBorder="1" applyAlignment="1">
      <alignment horizontal="center"/>
    </xf>
    <xf numFmtId="0" fontId="13" fillId="28" borderId="46" xfId="1" applyFont="1" applyFill="1" applyBorder="1" applyAlignment="1">
      <alignment horizontal="center"/>
    </xf>
    <xf numFmtId="0" fontId="20" fillId="28" borderId="46" xfId="1" applyFont="1" applyFill="1" applyBorder="1" applyAlignment="1">
      <alignment horizontal="center"/>
    </xf>
    <xf numFmtId="0" fontId="13" fillId="23" borderId="32" xfId="0" applyFont="1" applyFill="1" applyBorder="1"/>
    <xf numFmtId="0" fontId="13" fillId="25" borderId="52" xfId="1" applyFont="1" applyFill="1" applyBorder="1" applyAlignment="1">
      <alignment horizontal="center" vertical="center"/>
    </xf>
    <xf numFmtId="0" fontId="13" fillId="25" borderId="4" xfId="1" applyFont="1" applyFill="1" applyBorder="1" applyAlignment="1">
      <alignment horizontal="center"/>
    </xf>
    <xf numFmtId="0" fontId="20" fillId="25" borderId="4" xfId="1" applyFont="1" applyFill="1" applyBorder="1" applyAlignment="1">
      <alignment horizontal="center"/>
    </xf>
    <xf numFmtId="1" fontId="20" fillId="25" borderId="4" xfId="1" applyNumberFormat="1" applyFont="1" applyFill="1" applyBorder="1" applyAlignment="1">
      <alignment horizontal="center"/>
    </xf>
    <xf numFmtId="1" fontId="13" fillId="25" borderId="4" xfId="1" applyNumberFormat="1" applyFont="1" applyFill="1" applyBorder="1" applyAlignment="1">
      <alignment horizontal="center"/>
    </xf>
    <xf numFmtId="0" fontId="13" fillId="25" borderId="46" xfId="1" applyFont="1" applyFill="1" applyBorder="1" applyAlignment="1">
      <alignment horizontal="center"/>
    </xf>
    <xf numFmtId="0" fontId="20" fillId="25" borderId="46" xfId="1" applyFont="1" applyFill="1" applyBorder="1" applyAlignment="1">
      <alignment horizontal="center"/>
    </xf>
    <xf numFmtId="0" fontId="13" fillId="25" borderId="62" xfId="1" applyFont="1" applyFill="1" applyBorder="1" applyAlignment="1">
      <alignment horizontal="center" vertical="center"/>
    </xf>
    <xf numFmtId="0" fontId="13" fillId="23" borderId="19" xfId="1" applyFont="1" applyFill="1" applyBorder="1" applyAlignment="1">
      <alignment horizontal="center" vertical="center"/>
    </xf>
    <xf numFmtId="0" fontId="13" fillId="23" borderId="52" xfId="1" applyFont="1" applyFill="1" applyBorder="1" applyAlignment="1">
      <alignment horizontal="center" vertical="center"/>
    </xf>
    <xf numFmtId="0" fontId="13" fillId="23" borderId="57" xfId="1" applyFont="1" applyFill="1" applyBorder="1" applyAlignment="1">
      <alignment horizontal="center" vertical="center"/>
    </xf>
    <xf numFmtId="0" fontId="13" fillId="8" borderId="57" xfId="1" applyFont="1" applyFill="1" applyBorder="1" applyAlignment="1">
      <alignment horizontal="center" vertical="center"/>
    </xf>
    <xf numFmtId="0" fontId="13" fillId="15" borderId="57" xfId="1" applyFont="1" applyFill="1" applyBorder="1" applyAlignment="1">
      <alignment horizontal="center" vertical="center"/>
    </xf>
    <xf numFmtId="0" fontId="13" fillId="10" borderId="43" xfId="1" applyFont="1" applyFill="1" applyBorder="1" applyAlignment="1">
      <alignment horizontal="center"/>
    </xf>
    <xf numFmtId="0" fontId="20" fillId="10" borderId="43" xfId="1" applyFont="1" applyFill="1" applyBorder="1" applyAlignment="1">
      <alignment horizontal="center"/>
    </xf>
    <xf numFmtId="0" fontId="13" fillId="10" borderId="4" xfId="1" applyFont="1" applyFill="1" applyBorder="1" applyAlignment="1">
      <alignment horizontal="center"/>
    </xf>
    <xf numFmtId="0" fontId="20" fillId="10" borderId="4" xfId="1" applyFont="1" applyFill="1" applyBorder="1" applyAlignment="1">
      <alignment horizontal="center"/>
    </xf>
    <xf numFmtId="0" fontId="20" fillId="10" borderId="46" xfId="1" applyFont="1" applyFill="1" applyBorder="1" applyAlignment="1">
      <alignment horizontal="center"/>
    </xf>
    <xf numFmtId="0" fontId="13" fillId="24" borderId="57" xfId="1" applyFont="1" applyFill="1" applyBorder="1" applyAlignment="1">
      <alignment horizontal="center" vertical="center"/>
    </xf>
    <xf numFmtId="0" fontId="13" fillId="29" borderId="19" xfId="1" applyFont="1" applyFill="1" applyBorder="1" applyAlignment="1">
      <alignment horizontal="center" vertical="center"/>
    </xf>
    <xf numFmtId="0" fontId="13" fillId="29" borderId="43" xfId="1" applyFont="1" applyFill="1" applyBorder="1" applyAlignment="1">
      <alignment horizontal="center"/>
    </xf>
    <xf numFmtId="0" fontId="20" fillId="29" borderId="43" xfId="1" applyFont="1" applyFill="1" applyBorder="1" applyAlignment="1">
      <alignment horizontal="center"/>
    </xf>
    <xf numFmtId="0" fontId="13" fillId="23" borderId="45" xfId="1" applyFont="1" applyFill="1" applyBorder="1" applyAlignment="1">
      <alignment horizontal="center" vertical="center"/>
    </xf>
    <xf numFmtId="0" fontId="13" fillId="23" borderId="16" xfId="1" applyFont="1" applyFill="1" applyBorder="1" applyAlignment="1">
      <alignment horizontal="center" vertical="center"/>
    </xf>
    <xf numFmtId="0" fontId="13" fillId="29" borderId="24" xfId="1" applyFont="1" applyFill="1" applyBorder="1" applyAlignment="1">
      <alignment horizontal="center" vertical="center"/>
    </xf>
    <xf numFmtId="0" fontId="13" fillId="29" borderId="27" xfId="1" applyFont="1" applyFill="1" applyBorder="1" applyAlignment="1">
      <alignment horizontal="center" vertical="center"/>
    </xf>
    <xf numFmtId="0" fontId="13" fillId="25" borderId="45" xfId="1" applyFont="1" applyFill="1" applyBorder="1" applyAlignment="1">
      <alignment horizontal="center" vertical="center"/>
    </xf>
    <xf numFmtId="0" fontId="13" fillId="25" borderId="24" xfId="1" applyFont="1" applyFill="1" applyBorder="1" applyAlignment="1">
      <alignment horizontal="center" vertical="center"/>
    </xf>
    <xf numFmtId="0" fontId="13" fillId="25" borderId="31" xfId="1" applyFont="1" applyFill="1" applyBorder="1" applyAlignment="1">
      <alignment horizontal="center" vertical="center"/>
    </xf>
    <xf numFmtId="0" fontId="13" fillId="28" borderId="19" xfId="1" applyFont="1" applyFill="1" applyBorder="1" applyAlignment="1">
      <alignment horizontal="center" vertical="center"/>
    </xf>
    <xf numFmtId="0" fontId="13" fillId="28" borderId="27" xfId="1" applyFont="1" applyFill="1" applyBorder="1" applyAlignment="1">
      <alignment horizontal="center" vertical="center"/>
    </xf>
    <xf numFmtId="0" fontId="13" fillId="29" borderId="43" xfId="1" applyFont="1" applyFill="1" applyBorder="1" applyAlignment="1">
      <alignment horizontal="center" vertical="center"/>
    </xf>
    <xf numFmtId="0" fontId="13" fillId="29" borderId="4" xfId="1" applyFont="1" applyFill="1" applyBorder="1" applyAlignment="1">
      <alignment horizontal="center" vertical="center"/>
    </xf>
    <xf numFmtId="0" fontId="13" fillId="29" borderId="46" xfId="1" applyFont="1" applyFill="1" applyBorder="1" applyAlignment="1">
      <alignment horizontal="center" vertical="center"/>
    </xf>
    <xf numFmtId="1" fontId="13" fillId="25" borderId="4" xfId="1" applyNumberFormat="1" applyFont="1" applyFill="1" applyBorder="1" applyAlignment="1">
      <alignment horizontal="center" vertical="center"/>
    </xf>
    <xf numFmtId="1" fontId="13" fillId="25" borderId="41" xfId="1" applyNumberFormat="1" applyFont="1" applyFill="1" applyBorder="1" applyAlignment="1">
      <alignment horizontal="center" vertical="center"/>
    </xf>
    <xf numFmtId="0" fontId="20" fillId="23" borderId="20" xfId="1" applyFont="1" applyFill="1" applyBorder="1" applyAlignment="1">
      <alignment horizontal="center" vertical="center"/>
    </xf>
    <xf numFmtId="0" fontId="20" fillId="23" borderId="25" xfId="1" applyFont="1" applyFill="1" applyBorder="1" applyAlignment="1">
      <alignment horizontal="center" vertical="center"/>
    </xf>
    <xf numFmtId="0" fontId="20" fillId="23" borderId="28" xfId="1" applyFont="1" applyFill="1" applyBorder="1" applyAlignment="1">
      <alignment horizontal="center" vertical="center"/>
    </xf>
    <xf numFmtId="0" fontId="20" fillId="29" borderId="17" xfId="1" applyFont="1" applyFill="1" applyBorder="1" applyAlignment="1">
      <alignment horizontal="center" vertical="center"/>
    </xf>
    <xf numFmtId="0" fontId="20" fillId="25" borderId="63" xfId="1" applyFont="1" applyFill="1" applyBorder="1" applyAlignment="1">
      <alignment horizontal="center" vertical="center"/>
    </xf>
    <xf numFmtId="0" fontId="20" fillId="25" borderId="55" xfId="1" applyFont="1" applyFill="1" applyBorder="1" applyAlignment="1">
      <alignment horizontal="center" vertical="center"/>
    </xf>
    <xf numFmtId="0" fontId="5" fillId="25" borderId="4" xfId="1" applyFont="1" applyFill="1" applyBorder="1" applyAlignment="1">
      <alignment horizontal="center" vertical="center"/>
    </xf>
    <xf numFmtId="0" fontId="5" fillId="25" borderId="41" xfId="1" applyFont="1" applyFill="1" applyBorder="1" applyAlignment="1">
      <alignment horizontal="center" vertical="center"/>
    </xf>
    <xf numFmtId="0" fontId="13" fillId="29" borderId="39" xfId="1" applyFont="1" applyFill="1" applyBorder="1" applyAlignment="1">
      <alignment horizontal="center" vertical="center"/>
    </xf>
    <xf numFmtId="0" fontId="13" fillId="29" borderId="1" xfId="1" applyFont="1" applyFill="1" applyBorder="1" applyAlignment="1">
      <alignment horizontal="center" vertical="center"/>
    </xf>
    <xf numFmtId="0" fontId="13" fillId="29" borderId="38" xfId="1" applyFont="1" applyFill="1" applyBorder="1" applyAlignment="1">
      <alignment horizontal="center" vertical="center"/>
    </xf>
    <xf numFmtId="0" fontId="13" fillId="29" borderId="47" xfId="1" applyFont="1" applyFill="1" applyBorder="1" applyAlignment="1">
      <alignment horizontal="center" vertical="center"/>
    </xf>
    <xf numFmtId="1" fontId="13" fillId="25" borderId="48" xfId="1" applyNumberFormat="1" applyFont="1" applyFill="1" applyBorder="1" applyAlignment="1">
      <alignment horizontal="center" vertical="center"/>
    </xf>
    <xf numFmtId="0" fontId="20" fillId="6" borderId="56" xfId="1" applyFont="1" applyFill="1" applyBorder="1" applyAlignment="1">
      <alignment horizontal="center" vertical="center"/>
    </xf>
    <xf numFmtId="0" fontId="20" fillId="6" borderId="52" xfId="1" applyFont="1" applyFill="1" applyBorder="1" applyAlignment="1">
      <alignment horizontal="center" vertical="center"/>
    </xf>
    <xf numFmtId="0" fontId="20" fillId="6" borderId="57" xfId="1" applyFont="1" applyFill="1" applyBorder="1" applyAlignment="1">
      <alignment horizontal="center" vertical="center"/>
    </xf>
    <xf numFmtId="0" fontId="20" fillId="6" borderId="62" xfId="1" applyFont="1" applyFill="1" applyBorder="1" applyAlignment="1">
      <alignment horizontal="center" vertical="center"/>
    </xf>
    <xf numFmtId="0" fontId="20" fillId="6" borderId="77" xfId="1" applyFont="1" applyFill="1" applyBorder="1" applyAlignment="1">
      <alignment horizontal="center" vertical="center"/>
    </xf>
    <xf numFmtId="0" fontId="20" fillId="6" borderId="64" xfId="1" applyFont="1" applyFill="1" applyBorder="1" applyAlignment="1">
      <alignment horizontal="center" vertical="center"/>
    </xf>
    <xf numFmtId="0" fontId="20" fillId="6" borderId="65" xfId="1" applyFont="1" applyFill="1" applyBorder="1" applyAlignment="1">
      <alignment horizontal="center" vertical="center"/>
    </xf>
    <xf numFmtId="0" fontId="20" fillId="6" borderId="34" xfId="1" applyFont="1" applyFill="1" applyBorder="1" applyAlignment="1">
      <alignment horizontal="center" vertical="center"/>
    </xf>
    <xf numFmtId="0" fontId="13" fillId="6" borderId="76" xfId="1" applyFont="1" applyFill="1" applyBorder="1" applyAlignment="1">
      <alignment horizontal="center" vertical="center"/>
    </xf>
    <xf numFmtId="0" fontId="20" fillId="6" borderId="21" xfId="1" applyFont="1" applyFill="1" applyBorder="1" applyAlignment="1">
      <alignment horizontal="center" vertical="center"/>
    </xf>
    <xf numFmtId="0" fontId="20" fillId="6" borderId="26" xfId="1" applyFont="1" applyFill="1" applyBorder="1" applyAlignment="1">
      <alignment horizontal="center" vertical="center"/>
    </xf>
    <xf numFmtId="0" fontId="20" fillId="6" borderId="29" xfId="1" applyFont="1" applyFill="1" applyBorder="1" applyAlignment="1">
      <alignment horizontal="center" vertical="center"/>
    </xf>
    <xf numFmtId="0" fontId="20" fillId="6" borderId="49" xfId="1" applyFont="1" applyFill="1" applyBorder="1" applyAlignment="1">
      <alignment horizontal="center" vertical="center"/>
    </xf>
    <xf numFmtId="0" fontId="20" fillId="6" borderId="36" xfId="1" applyFont="1" applyFill="1" applyBorder="1" applyAlignment="1">
      <alignment horizontal="center" vertical="center"/>
    </xf>
    <xf numFmtId="0" fontId="20" fillId="6" borderId="13" xfId="1" applyFont="1" applyFill="1" applyBorder="1" applyAlignment="1">
      <alignment horizontal="center" vertical="center"/>
    </xf>
    <xf numFmtId="0" fontId="20" fillId="6" borderId="33" xfId="1" applyFont="1" applyFill="1" applyBorder="1" applyAlignment="1">
      <alignment horizontal="center" vertical="center" textRotation="90" wrapText="1"/>
    </xf>
    <xf numFmtId="0" fontId="13" fillId="6" borderId="24" xfId="1" applyFont="1" applyFill="1" applyBorder="1" applyAlignment="1">
      <alignment horizontal="center" vertical="center"/>
    </xf>
    <xf numFmtId="0" fontId="13" fillId="6" borderId="27" xfId="1" applyFont="1" applyFill="1" applyBorder="1" applyAlignment="1">
      <alignment horizontal="center" vertical="center"/>
    </xf>
    <xf numFmtId="0" fontId="13" fillId="6" borderId="33" xfId="1" applyFont="1" applyFill="1" applyBorder="1" applyAlignment="1">
      <alignment horizontal="center" vertical="center"/>
    </xf>
    <xf numFmtId="0" fontId="13" fillId="6" borderId="16" xfId="1" applyFont="1" applyFill="1" applyBorder="1" applyAlignment="1">
      <alignment horizontal="center" vertical="center"/>
    </xf>
    <xf numFmtId="0" fontId="20" fillId="6" borderId="58" xfId="1" applyFont="1" applyFill="1" applyBorder="1" applyAlignment="1">
      <alignment horizontal="center" vertical="center"/>
    </xf>
    <xf numFmtId="0" fontId="20" fillId="6" borderId="55" xfId="1" applyFont="1" applyFill="1" applyBorder="1" applyAlignment="1">
      <alignment horizontal="center" vertical="center"/>
    </xf>
    <xf numFmtId="0" fontId="20" fillId="6" borderId="59" xfId="1" applyFont="1" applyFill="1" applyBorder="1" applyAlignment="1">
      <alignment horizontal="center" vertical="center"/>
    </xf>
    <xf numFmtId="0" fontId="20" fillId="6" borderId="63" xfId="1" applyFont="1" applyFill="1" applyBorder="1" applyAlignment="1">
      <alignment horizontal="center" vertical="center"/>
    </xf>
    <xf numFmtId="0" fontId="6" fillId="6" borderId="79" xfId="1" applyFont="1" applyFill="1" applyBorder="1" applyAlignment="1">
      <alignment horizontal="center" vertical="center"/>
    </xf>
    <xf numFmtId="0" fontId="20" fillId="6" borderId="79" xfId="1" applyFont="1" applyFill="1" applyBorder="1" applyAlignment="1">
      <alignment horizontal="center" vertical="center"/>
    </xf>
    <xf numFmtId="1" fontId="20" fillId="23" borderId="56" xfId="1" applyNumberFormat="1" applyFont="1" applyFill="1" applyBorder="1" applyAlignment="1">
      <alignment horizontal="center" vertical="center"/>
    </xf>
    <xf numFmtId="1" fontId="20" fillId="23" borderId="52" xfId="1" applyNumberFormat="1" applyFont="1" applyFill="1" applyBorder="1" applyAlignment="1">
      <alignment horizontal="center" vertical="center"/>
    </xf>
    <xf numFmtId="1" fontId="20" fillId="23" borderId="57" xfId="1" applyNumberFormat="1" applyFont="1" applyFill="1" applyBorder="1" applyAlignment="1">
      <alignment horizontal="center" vertical="center"/>
    </xf>
    <xf numFmtId="1" fontId="20" fillId="29" borderId="57" xfId="1" applyNumberFormat="1" applyFont="1" applyFill="1" applyBorder="1" applyAlignment="1">
      <alignment horizontal="center" vertical="center"/>
    </xf>
    <xf numFmtId="1" fontId="20" fillId="25" borderId="62" xfId="1" applyNumberFormat="1" applyFont="1" applyFill="1" applyBorder="1" applyAlignment="1">
      <alignment horizontal="center" vertical="center"/>
    </xf>
    <xf numFmtId="1" fontId="20" fillId="25" borderId="52" xfId="1" applyNumberFormat="1" applyFont="1" applyFill="1" applyBorder="1" applyAlignment="1">
      <alignment horizontal="center" vertical="center"/>
    </xf>
    <xf numFmtId="1" fontId="20" fillId="25" borderId="77" xfId="1" applyNumberFormat="1" applyFont="1" applyFill="1" applyBorder="1" applyAlignment="1">
      <alignment horizontal="center" vertical="center"/>
    </xf>
    <xf numFmtId="1" fontId="20" fillId="28" borderId="21" xfId="1" applyNumberFormat="1" applyFont="1" applyFill="1" applyBorder="1" applyAlignment="1">
      <alignment horizontal="center" vertical="center"/>
    </xf>
    <xf numFmtId="1" fontId="20" fillId="28" borderId="29" xfId="1" applyNumberFormat="1" applyFont="1" applyFill="1" applyBorder="1" applyAlignment="1">
      <alignment horizontal="center" vertical="center"/>
    </xf>
    <xf numFmtId="0" fontId="20" fillId="25" borderId="79" xfId="1" applyFont="1" applyFill="1" applyBorder="1" applyAlignment="1">
      <alignment horizontal="center" vertical="center"/>
    </xf>
    <xf numFmtId="0" fontId="20" fillId="25" borderId="58" xfId="1" applyFont="1" applyFill="1" applyBorder="1" applyAlignment="1">
      <alignment horizontal="center" vertical="center"/>
    </xf>
    <xf numFmtId="0" fontId="20" fillId="25" borderId="59" xfId="1" applyFont="1" applyFill="1" applyBorder="1" applyAlignment="1">
      <alignment horizontal="center" vertical="center"/>
    </xf>
    <xf numFmtId="0" fontId="13" fillId="10" borderId="45" xfId="1" applyFont="1" applyFill="1" applyBorder="1" applyAlignment="1">
      <alignment horizontal="center" vertical="center"/>
    </xf>
    <xf numFmtId="0" fontId="13" fillId="10" borderId="34" xfId="1" applyFont="1" applyFill="1" applyBorder="1" applyAlignment="1">
      <alignment horizontal="center" vertical="center"/>
    </xf>
    <xf numFmtId="0" fontId="13" fillId="10" borderId="37" xfId="1" applyFont="1" applyFill="1" applyBorder="1" applyAlignment="1">
      <alignment horizontal="center" vertical="center"/>
    </xf>
    <xf numFmtId="0" fontId="13" fillId="10" borderId="31" xfId="1" applyFont="1" applyFill="1" applyBorder="1" applyAlignment="1">
      <alignment horizontal="center" vertical="center"/>
    </xf>
    <xf numFmtId="0" fontId="13" fillId="10" borderId="41" xfId="1" applyFont="1" applyFill="1" applyBorder="1" applyAlignment="1">
      <alignment horizontal="center" vertical="center"/>
    </xf>
    <xf numFmtId="0" fontId="13" fillId="10" borderId="71" xfId="1" applyFont="1" applyFill="1" applyBorder="1" applyAlignment="1">
      <alignment horizontal="center" vertical="center"/>
    </xf>
    <xf numFmtId="0" fontId="13" fillId="10" borderId="44" xfId="1" applyFont="1" applyFill="1" applyBorder="1" applyAlignment="1">
      <alignment horizontal="center" vertical="center"/>
    </xf>
    <xf numFmtId="0" fontId="13" fillId="10" borderId="48" xfId="1" applyFont="1" applyFill="1" applyBorder="1" applyAlignment="1">
      <alignment horizontal="center" vertical="center"/>
    </xf>
    <xf numFmtId="1" fontId="20" fillId="10" borderId="62" xfId="1" applyNumberFormat="1" applyFont="1" applyFill="1" applyBorder="1" applyAlignment="1">
      <alignment horizontal="center" vertical="center"/>
    </xf>
    <xf numFmtId="0" fontId="20" fillId="10" borderId="63" xfId="1" applyFont="1" applyFill="1" applyBorder="1" applyAlignment="1">
      <alignment horizontal="center" vertical="center"/>
    </xf>
    <xf numFmtId="1" fontId="20" fillId="10" borderId="77" xfId="1" applyNumberFormat="1" applyFont="1" applyFill="1" applyBorder="1" applyAlignment="1">
      <alignment horizontal="center" vertical="center"/>
    </xf>
    <xf numFmtId="0" fontId="20" fillId="10" borderId="79" xfId="1" applyFont="1" applyFill="1" applyBorder="1" applyAlignment="1">
      <alignment horizontal="center" vertical="center"/>
    </xf>
    <xf numFmtId="0" fontId="13" fillId="6" borderId="40" xfId="1" applyFont="1" applyFill="1" applyBorder="1" applyAlignment="1">
      <alignment horizontal="center" vertical="center"/>
    </xf>
    <xf numFmtId="0" fontId="13" fillId="6" borderId="68" xfId="1" applyFont="1" applyFill="1" applyBorder="1" applyAlignment="1">
      <alignment horizontal="center" vertical="center"/>
    </xf>
    <xf numFmtId="1" fontId="20" fillId="6" borderId="75" xfId="1" applyNumberFormat="1" applyFont="1" applyFill="1" applyBorder="1" applyAlignment="1">
      <alignment horizontal="center" vertical="center"/>
    </xf>
    <xf numFmtId="0" fontId="8" fillId="27" borderId="33" xfId="0" applyFont="1" applyFill="1" applyBorder="1" applyAlignment="1">
      <alignment horizontal="center" vertical="center"/>
    </xf>
    <xf numFmtId="0" fontId="10" fillId="27" borderId="68" xfId="0" applyFont="1" applyFill="1" applyBorder="1" applyAlignment="1">
      <alignment vertical="center" wrapText="1"/>
    </xf>
    <xf numFmtId="0" fontId="5" fillId="27" borderId="33" xfId="2" applyFont="1" applyFill="1" applyBorder="1" applyAlignment="1">
      <alignment horizontal="left" vertical="center"/>
    </xf>
    <xf numFmtId="0" fontId="7" fillId="27" borderId="76" xfId="0" applyFont="1" applyFill="1" applyBorder="1" applyAlignment="1">
      <alignment vertical="center" wrapText="1"/>
    </xf>
    <xf numFmtId="0" fontId="7" fillId="27" borderId="76" xfId="0" applyFont="1" applyFill="1" applyBorder="1" applyAlignment="1">
      <alignment horizontal="right" vertical="center" wrapText="1"/>
    </xf>
    <xf numFmtId="0" fontId="7" fillId="27" borderId="40" xfId="0" applyFont="1" applyFill="1" applyBorder="1" applyAlignment="1">
      <alignment horizontal="right" vertical="center" wrapText="1"/>
    </xf>
    <xf numFmtId="0" fontId="7" fillId="27" borderId="6" xfId="0" applyFont="1" applyFill="1" applyBorder="1" applyAlignment="1">
      <alignment vertical="center" wrapText="1"/>
    </xf>
    <xf numFmtId="0" fontId="7" fillId="27" borderId="33" xfId="0" applyFont="1" applyFill="1" applyBorder="1" applyAlignment="1">
      <alignment vertical="center" wrapText="1"/>
    </xf>
    <xf numFmtId="0" fontId="7" fillId="27" borderId="68" xfId="0" applyFont="1" applyFill="1" applyBorder="1" applyAlignment="1">
      <alignment vertical="center" wrapText="1"/>
    </xf>
    <xf numFmtId="0" fontId="7" fillId="27" borderId="76" xfId="0" applyFont="1" applyFill="1" applyBorder="1" applyAlignment="1">
      <alignment horizontal="center" vertical="center" wrapText="1"/>
    </xf>
    <xf numFmtId="0" fontId="7" fillId="27" borderId="40" xfId="0" applyFont="1" applyFill="1" applyBorder="1" applyAlignment="1">
      <alignment horizontal="center" vertical="center" wrapText="1"/>
    </xf>
    <xf numFmtId="0" fontId="8" fillId="27" borderId="6" xfId="0" applyFont="1" applyFill="1" applyBorder="1" applyAlignment="1">
      <alignment horizontal="center" vertical="center" wrapText="1"/>
    </xf>
    <xf numFmtId="0" fontId="8" fillId="27" borderId="33" xfId="0" applyFont="1" applyFill="1" applyBorder="1" applyAlignment="1">
      <alignment horizontal="center" vertical="center" wrapText="1"/>
    </xf>
    <xf numFmtId="0" fontId="7" fillId="27" borderId="68" xfId="0" applyFont="1" applyFill="1" applyBorder="1" applyAlignment="1">
      <alignment horizontal="center" vertical="center" wrapText="1"/>
    </xf>
    <xf numFmtId="0" fontId="8" fillId="27" borderId="76" xfId="0" applyFont="1" applyFill="1" applyBorder="1" applyAlignment="1">
      <alignment horizontal="center" vertical="center" wrapText="1"/>
    </xf>
    <xf numFmtId="0" fontId="8" fillId="27" borderId="67" xfId="0" applyFont="1" applyFill="1" applyBorder="1" applyAlignment="1">
      <alignment horizontal="center" vertical="center" wrapText="1"/>
    </xf>
    <xf numFmtId="0" fontId="20" fillId="6" borderId="9" xfId="1" applyFont="1" applyFill="1" applyBorder="1" applyAlignment="1">
      <alignment horizontal="center" vertical="center"/>
    </xf>
    <xf numFmtId="0" fontId="20" fillId="6" borderId="9" xfId="1" applyFont="1" applyFill="1" applyBorder="1" applyAlignment="1">
      <alignment vertical="center" wrapText="1"/>
    </xf>
    <xf numFmtId="0" fontId="13" fillId="6" borderId="51" xfId="1" applyFont="1" applyFill="1" applyBorder="1" applyAlignment="1">
      <alignment horizontal="center" vertical="center"/>
    </xf>
    <xf numFmtId="0" fontId="13" fillId="6" borderId="73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6" borderId="74" xfId="1" applyFont="1" applyFill="1" applyBorder="1" applyAlignment="1">
      <alignment horizontal="center" vertical="center"/>
    </xf>
    <xf numFmtId="1" fontId="20" fillId="6" borderId="0" xfId="1" applyNumberFormat="1" applyFont="1" applyFill="1" applyBorder="1" applyAlignment="1">
      <alignment horizontal="center" vertical="center"/>
    </xf>
    <xf numFmtId="0" fontId="13" fillId="24" borderId="22" xfId="2" applyFont="1" applyFill="1" applyBorder="1" applyAlignment="1">
      <alignment vertical="center"/>
    </xf>
    <xf numFmtId="0" fontId="20" fillId="23" borderId="22" xfId="2" applyFont="1" applyFill="1" applyBorder="1" applyAlignment="1">
      <alignment vertical="center"/>
    </xf>
    <xf numFmtId="0" fontId="13" fillId="23" borderId="2" xfId="2" applyFont="1" applyFill="1" applyBorder="1" applyAlignment="1">
      <alignment vertical="center"/>
    </xf>
    <xf numFmtId="0" fontId="13" fillId="23" borderId="30" xfId="2" applyFont="1" applyFill="1" applyBorder="1" applyAlignment="1">
      <alignment vertical="center"/>
    </xf>
    <xf numFmtId="0" fontId="13" fillId="23" borderId="54" xfId="2" applyFont="1" applyFill="1" applyBorder="1" applyAlignment="1">
      <alignment vertical="center"/>
    </xf>
    <xf numFmtId="0" fontId="13" fillId="25" borderId="54" xfId="2" applyFont="1" applyFill="1" applyBorder="1" applyAlignment="1">
      <alignment vertical="center"/>
    </xf>
    <xf numFmtId="0" fontId="13" fillId="25" borderId="2" xfId="2" applyFont="1" applyFill="1" applyBorder="1" applyAlignment="1">
      <alignment vertical="center"/>
    </xf>
    <xf numFmtId="0" fontId="13" fillId="25" borderId="35" xfId="2" applyFont="1" applyFill="1" applyBorder="1" applyAlignment="1">
      <alignment vertical="center"/>
    </xf>
    <xf numFmtId="0" fontId="13" fillId="8" borderId="22" xfId="2" applyFont="1" applyFill="1" applyBorder="1" applyAlignment="1">
      <alignment vertical="center"/>
    </xf>
    <xf numFmtId="0" fontId="13" fillId="8" borderId="2" xfId="2" applyFont="1" applyFill="1" applyBorder="1" applyAlignment="1">
      <alignment vertical="center"/>
    </xf>
    <xf numFmtId="0" fontId="13" fillId="28" borderId="35" xfId="2" applyFont="1" applyFill="1" applyBorder="1" applyAlignment="1">
      <alignment vertical="center"/>
    </xf>
    <xf numFmtId="0" fontId="13" fillId="15" borderId="22" xfId="2" applyFont="1" applyFill="1" applyBorder="1" applyAlignment="1">
      <alignment vertical="center"/>
    </xf>
    <xf numFmtId="0" fontId="13" fillId="15" borderId="14" xfId="2" applyFont="1" applyFill="1" applyBorder="1" applyAlignment="1">
      <alignment vertical="center"/>
    </xf>
    <xf numFmtId="0" fontId="13" fillId="6" borderId="0" xfId="1" applyFont="1" applyFill="1" applyBorder="1" applyAlignment="1">
      <alignment vertical="center" wrapText="1"/>
    </xf>
    <xf numFmtId="0" fontId="13" fillId="19" borderId="7" xfId="1" applyFont="1" applyFill="1" applyBorder="1" applyAlignment="1">
      <alignment vertical="center"/>
    </xf>
    <xf numFmtId="0" fontId="13" fillId="24" borderId="56" xfId="1" applyFont="1" applyFill="1" applyBorder="1" applyAlignment="1">
      <alignment horizontal="center" vertical="center"/>
    </xf>
    <xf numFmtId="0" fontId="13" fillId="23" borderId="56" xfId="1" applyFont="1" applyFill="1" applyBorder="1" applyAlignment="1">
      <alignment horizontal="center" vertical="center"/>
    </xf>
    <xf numFmtId="0" fontId="13" fillId="23" borderId="62" xfId="1" applyFont="1" applyFill="1" applyBorder="1" applyAlignment="1">
      <alignment horizontal="center" vertical="center"/>
    </xf>
    <xf numFmtId="1" fontId="13" fillId="23" borderId="52" xfId="1" applyNumberFormat="1" applyFont="1" applyFill="1" applyBorder="1" applyAlignment="1">
      <alignment horizontal="center" vertical="center"/>
    </xf>
    <xf numFmtId="0" fontId="13" fillId="25" borderId="77" xfId="1" applyFont="1" applyFill="1" applyBorder="1" applyAlignment="1">
      <alignment vertical="center"/>
    </xf>
    <xf numFmtId="0" fontId="13" fillId="8" borderId="56" xfId="1" applyFont="1" applyFill="1" applyBorder="1" applyAlignment="1">
      <alignment horizontal="center" vertical="center"/>
    </xf>
    <xf numFmtId="0" fontId="5" fillId="8" borderId="52" xfId="1" applyFont="1" applyFill="1" applyBorder="1" applyAlignment="1">
      <alignment vertical="center"/>
    </xf>
    <xf numFmtId="0" fontId="13" fillId="8" borderId="23" xfId="1" applyFont="1" applyFill="1" applyBorder="1" applyAlignment="1">
      <alignment vertical="center"/>
    </xf>
    <xf numFmtId="1" fontId="13" fillId="8" borderId="52" xfId="1" applyNumberFormat="1" applyFont="1" applyFill="1" applyBorder="1" applyAlignment="1">
      <alignment horizontal="center" vertical="center"/>
    </xf>
    <xf numFmtId="0" fontId="13" fillId="8" borderId="52" xfId="1" applyFont="1" applyFill="1" applyBorder="1" applyAlignment="1">
      <alignment vertical="center"/>
    </xf>
    <xf numFmtId="0" fontId="13" fillId="28" borderId="62" xfId="1" applyFont="1" applyFill="1" applyBorder="1" applyAlignment="1">
      <alignment horizontal="center" vertical="center"/>
    </xf>
    <xf numFmtId="0" fontId="13" fillId="28" borderId="77" xfId="1" applyFont="1" applyFill="1" applyBorder="1" applyAlignment="1">
      <alignment horizontal="center" vertical="center"/>
    </xf>
    <xf numFmtId="0" fontId="13" fillId="15" borderId="56" xfId="1" applyFont="1" applyFill="1" applyBorder="1" applyAlignment="1">
      <alignment horizontal="center" vertical="center"/>
    </xf>
    <xf numFmtId="0" fontId="13" fillId="6" borderId="81" xfId="1" applyFont="1" applyFill="1" applyBorder="1" applyAlignment="1">
      <alignment horizontal="center" vertical="center"/>
    </xf>
    <xf numFmtId="0" fontId="20" fillId="19" borderId="75" xfId="1" applyFont="1" applyFill="1" applyBorder="1" applyAlignment="1">
      <alignment horizontal="center" vertical="center"/>
    </xf>
    <xf numFmtId="0" fontId="20" fillId="14" borderId="75" xfId="1" applyFont="1" applyFill="1" applyBorder="1" applyAlignment="1">
      <alignment horizontal="center" vertical="center"/>
    </xf>
    <xf numFmtId="0" fontId="13" fillId="20" borderId="60" xfId="1" applyFont="1" applyFill="1" applyBorder="1" applyAlignment="1">
      <alignment horizontal="center" vertical="center"/>
    </xf>
    <xf numFmtId="0" fontId="13" fillId="20" borderId="70" xfId="1" applyFont="1" applyFill="1" applyBorder="1" applyAlignment="1">
      <alignment horizontal="center" vertical="center"/>
    </xf>
    <xf numFmtId="0" fontId="20" fillId="20" borderId="65" xfId="1" applyFont="1" applyFill="1" applyBorder="1" applyAlignment="1">
      <alignment horizontal="center" vertical="center"/>
    </xf>
    <xf numFmtId="0" fontId="13" fillId="20" borderId="53" xfId="1" applyFont="1" applyFill="1" applyBorder="1" applyAlignment="1">
      <alignment horizontal="center" vertical="center"/>
    </xf>
    <xf numFmtId="1" fontId="20" fillId="20" borderId="64" xfId="1" applyNumberFormat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20" fillId="6" borderId="37" xfId="1" applyFont="1" applyFill="1" applyBorder="1" applyAlignment="1">
      <alignment horizontal="center" vertical="center"/>
    </xf>
    <xf numFmtId="0" fontId="20" fillId="6" borderId="44" xfId="1" applyFont="1" applyFill="1" applyBorder="1" applyAlignment="1">
      <alignment horizontal="center" vertical="center"/>
    </xf>
    <xf numFmtId="1" fontId="20" fillId="6" borderId="64" xfId="1" applyNumberFormat="1" applyFont="1" applyFill="1" applyBorder="1" applyAlignment="1">
      <alignment horizontal="center" vertical="center"/>
    </xf>
    <xf numFmtId="0" fontId="20" fillId="16" borderId="64" xfId="2" applyFont="1" applyFill="1" applyBorder="1" applyAlignment="1">
      <alignment horizontal="center" vertical="center" textRotation="90"/>
    </xf>
    <xf numFmtId="0" fontId="20" fillId="16" borderId="60" xfId="2" applyFont="1" applyFill="1" applyBorder="1" applyAlignment="1">
      <alignment horizontal="center" vertical="center" textRotation="90"/>
    </xf>
    <xf numFmtId="0" fontId="20" fillId="16" borderId="65" xfId="2" applyFont="1" applyFill="1" applyBorder="1" applyAlignment="1">
      <alignment horizontal="center" vertical="center" textRotation="90" wrapText="1"/>
    </xf>
    <xf numFmtId="0" fontId="20" fillId="16" borderId="53" xfId="2" applyFont="1" applyFill="1" applyBorder="1" applyAlignment="1">
      <alignment horizontal="center" vertical="center" textRotation="90"/>
    </xf>
    <xf numFmtId="0" fontId="6" fillId="16" borderId="26" xfId="2" applyFont="1" applyFill="1" applyBorder="1" applyAlignment="1">
      <alignment horizontal="center" vertical="center"/>
    </xf>
    <xf numFmtId="0" fontId="20" fillId="4" borderId="45" xfId="2" applyFont="1" applyFill="1" applyBorder="1" applyAlignment="1">
      <alignment horizontal="left" vertical="center" wrapText="1"/>
    </xf>
    <xf numFmtId="0" fontId="13" fillId="4" borderId="62" xfId="2" applyFont="1" applyFill="1" applyBorder="1" applyAlignment="1">
      <alignment horizontal="center"/>
    </xf>
    <xf numFmtId="0" fontId="20" fillId="4" borderId="24" xfId="2" applyFont="1" applyFill="1" applyBorder="1" applyAlignment="1">
      <alignment horizontal="left" vertical="center" wrapText="1"/>
    </xf>
    <xf numFmtId="1" fontId="13" fillId="4" borderId="52" xfId="2" applyNumberFormat="1" applyFont="1" applyFill="1" applyBorder="1" applyAlignment="1">
      <alignment horizontal="center"/>
    </xf>
    <xf numFmtId="0" fontId="20" fillId="16" borderId="76" xfId="2" applyFont="1" applyFill="1" applyBorder="1" applyAlignment="1">
      <alignment horizontal="center"/>
    </xf>
    <xf numFmtId="1" fontId="13" fillId="4" borderId="77" xfId="2" applyNumberFormat="1" applyFont="1" applyFill="1" applyBorder="1" applyAlignment="1">
      <alignment horizontal="center"/>
    </xf>
    <xf numFmtId="1" fontId="13" fillId="4" borderId="41" xfId="2" applyNumberFormat="1" applyFont="1" applyFill="1" applyBorder="1" applyAlignment="1">
      <alignment horizontal="center"/>
    </xf>
    <xf numFmtId="0" fontId="20" fillId="16" borderId="75" xfId="2" applyFont="1" applyFill="1" applyBorder="1" applyAlignment="1">
      <alignment horizontal="center"/>
    </xf>
    <xf numFmtId="0" fontId="20" fillId="16" borderId="68" xfId="2" applyFont="1" applyFill="1" applyBorder="1" applyAlignment="1">
      <alignment horizontal="center"/>
    </xf>
    <xf numFmtId="0" fontId="6" fillId="16" borderId="36" xfId="2" applyFont="1" applyFill="1" applyBorder="1" applyAlignment="1">
      <alignment horizontal="center" vertical="center"/>
    </xf>
    <xf numFmtId="0" fontId="13" fillId="4" borderId="62" xfId="2" applyFont="1" applyFill="1" applyBorder="1" applyAlignment="1">
      <alignment horizontal="center" vertical="center"/>
    </xf>
    <xf numFmtId="0" fontId="13" fillId="4" borderId="34" xfId="2" applyFont="1" applyFill="1" applyBorder="1" applyAlignment="1">
      <alignment horizontal="center" vertical="center"/>
    </xf>
    <xf numFmtId="0" fontId="20" fillId="4" borderId="34" xfId="2" applyFont="1" applyFill="1" applyBorder="1" applyAlignment="1">
      <alignment horizontal="center" vertical="center"/>
    </xf>
    <xf numFmtId="0" fontId="13" fillId="4" borderId="63" xfId="2" applyFont="1" applyFill="1" applyBorder="1" applyAlignment="1">
      <alignment horizontal="center" vertical="center"/>
    </xf>
    <xf numFmtId="0" fontId="13" fillId="4" borderId="44" xfId="2" applyFont="1" applyFill="1" applyBorder="1" applyAlignment="1">
      <alignment horizontal="center" vertical="center"/>
    </xf>
    <xf numFmtId="1" fontId="13" fillId="4" borderId="52" xfId="2" applyNumberFormat="1" applyFont="1" applyFill="1" applyBorder="1" applyAlignment="1">
      <alignment horizontal="center" vertical="center"/>
    </xf>
    <xf numFmtId="1" fontId="13" fillId="4" borderId="4" xfId="2" applyNumberFormat="1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0" fontId="13" fillId="4" borderId="55" xfId="2" applyFont="1" applyFill="1" applyBorder="1" applyAlignment="1">
      <alignment horizontal="center" vertical="center"/>
    </xf>
    <xf numFmtId="1" fontId="13" fillId="4" borderId="3" xfId="2" applyNumberFormat="1" applyFont="1" applyFill="1" applyBorder="1" applyAlignment="1">
      <alignment horizontal="center" vertical="center"/>
    </xf>
    <xf numFmtId="1" fontId="13" fillId="4" borderId="77" xfId="2" applyNumberFormat="1" applyFont="1" applyFill="1" applyBorder="1" applyAlignment="1">
      <alignment horizontal="center" vertical="center"/>
    </xf>
    <xf numFmtId="1" fontId="13" fillId="4" borderId="41" xfId="2" applyNumberFormat="1" applyFont="1" applyFill="1" applyBorder="1" applyAlignment="1">
      <alignment horizontal="center" vertical="center"/>
    </xf>
    <xf numFmtId="0" fontId="13" fillId="4" borderId="41" xfId="2" applyFont="1" applyFill="1" applyBorder="1" applyAlignment="1">
      <alignment horizontal="center" vertical="center"/>
    </xf>
    <xf numFmtId="0" fontId="20" fillId="4" borderId="41" xfId="2" applyFont="1" applyFill="1" applyBorder="1" applyAlignment="1">
      <alignment horizontal="center" vertical="center"/>
    </xf>
    <xf numFmtId="0" fontId="13" fillId="4" borderId="79" xfId="2" applyFont="1" applyFill="1" applyBorder="1" applyAlignment="1">
      <alignment horizontal="center" vertical="center"/>
    </xf>
    <xf numFmtId="1" fontId="13" fillId="4" borderId="48" xfId="2" applyNumberFormat="1" applyFont="1" applyFill="1" applyBorder="1" applyAlignment="1">
      <alignment horizontal="center" vertical="center"/>
    </xf>
    <xf numFmtId="0" fontId="6" fillId="4" borderId="31" xfId="2" applyFont="1" applyFill="1" applyBorder="1" applyAlignment="1">
      <alignment vertical="center" wrapText="1"/>
    </xf>
    <xf numFmtId="0" fontId="13" fillId="4" borderId="54" xfId="2" applyFont="1" applyFill="1" applyBorder="1" applyAlignment="1">
      <alignment vertical="center"/>
    </xf>
    <xf numFmtId="0" fontId="13" fillId="4" borderId="2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 wrapText="1"/>
    </xf>
    <xf numFmtId="0" fontId="20" fillId="0" borderId="19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25" borderId="2" xfId="1" applyFont="1" applyFill="1" applyBorder="1" applyAlignment="1">
      <alignment horizontal="left" vertical="center" wrapText="1"/>
    </xf>
    <xf numFmtId="0" fontId="20" fillId="6" borderId="7" xfId="1" applyFont="1" applyFill="1" applyBorder="1" applyAlignment="1">
      <alignment horizontal="left" vertical="center" wrapText="1"/>
    </xf>
    <xf numFmtId="0" fontId="20" fillId="20" borderId="14" xfId="1" applyFont="1" applyFill="1" applyBorder="1" applyAlignment="1">
      <alignment vertical="center" wrapText="1"/>
    </xf>
    <xf numFmtId="0" fontId="13" fillId="29" borderId="42" xfId="1" applyFont="1" applyFill="1" applyBorder="1" applyAlignment="1">
      <alignment horizontal="center" vertical="center"/>
    </xf>
    <xf numFmtId="0" fontId="13" fillId="29" borderId="3" xfId="1" applyFont="1" applyFill="1" applyBorder="1" applyAlignment="1">
      <alignment horizontal="center" vertical="center"/>
    </xf>
    <xf numFmtId="0" fontId="13" fillId="23" borderId="19" xfId="2" applyFont="1" applyFill="1" applyBorder="1" applyAlignment="1">
      <alignment vertical="center"/>
    </xf>
    <xf numFmtId="0" fontId="13" fillId="23" borderId="24" xfId="2" applyFont="1" applyFill="1" applyBorder="1" applyAlignment="1">
      <alignment vertical="center"/>
    </xf>
    <xf numFmtId="0" fontId="13" fillId="28" borderId="19" xfId="2" applyFont="1" applyFill="1" applyBorder="1" applyAlignment="1">
      <alignment vertical="center"/>
    </xf>
    <xf numFmtId="0" fontId="13" fillId="28" borderId="27" xfId="2" applyFont="1" applyFill="1" applyBorder="1" applyAlignment="1">
      <alignment vertical="center"/>
    </xf>
    <xf numFmtId="0" fontId="13" fillId="10" borderId="45" xfId="1" applyFont="1" applyFill="1" applyBorder="1" applyAlignment="1">
      <alignment vertical="center"/>
    </xf>
    <xf numFmtId="0" fontId="13" fillId="6" borderId="33" xfId="1" applyFont="1" applyFill="1" applyBorder="1" applyAlignment="1">
      <alignment wrapText="1"/>
    </xf>
    <xf numFmtId="0" fontId="13" fillId="20" borderId="16" xfId="1" applyFont="1" applyFill="1" applyBorder="1" applyAlignment="1">
      <alignment wrapText="1"/>
    </xf>
    <xf numFmtId="0" fontId="6" fillId="6" borderId="16" xfId="1" applyFont="1" applyFill="1" applyBorder="1" applyAlignment="1">
      <alignment wrapText="1"/>
    </xf>
    <xf numFmtId="0" fontId="20" fillId="16" borderId="53" xfId="1" applyFont="1" applyFill="1" applyBorder="1" applyAlignment="1">
      <alignment horizontal="center" vertical="center" textRotation="90" wrapText="1"/>
    </xf>
    <xf numFmtId="0" fontId="20" fillId="16" borderId="60" xfId="1" applyFont="1" applyFill="1" applyBorder="1" applyAlignment="1">
      <alignment horizontal="center" vertical="center" textRotation="90" wrapText="1"/>
    </xf>
    <xf numFmtId="0" fontId="20" fillId="16" borderId="70" xfId="1" applyFont="1" applyFill="1" applyBorder="1" applyAlignment="1">
      <alignment horizontal="center" vertical="center" textRotation="90" wrapText="1"/>
    </xf>
    <xf numFmtId="0" fontId="20" fillId="6" borderId="64" xfId="1" applyFont="1" applyFill="1" applyBorder="1" applyAlignment="1">
      <alignment horizontal="center" vertical="center" textRotation="90" wrapText="1"/>
    </xf>
    <xf numFmtId="0" fontId="20" fillId="6" borderId="65" xfId="1" applyFont="1" applyFill="1" applyBorder="1" applyAlignment="1">
      <alignment horizontal="center" vertical="center" textRotation="90" wrapText="1"/>
    </xf>
    <xf numFmtId="0" fontId="20" fillId="6" borderId="13" xfId="1" applyFont="1" applyFill="1" applyBorder="1" applyAlignment="1">
      <alignment horizontal="center" vertical="center" textRotation="90" wrapText="1"/>
    </xf>
    <xf numFmtId="0" fontId="15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3" fillId="7" borderId="26" xfId="1" applyFont="1" applyFill="1" applyBorder="1" applyAlignment="1">
      <alignment horizontal="left" vertical="center" wrapText="1"/>
    </xf>
    <xf numFmtId="0" fontId="8" fillId="7" borderId="24" xfId="1" applyFont="1" applyFill="1" applyBorder="1" applyAlignment="1">
      <alignment horizontal="left" vertical="center" wrapText="1"/>
    </xf>
    <xf numFmtId="0" fontId="13" fillId="7" borderId="29" xfId="1" applyFont="1" applyFill="1" applyBorder="1" applyAlignment="1">
      <alignment horizontal="left" vertical="center" wrapText="1"/>
    </xf>
    <xf numFmtId="0" fontId="8" fillId="21" borderId="27" xfId="1" applyFont="1" applyFill="1" applyBorder="1" applyAlignment="1">
      <alignment horizontal="left" vertical="center" wrapText="1"/>
    </xf>
    <xf numFmtId="0" fontId="20" fillId="16" borderId="60" xfId="1" applyFont="1" applyFill="1" applyBorder="1" applyAlignment="1">
      <alignment horizontal="center" vertical="center" textRotation="90"/>
    </xf>
    <xf numFmtId="0" fontId="20" fillId="16" borderId="70" xfId="1" applyFont="1" applyFill="1" applyBorder="1" applyAlignment="1">
      <alignment horizontal="center" vertical="center" textRotation="9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0" fillId="16" borderId="64" xfId="1" applyFont="1" applyFill="1" applyBorder="1" applyAlignment="1">
      <alignment horizontal="center" vertical="center" textRotation="90"/>
    </xf>
    <xf numFmtId="0" fontId="20" fillId="16" borderId="53" xfId="1" applyFont="1" applyFill="1" applyBorder="1" applyAlignment="1">
      <alignment horizontal="center" vertical="center" textRotation="90"/>
    </xf>
    <xf numFmtId="1" fontId="20" fillId="25" borderId="52" xfId="1" applyNumberFormat="1" applyFont="1" applyFill="1" applyBorder="1" applyAlignment="1">
      <alignment horizontal="center"/>
    </xf>
    <xf numFmtId="0" fontId="20" fillId="25" borderId="1" xfId="1" applyFont="1" applyFill="1" applyBorder="1" applyAlignment="1">
      <alignment horizontal="center"/>
    </xf>
    <xf numFmtId="1" fontId="20" fillId="25" borderId="3" xfId="1" applyNumberFormat="1" applyFont="1" applyFill="1" applyBorder="1" applyAlignment="1">
      <alignment horizontal="center"/>
    </xf>
    <xf numFmtId="1" fontId="20" fillId="25" borderId="26" xfId="1" applyNumberFormat="1" applyFont="1" applyFill="1" applyBorder="1" applyAlignment="1">
      <alignment horizontal="center"/>
    </xf>
    <xf numFmtId="0" fontId="20" fillId="25" borderId="24" xfId="1" applyFont="1" applyFill="1" applyBorder="1"/>
    <xf numFmtId="0" fontId="20" fillId="25" borderId="52" xfId="1" applyFont="1" applyFill="1" applyBorder="1" applyAlignment="1">
      <alignment horizontal="center"/>
    </xf>
    <xf numFmtId="0" fontId="20" fillId="25" borderId="3" xfId="1" applyFont="1" applyFill="1" applyBorder="1" applyAlignment="1">
      <alignment horizontal="center"/>
    </xf>
    <xf numFmtId="0" fontId="5" fillId="25" borderId="52" xfId="1" applyFont="1" applyFill="1" applyBorder="1"/>
    <xf numFmtId="0" fontId="13" fillId="28" borderId="54" xfId="2" applyFont="1" applyFill="1" applyBorder="1" applyAlignment="1">
      <alignment vertical="center"/>
    </xf>
    <xf numFmtId="0" fontId="20" fillId="28" borderId="62" xfId="1" applyFont="1" applyFill="1" applyBorder="1" applyAlignment="1">
      <alignment horizontal="center"/>
    </xf>
    <xf numFmtId="0" fontId="20" fillId="28" borderId="34" xfId="1" applyFont="1" applyFill="1" applyBorder="1" applyAlignment="1">
      <alignment horizontal="center"/>
    </xf>
    <xf numFmtId="0" fontId="13" fillId="28" borderId="34" xfId="1" applyFont="1" applyFill="1" applyBorder="1" applyAlignment="1">
      <alignment horizontal="center"/>
    </xf>
    <xf numFmtId="0" fontId="20" fillId="28" borderId="37" xfId="1" applyFont="1" applyFill="1" applyBorder="1" applyAlignment="1">
      <alignment horizontal="center"/>
    </xf>
    <xf numFmtId="0" fontId="20" fillId="28" borderId="44" xfId="1" applyFont="1" applyFill="1" applyBorder="1" applyAlignment="1">
      <alignment horizontal="center"/>
    </xf>
    <xf numFmtId="1" fontId="20" fillId="28" borderId="49" xfId="1" applyNumberFormat="1" applyFont="1" applyFill="1" applyBorder="1" applyAlignment="1">
      <alignment horizontal="center"/>
    </xf>
    <xf numFmtId="0" fontId="20" fillId="28" borderId="45" xfId="1" applyFont="1" applyFill="1" applyBorder="1"/>
    <xf numFmtId="0" fontId="20" fillId="28" borderId="24" xfId="1" applyFont="1" applyFill="1" applyBorder="1" applyAlignment="1">
      <alignment horizontal="center" vertical="center"/>
    </xf>
    <xf numFmtId="0" fontId="20" fillId="28" borderId="1" xfId="1" applyFont="1" applyFill="1" applyBorder="1" applyAlignment="1">
      <alignment horizontal="center"/>
    </xf>
    <xf numFmtId="1" fontId="20" fillId="28" borderId="26" xfId="1" applyNumberFormat="1" applyFont="1" applyFill="1" applyBorder="1" applyAlignment="1">
      <alignment horizontal="center"/>
    </xf>
    <xf numFmtId="0" fontId="20" fillId="28" borderId="24" xfId="1" applyFont="1" applyFill="1" applyBorder="1"/>
    <xf numFmtId="0" fontId="13" fillId="28" borderId="2" xfId="2" applyFont="1" applyFill="1" applyBorder="1" applyAlignment="1">
      <alignment vertical="center"/>
    </xf>
    <xf numFmtId="0" fontId="20" fillId="28" borderId="52" xfId="1" applyFont="1" applyFill="1" applyBorder="1" applyAlignment="1">
      <alignment horizontal="center"/>
    </xf>
    <xf numFmtId="0" fontId="20" fillId="28" borderId="3" xfId="1" applyFont="1" applyFill="1" applyBorder="1" applyAlignment="1">
      <alignment horizontal="center"/>
    </xf>
    <xf numFmtId="0" fontId="20" fillId="29" borderId="24" xfId="1" applyFont="1" applyFill="1" applyBorder="1" applyAlignment="1">
      <alignment horizontal="center" vertical="center"/>
    </xf>
    <xf numFmtId="0" fontId="20" fillId="29" borderId="2" xfId="2" applyFont="1" applyFill="1" applyBorder="1" applyAlignment="1">
      <alignment vertical="center"/>
    </xf>
    <xf numFmtId="1" fontId="20" fillId="29" borderId="52" xfId="1" applyNumberFormat="1" applyFont="1" applyFill="1" applyBorder="1" applyAlignment="1">
      <alignment horizontal="center"/>
    </xf>
    <xf numFmtId="1" fontId="20" fillId="29" borderId="4" xfId="1" applyNumberFormat="1" applyFont="1" applyFill="1" applyBorder="1" applyAlignment="1">
      <alignment horizontal="center"/>
    </xf>
    <xf numFmtId="1" fontId="13" fillId="29" borderId="4" xfId="1" applyNumberFormat="1" applyFont="1" applyFill="1" applyBorder="1" applyAlignment="1">
      <alignment horizontal="center"/>
    </xf>
    <xf numFmtId="0" fontId="20" fillId="29" borderId="1" xfId="1" applyFont="1" applyFill="1" applyBorder="1" applyAlignment="1">
      <alignment horizontal="center"/>
    </xf>
    <xf numFmtId="1" fontId="20" fillId="29" borderId="3" xfId="1" applyNumberFormat="1" applyFont="1" applyFill="1" applyBorder="1" applyAlignment="1">
      <alignment horizontal="center"/>
    </xf>
    <xf numFmtId="1" fontId="20" fillId="29" borderId="26" xfId="1" applyNumberFormat="1" applyFont="1" applyFill="1" applyBorder="1" applyAlignment="1">
      <alignment horizontal="center"/>
    </xf>
    <xf numFmtId="0" fontId="20" fillId="29" borderId="24" xfId="1" applyFont="1" applyFill="1" applyBorder="1"/>
    <xf numFmtId="0" fontId="13" fillId="25" borderId="22" xfId="2" applyFont="1" applyFill="1" applyBorder="1" applyAlignment="1">
      <alignment vertical="center"/>
    </xf>
    <xf numFmtId="0" fontId="20" fillId="25" borderId="39" xfId="1" applyFont="1" applyFill="1" applyBorder="1" applyAlignment="1">
      <alignment horizontal="center"/>
    </xf>
    <xf numFmtId="1" fontId="20" fillId="25" borderId="21" xfId="1" applyNumberFormat="1" applyFont="1" applyFill="1" applyBorder="1" applyAlignment="1">
      <alignment horizontal="center"/>
    </xf>
    <xf numFmtId="0" fontId="20" fillId="25" borderId="19" xfId="1" applyFont="1" applyFill="1" applyBorder="1"/>
    <xf numFmtId="0" fontId="13" fillId="25" borderId="30" xfId="2" applyFont="1" applyFill="1" applyBorder="1" applyAlignment="1">
      <alignment vertical="center"/>
    </xf>
    <xf numFmtId="0" fontId="20" fillId="25" borderId="57" xfId="1" applyFont="1" applyFill="1" applyBorder="1" applyAlignment="1">
      <alignment horizontal="center"/>
    </xf>
    <xf numFmtId="0" fontId="20" fillId="25" borderId="38" xfId="1" applyFont="1" applyFill="1" applyBorder="1" applyAlignment="1">
      <alignment horizontal="center"/>
    </xf>
    <xf numFmtId="0" fontId="20" fillId="25" borderId="47" xfId="1" applyFont="1" applyFill="1" applyBorder="1" applyAlignment="1">
      <alignment horizontal="center"/>
    </xf>
    <xf numFmtId="1" fontId="20" fillId="25" borderId="29" xfId="1" applyNumberFormat="1" applyFont="1" applyFill="1" applyBorder="1" applyAlignment="1">
      <alignment horizontal="center"/>
    </xf>
    <xf numFmtId="0" fontId="20" fillId="25" borderId="27" xfId="1" applyFont="1" applyFill="1" applyBorder="1"/>
    <xf numFmtId="0" fontId="13" fillId="10" borderId="22" xfId="2" applyFont="1" applyFill="1" applyBorder="1" applyAlignment="1">
      <alignment vertical="center"/>
    </xf>
    <xf numFmtId="0" fontId="20" fillId="10" borderId="56" xfId="1" applyFont="1" applyFill="1" applyBorder="1" applyAlignment="1">
      <alignment horizontal="center"/>
    </xf>
    <xf numFmtId="0" fontId="20" fillId="10" borderId="39" xfId="1" applyFont="1" applyFill="1" applyBorder="1" applyAlignment="1">
      <alignment horizontal="center"/>
    </xf>
    <xf numFmtId="0" fontId="20" fillId="10" borderId="42" xfId="1" applyFont="1" applyFill="1" applyBorder="1" applyAlignment="1">
      <alignment horizontal="center"/>
    </xf>
    <xf numFmtId="1" fontId="20" fillId="10" borderId="21" xfId="1" applyNumberFormat="1" applyFont="1" applyFill="1" applyBorder="1" applyAlignment="1">
      <alignment horizontal="center"/>
    </xf>
    <xf numFmtId="0" fontId="20" fillId="10" borderId="19" xfId="1" applyFont="1" applyFill="1" applyBorder="1"/>
    <xf numFmtId="0" fontId="20" fillId="10" borderId="24" xfId="1" applyFont="1" applyFill="1" applyBorder="1" applyAlignment="1">
      <alignment horizontal="center" vertical="center"/>
    </xf>
    <xf numFmtId="0" fontId="13" fillId="10" borderId="2" xfId="2" applyFont="1" applyFill="1" applyBorder="1" applyAlignment="1">
      <alignment vertical="center"/>
    </xf>
    <xf numFmtId="0" fontId="20" fillId="10" borderId="52" xfId="1" applyFont="1" applyFill="1" applyBorder="1" applyAlignment="1">
      <alignment horizontal="center"/>
    </xf>
    <xf numFmtId="0" fontId="20" fillId="10" borderId="1" xfId="1" applyFont="1" applyFill="1" applyBorder="1" applyAlignment="1">
      <alignment horizontal="center"/>
    </xf>
    <xf numFmtId="0" fontId="20" fillId="10" borderId="3" xfId="1" applyFont="1" applyFill="1" applyBorder="1" applyAlignment="1">
      <alignment horizontal="center"/>
    </xf>
    <xf numFmtId="1" fontId="20" fillId="10" borderId="26" xfId="1" applyNumberFormat="1" applyFont="1" applyFill="1" applyBorder="1" applyAlignment="1">
      <alignment horizontal="center"/>
    </xf>
    <xf numFmtId="0" fontId="20" fillId="10" borderId="24" xfId="1" applyFont="1" applyFill="1" applyBorder="1"/>
    <xf numFmtId="0" fontId="13" fillId="10" borderId="30" xfId="2" applyFont="1" applyFill="1" applyBorder="1" applyAlignment="1">
      <alignment vertical="center"/>
    </xf>
    <xf numFmtId="0" fontId="20" fillId="10" borderId="57" xfId="1" applyFont="1" applyFill="1" applyBorder="1" applyAlignment="1">
      <alignment horizontal="center"/>
    </xf>
    <xf numFmtId="0" fontId="20" fillId="10" borderId="38" xfId="1" applyFont="1" applyFill="1" applyBorder="1" applyAlignment="1">
      <alignment horizontal="center"/>
    </xf>
    <xf numFmtId="0" fontId="13" fillId="10" borderId="47" xfId="1" applyFont="1" applyFill="1" applyBorder="1"/>
    <xf numFmtId="0" fontId="13" fillId="10" borderId="46" xfId="1" applyFont="1" applyFill="1" applyBorder="1"/>
    <xf numFmtId="1" fontId="20" fillId="10" borderId="29" xfId="1" applyNumberFormat="1" applyFont="1" applyFill="1" applyBorder="1" applyAlignment="1">
      <alignment horizontal="center"/>
    </xf>
    <xf numFmtId="0" fontId="20" fillId="10" borderId="27" xfId="1" applyFont="1" applyFill="1" applyBorder="1"/>
    <xf numFmtId="0" fontId="13" fillId="29" borderId="19" xfId="2" applyFont="1" applyFill="1" applyBorder="1" applyAlignment="1">
      <alignment vertical="center"/>
    </xf>
    <xf numFmtId="0" fontId="6" fillId="6" borderId="14" xfId="1" applyFont="1" applyFill="1" applyBorder="1" applyAlignment="1">
      <alignment vertical="center" wrapText="1"/>
    </xf>
    <xf numFmtId="0" fontId="21" fillId="0" borderId="0" xfId="1" applyFont="1" applyAlignment="1">
      <alignment vertical="center"/>
    </xf>
    <xf numFmtId="0" fontId="14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20" fillId="4" borderId="22" xfId="2" applyFont="1" applyFill="1" applyBorder="1" applyAlignment="1">
      <alignment horizontal="left" vertical="center"/>
    </xf>
    <xf numFmtId="0" fontId="13" fillId="4" borderId="19" xfId="2" applyFont="1" applyFill="1" applyBorder="1" applyAlignment="1">
      <alignment horizontal="left" vertical="center"/>
    </xf>
    <xf numFmtId="0" fontId="13" fillId="4" borderId="37" xfId="2" applyFont="1" applyFill="1" applyBorder="1" applyAlignment="1">
      <alignment horizontal="center" vertical="center"/>
    </xf>
    <xf numFmtId="0" fontId="20" fillId="4" borderId="50" xfId="2" applyFont="1" applyFill="1" applyBorder="1" applyAlignment="1">
      <alignment horizontal="center" vertical="center"/>
    </xf>
    <xf numFmtId="0" fontId="13" fillId="4" borderId="49" xfId="2" applyFont="1" applyFill="1" applyBorder="1" applyAlignment="1">
      <alignment horizontal="center" vertical="center"/>
    </xf>
    <xf numFmtId="0" fontId="13" fillId="4" borderId="50" xfId="2" applyFont="1" applyFill="1" applyBorder="1" applyAlignment="1">
      <alignment horizontal="center"/>
    </xf>
    <xf numFmtId="0" fontId="29" fillId="4" borderId="2" xfId="2" applyFont="1" applyFill="1" applyBorder="1" applyAlignment="1">
      <alignment horizontal="left" vertical="center"/>
    </xf>
    <xf numFmtId="0" fontId="28" fillId="4" borderId="24" xfId="2" applyFont="1" applyFill="1" applyBorder="1" applyAlignment="1">
      <alignment horizontal="left" vertical="center"/>
    </xf>
    <xf numFmtId="0" fontId="13" fillId="4" borderId="52" xfId="2" applyFont="1" applyFill="1" applyBorder="1" applyAlignment="1">
      <alignment horizontal="center" vertical="center"/>
    </xf>
    <xf numFmtId="1" fontId="13" fillId="4" borderId="1" xfId="2" applyNumberFormat="1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5" xfId="2" applyFont="1" applyFill="1" applyBorder="1" applyAlignment="1">
      <alignment horizontal="center" vertical="center"/>
    </xf>
    <xf numFmtId="1" fontId="20" fillId="4" borderId="4" xfId="2" applyNumberFormat="1" applyFont="1" applyFill="1" applyBorder="1" applyAlignment="1">
      <alignment horizontal="center" vertical="center"/>
    </xf>
    <xf numFmtId="0" fontId="13" fillId="4" borderId="26" xfId="2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horizontal="center"/>
    </xf>
    <xf numFmtId="0" fontId="29" fillId="4" borderId="2" xfId="2" applyFont="1" applyFill="1" applyBorder="1" applyAlignment="1">
      <alignment horizontal="left" vertical="center" wrapText="1"/>
    </xf>
    <xf numFmtId="0" fontId="11" fillId="4" borderId="52" xfId="2" applyFont="1" applyFill="1" applyBorder="1" applyAlignment="1">
      <alignment horizontal="center" vertical="center"/>
    </xf>
    <xf numFmtId="1" fontId="11" fillId="4" borderId="4" xfId="2" applyNumberFormat="1" applyFont="1" applyFill="1" applyBorder="1" applyAlignment="1">
      <alignment horizontal="center" vertical="center"/>
    </xf>
    <xf numFmtId="0" fontId="29" fillId="4" borderId="30" xfId="2" applyFont="1" applyFill="1" applyBorder="1" applyAlignment="1">
      <alignment horizontal="left" vertical="center"/>
    </xf>
    <xf numFmtId="0" fontId="28" fillId="4" borderId="27" xfId="2" applyFont="1" applyFill="1" applyBorder="1" applyAlignment="1">
      <alignment horizontal="left" vertical="center"/>
    </xf>
    <xf numFmtId="0" fontId="13" fillId="4" borderId="77" xfId="2" applyFont="1" applyFill="1" applyBorder="1" applyAlignment="1">
      <alignment horizontal="center" vertical="center"/>
    </xf>
    <xf numFmtId="1" fontId="13" fillId="4" borderId="71" xfId="2" applyNumberFormat="1" applyFont="1" applyFill="1" applyBorder="1" applyAlignment="1">
      <alignment horizontal="center" vertical="center"/>
    </xf>
    <xf numFmtId="0" fontId="20" fillId="4" borderId="31" xfId="2" applyFont="1" applyFill="1" applyBorder="1" applyAlignment="1">
      <alignment horizontal="center" vertical="center"/>
    </xf>
    <xf numFmtId="0" fontId="20" fillId="4" borderId="78" xfId="2" applyFont="1" applyFill="1" applyBorder="1" applyAlignment="1">
      <alignment horizontal="center" vertical="center"/>
    </xf>
    <xf numFmtId="1" fontId="20" fillId="4" borderId="41" xfId="2" applyNumberFormat="1" applyFont="1" applyFill="1" applyBorder="1" applyAlignment="1">
      <alignment horizontal="center" vertical="center"/>
    </xf>
    <xf numFmtId="0" fontId="13" fillId="4" borderId="28" xfId="2" applyFont="1" applyFill="1" applyBorder="1" applyAlignment="1">
      <alignment horizontal="center"/>
    </xf>
    <xf numFmtId="0" fontId="20" fillId="23" borderId="22" xfId="1" applyFont="1" applyFill="1" applyBorder="1" applyAlignment="1">
      <alignment horizontal="left" vertical="center" wrapText="1"/>
    </xf>
    <xf numFmtId="0" fontId="20" fillId="23" borderId="2" xfId="1" applyFont="1" applyFill="1" applyBorder="1" applyAlignment="1">
      <alignment vertical="center"/>
    </xf>
    <xf numFmtId="0" fontId="20" fillId="23" borderId="2" xfId="1" applyFont="1" applyFill="1" applyBorder="1" applyAlignment="1">
      <alignment horizontal="left" vertical="center" wrapText="1"/>
    </xf>
    <xf numFmtId="0" fontId="20" fillId="23" borderId="30" xfId="1" applyFont="1" applyFill="1" applyBorder="1" applyAlignment="1">
      <alignment vertical="center"/>
    </xf>
    <xf numFmtId="0" fontId="20" fillId="29" borderId="11" xfId="1" applyFont="1" applyFill="1" applyBorder="1" applyAlignment="1">
      <alignment horizontal="left" vertical="center" wrapText="1"/>
    </xf>
    <xf numFmtId="0" fontId="20" fillId="29" borderId="30" xfId="1" applyFont="1" applyFill="1" applyBorder="1" applyAlignment="1">
      <alignment vertical="center"/>
    </xf>
    <xf numFmtId="0" fontId="20" fillId="25" borderId="54" xfId="1" applyFont="1" applyFill="1" applyBorder="1" applyAlignment="1">
      <alignment horizontal="left" vertical="center" wrapText="1"/>
    </xf>
    <xf numFmtId="0" fontId="6" fillId="25" borderId="35" xfId="1" applyFont="1" applyFill="1" applyBorder="1" applyAlignment="1">
      <alignment vertical="center"/>
    </xf>
    <xf numFmtId="0" fontId="20" fillId="28" borderId="22" xfId="1" applyFont="1" applyFill="1" applyBorder="1" applyAlignment="1">
      <alignment horizontal="left" vertical="center" wrapText="1"/>
    </xf>
    <xf numFmtId="0" fontId="20" fillId="28" borderId="30" xfId="1" applyFont="1" applyFill="1" applyBorder="1" applyAlignment="1">
      <alignment horizontal="left" vertical="center" wrapText="1"/>
    </xf>
    <xf numFmtId="0" fontId="20" fillId="10" borderId="54" xfId="1" applyFont="1" applyFill="1" applyBorder="1" applyAlignment="1">
      <alignment horizontal="left" vertical="center" wrapText="1"/>
    </xf>
    <xf numFmtId="1" fontId="20" fillId="25" borderId="56" xfId="1" applyNumberFormat="1" applyFont="1" applyFill="1" applyBorder="1" applyAlignment="1">
      <alignment horizontal="center"/>
    </xf>
    <xf numFmtId="1" fontId="13" fillId="25" borderId="43" xfId="1" applyNumberFormat="1" applyFont="1" applyFill="1" applyBorder="1" applyAlignment="1">
      <alignment horizontal="center"/>
    </xf>
    <xf numFmtId="1" fontId="20" fillId="25" borderId="43" xfId="1" applyNumberFormat="1" applyFont="1" applyFill="1" applyBorder="1" applyAlignment="1">
      <alignment horizontal="center"/>
    </xf>
    <xf numFmtId="1" fontId="20" fillId="25" borderId="42" xfId="1" applyNumberFormat="1" applyFont="1" applyFill="1" applyBorder="1" applyAlignment="1">
      <alignment horizontal="center"/>
    </xf>
    <xf numFmtId="0" fontId="20" fillId="29" borderId="19" xfId="1" applyFont="1" applyFill="1" applyBorder="1" applyAlignment="1">
      <alignment horizontal="center" vertical="center"/>
    </xf>
    <xf numFmtId="0" fontId="13" fillId="29" borderId="22" xfId="2" applyFont="1" applyFill="1" applyBorder="1" applyAlignment="1">
      <alignment vertical="center"/>
    </xf>
    <xf numFmtId="0" fontId="20" fillId="29" borderId="39" xfId="1" applyFont="1" applyFill="1" applyBorder="1" applyAlignment="1">
      <alignment horizontal="center"/>
    </xf>
    <xf numFmtId="1" fontId="20" fillId="29" borderId="21" xfId="1" applyNumberFormat="1" applyFont="1" applyFill="1" applyBorder="1" applyAlignment="1">
      <alignment horizontal="center"/>
    </xf>
    <xf numFmtId="0" fontId="20" fillId="29" borderId="19" xfId="1" applyFont="1" applyFill="1" applyBorder="1"/>
    <xf numFmtId="0" fontId="13" fillId="28" borderId="30" xfId="2" applyFont="1" applyFill="1" applyBorder="1" applyAlignment="1">
      <alignment vertical="center"/>
    </xf>
    <xf numFmtId="0" fontId="20" fillId="28" borderId="57" xfId="1" applyFont="1" applyFill="1" applyBorder="1" applyAlignment="1">
      <alignment horizontal="center"/>
    </xf>
    <xf numFmtId="0" fontId="20" fillId="28" borderId="38" xfId="1" applyFont="1" applyFill="1" applyBorder="1" applyAlignment="1">
      <alignment horizontal="center"/>
    </xf>
    <xf numFmtId="0" fontId="20" fillId="28" borderId="47" xfId="1" applyFont="1" applyFill="1" applyBorder="1" applyAlignment="1">
      <alignment horizontal="center"/>
    </xf>
    <xf numFmtId="1" fontId="20" fillId="28" borderId="29" xfId="1" applyNumberFormat="1" applyFont="1" applyFill="1" applyBorder="1" applyAlignment="1">
      <alignment horizontal="center"/>
    </xf>
    <xf numFmtId="0" fontId="20" fillId="28" borderId="27" xfId="1" applyFont="1" applyFill="1" applyBorder="1"/>
    <xf numFmtId="0" fontId="20" fillId="29" borderId="56" xfId="1" applyFont="1" applyFill="1" applyBorder="1" applyAlignment="1">
      <alignment horizontal="center"/>
    </xf>
    <xf numFmtId="0" fontId="20" fillId="29" borderId="42" xfId="1" applyFont="1" applyFill="1" applyBorder="1" applyAlignment="1">
      <alignment horizontal="center"/>
    </xf>
    <xf numFmtId="0" fontId="20" fillId="29" borderId="31" xfId="1" applyFont="1" applyFill="1" applyBorder="1" applyAlignment="1">
      <alignment horizontal="center" vertical="center"/>
    </xf>
    <xf numFmtId="0" fontId="13" fillId="29" borderId="35" xfId="2" applyFont="1" applyFill="1" applyBorder="1" applyAlignment="1">
      <alignment vertical="center"/>
    </xf>
    <xf numFmtId="0" fontId="20" fillId="29" borderId="77" xfId="1" applyFont="1" applyFill="1" applyBorder="1" applyAlignment="1">
      <alignment horizontal="center"/>
    </xf>
    <xf numFmtId="0" fontId="20" fillId="29" borderId="41" xfId="1" applyFont="1" applyFill="1" applyBorder="1" applyAlignment="1">
      <alignment horizontal="center"/>
    </xf>
    <xf numFmtId="0" fontId="13" fillId="29" borderId="41" xfId="1" applyFont="1" applyFill="1" applyBorder="1" applyAlignment="1">
      <alignment horizontal="center"/>
    </xf>
    <xf numFmtId="0" fontId="20" fillId="29" borderId="71" xfId="1" applyFont="1" applyFill="1" applyBorder="1" applyAlignment="1">
      <alignment horizontal="center"/>
    </xf>
    <xf numFmtId="0" fontId="20" fillId="29" borderId="48" xfId="1" applyFont="1" applyFill="1" applyBorder="1" applyAlignment="1">
      <alignment horizontal="center"/>
    </xf>
    <xf numFmtId="1" fontId="20" fillId="29" borderId="36" xfId="1" applyNumberFormat="1" applyFont="1" applyFill="1" applyBorder="1" applyAlignment="1">
      <alignment horizontal="center"/>
    </xf>
    <xf numFmtId="0" fontId="20" fillId="29" borderId="31" xfId="1" applyFont="1" applyFill="1" applyBorder="1"/>
    <xf numFmtId="0" fontId="20" fillId="29" borderId="19" xfId="1" applyFont="1" applyFill="1" applyBorder="1" applyAlignment="1">
      <alignment vertical="center"/>
    </xf>
    <xf numFmtId="0" fontId="20" fillId="29" borderId="24" xfId="1" applyFont="1" applyFill="1" applyBorder="1" applyAlignment="1">
      <alignment vertical="center"/>
    </xf>
    <xf numFmtId="0" fontId="20" fillId="29" borderId="31" xfId="1" applyFont="1" applyFill="1" applyBorder="1" applyAlignment="1">
      <alignment vertical="center"/>
    </xf>
    <xf numFmtId="0" fontId="20" fillId="25" borderId="24" xfId="1" applyFont="1" applyFill="1" applyBorder="1" applyAlignment="1">
      <alignment vertical="center"/>
    </xf>
    <xf numFmtId="0" fontId="20" fillId="28" borderId="24" xfId="1" applyFont="1" applyFill="1" applyBorder="1" applyAlignment="1">
      <alignment vertical="center" wrapText="1"/>
    </xf>
    <xf numFmtId="0" fontId="20" fillId="10" borderId="24" xfId="1" applyFont="1" applyFill="1" applyBorder="1" applyAlignment="1">
      <alignment vertical="center"/>
    </xf>
    <xf numFmtId="0" fontId="20" fillId="6" borderId="21" xfId="1" applyFont="1" applyFill="1" applyBorder="1" applyAlignment="1">
      <alignment horizontal="center"/>
    </xf>
    <xf numFmtId="0" fontId="13" fillId="6" borderId="19" xfId="1" applyFont="1" applyFill="1" applyBorder="1" applyAlignment="1">
      <alignment horizontal="center"/>
    </xf>
    <xf numFmtId="0" fontId="20" fillId="6" borderId="29" xfId="1" applyFont="1" applyFill="1" applyBorder="1" applyAlignment="1">
      <alignment horizontal="center"/>
    </xf>
    <xf numFmtId="0" fontId="20" fillId="6" borderId="27" xfId="1" applyFont="1" applyFill="1" applyBorder="1" applyAlignment="1">
      <alignment horizontal="center"/>
    </xf>
    <xf numFmtId="0" fontId="20" fillId="16" borderId="5" xfId="1" applyFont="1" applyFill="1" applyBorder="1" applyAlignment="1">
      <alignment vertical="center" wrapText="1"/>
    </xf>
    <xf numFmtId="0" fontId="13" fillId="16" borderId="11" xfId="2" applyFont="1" applyFill="1" applyBorder="1"/>
    <xf numFmtId="0" fontId="20" fillId="16" borderId="80" xfId="1" applyFont="1" applyFill="1" applyBorder="1" applyAlignment="1">
      <alignment horizontal="center"/>
    </xf>
    <xf numFmtId="0" fontId="20" fillId="16" borderId="72" xfId="1" applyFont="1" applyFill="1" applyBorder="1" applyAlignment="1">
      <alignment horizontal="center"/>
    </xf>
    <xf numFmtId="0" fontId="13" fillId="16" borderId="72" xfId="1" applyFont="1" applyFill="1" applyBorder="1" applyAlignment="1">
      <alignment horizontal="center"/>
    </xf>
    <xf numFmtId="0" fontId="20" fillId="16" borderId="69" xfId="1" applyFont="1" applyFill="1" applyBorder="1" applyAlignment="1">
      <alignment horizontal="center"/>
    </xf>
    <xf numFmtId="0" fontId="20" fillId="16" borderId="61" xfId="1" applyFont="1" applyFill="1" applyBorder="1" applyAlignment="1">
      <alignment horizontal="center"/>
    </xf>
    <xf numFmtId="1" fontId="20" fillId="16" borderId="10" xfId="1" applyNumberFormat="1" applyFont="1" applyFill="1" applyBorder="1" applyAlignment="1">
      <alignment horizontal="center"/>
    </xf>
    <xf numFmtId="0" fontId="20" fillId="16" borderId="5" xfId="1" applyFont="1" applyFill="1" applyBorder="1"/>
    <xf numFmtId="1" fontId="20" fillId="6" borderId="75" xfId="1" applyNumberFormat="1" applyFont="1" applyFill="1" applyBorder="1" applyAlignment="1">
      <alignment horizontal="center"/>
    </xf>
    <xf numFmtId="1" fontId="20" fillId="6" borderId="76" xfId="1" applyNumberFormat="1" applyFont="1" applyFill="1" applyBorder="1" applyAlignment="1">
      <alignment horizontal="center"/>
    </xf>
    <xf numFmtId="0" fontId="20" fillId="6" borderId="40" xfId="1" applyFont="1" applyFill="1" applyBorder="1" applyAlignment="1">
      <alignment horizontal="center"/>
    </xf>
    <xf numFmtId="0" fontId="20" fillId="6" borderId="6" xfId="1" applyFont="1" applyFill="1" applyBorder="1" applyAlignment="1">
      <alignment horizontal="center"/>
    </xf>
    <xf numFmtId="0" fontId="20" fillId="6" borderId="33" xfId="1" applyFont="1" applyFill="1" applyBorder="1" applyAlignment="1">
      <alignment horizontal="center"/>
    </xf>
    <xf numFmtId="0" fontId="20" fillId="6" borderId="68" xfId="1" applyFont="1" applyFill="1" applyBorder="1" applyAlignment="1">
      <alignment horizontal="center"/>
    </xf>
    <xf numFmtId="0" fontId="20" fillId="6" borderId="76" xfId="1" applyFont="1" applyFill="1" applyBorder="1" applyAlignment="1">
      <alignment horizontal="center"/>
    </xf>
    <xf numFmtId="0" fontId="6" fillId="6" borderId="33" xfId="1" applyFont="1" applyFill="1" applyBorder="1"/>
    <xf numFmtId="0" fontId="6" fillId="16" borderId="45" xfId="2" applyFont="1" applyFill="1" applyBorder="1" applyAlignment="1">
      <alignment horizontal="center" vertical="center"/>
    </xf>
    <xf numFmtId="0" fontId="6" fillId="16" borderId="31" xfId="2" applyFont="1" applyFill="1" applyBorder="1" applyAlignment="1">
      <alignment horizontal="center" vertical="center"/>
    </xf>
    <xf numFmtId="0" fontId="20" fillId="4" borderId="62" xfId="2" applyFont="1" applyFill="1" applyBorder="1" applyAlignment="1">
      <alignment horizontal="center"/>
    </xf>
    <xf numFmtId="1" fontId="20" fillId="4" borderId="52" xfId="2" applyNumberFormat="1" applyFont="1" applyFill="1" applyBorder="1" applyAlignment="1">
      <alignment horizontal="center"/>
    </xf>
    <xf numFmtId="1" fontId="20" fillId="4" borderId="77" xfId="2" applyNumberFormat="1" applyFont="1" applyFill="1" applyBorder="1" applyAlignment="1">
      <alignment horizontal="center"/>
    </xf>
    <xf numFmtId="0" fontId="13" fillId="4" borderId="37" xfId="2" applyFont="1" applyFill="1" applyBorder="1" applyAlignment="1">
      <alignment horizontal="center"/>
    </xf>
    <xf numFmtId="0" fontId="13" fillId="4" borderId="71" xfId="2" applyFont="1" applyFill="1" applyBorder="1" applyAlignment="1">
      <alignment horizontal="center"/>
    </xf>
    <xf numFmtId="0" fontId="20" fillId="4" borderId="54" xfId="2" applyFont="1" applyFill="1" applyBorder="1"/>
    <xf numFmtId="0" fontId="20" fillId="4" borderId="2" xfId="2" applyFont="1" applyFill="1" applyBorder="1" applyAlignment="1">
      <alignment vertical="center"/>
    </xf>
    <xf numFmtId="0" fontId="20" fillId="4" borderId="35" xfId="2" applyFont="1" applyFill="1" applyBorder="1" applyAlignment="1">
      <alignment vertical="center"/>
    </xf>
    <xf numFmtId="0" fontId="13" fillId="4" borderId="45" xfId="2" applyFont="1" applyFill="1" applyBorder="1"/>
    <xf numFmtId="0" fontId="20" fillId="6" borderId="6" xfId="1" applyFont="1" applyFill="1" applyBorder="1" applyAlignment="1">
      <alignment horizontal="center" vertical="center" textRotation="90"/>
    </xf>
    <xf numFmtId="0" fontId="20" fillId="6" borderId="26" xfId="1" applyFont="1" applyFill="1" applyBorder="1" applyAlignment="1">
      <alignment horizontal="center"/>
    </xf>
    <xf numFmtId="0" fontId="13" fillId="6" borderId="24" xfId="1" applyFont="1" applyFill="1" applyBorder="1" applyAlignment="1">
      <alignment horizontal="center"/>
    </xf>
    <xf numFmtId="0" fontId="20" fillId="6" borderId="36" xfId="1" applyFont="1" applyFill="1" applyBorder="1" applyAlignment="1">
      <alignment horizontal="center"/>
    </xf>
    <xf numFmtId="0" fontId="13" fillId="6" borderId="31" xfId="1" applyFont="1" applyFill="1" applyBorder="1" applyAlignment="1">
      <alignment horizontal="center"/>
    </xf>
    <xf numFmtId="0" fontId="13" fillId="6" borderId="19" xfId="1" applyFont="1" applyFill="1" applyBorder="1"/>
    <xf numFmtId="0" fontId="20" fillId="6" borderId="49" xfId="1" applyFont="1" applyFill="1" applyBorder="1" applyAlignment="1">
      <alignment horizontal="center"/>
    </xf>
    <xf numFmtId="0" fontId="20" fillId="6" borderId="45" xfId="1" applyFont="1" applyFill="1" applyBorder="1" applyAlignment="1">
      <alignment horizontal="center"/>
    </xf>
    <xf numFmtId="0" fontId="13" fillId="6" borderId="27" xfId="1" applyFont="1" applyFill="1" applyBorder="1" applyAlignment="1">
      <alignment horizontal="center"/>
    </xf>
    <xf numFmtId="0" fontId="20" fillId="6" borderId="24" xfId="1" applyFont="1" applyFill="1" applyBorder="1" applyAlignment="1">
      <alignment horizontal="center"/>
    </xf>
    <xf numFmtId="0" fontId="20" fillId="6" borderId="10" xfId="1" applyFont="1" applyFill="1" applyBorder="1" applyAlignment="1">
      <alignment horizontal="center"/>
    </xf>
    <xf numFmtId="0" fontId="13" fillId="6" borderId="5" xfId="1" applyFont="1" applyFill="1" applyBorder="1" applyAlignment="1">
      <alignment horizontal="center"/>
    </xf>
    <xf numFmtId="0" fontId="13" fillId="6" borderId="24" xfId="1" applyFont="1" applyFill="1" applyBorder="1"/>
    <xf numFmtId="0" fontId="20" fillId="6" borderId="31" xfId="1" applyFont="1" applyFill="1" applyBorder="1" applyAlignment="1">
      <alignment horizontal="center"/>
    </xf>
    <xf numFmtId="0" fontId="13" fillId="6" borderId="45" xfId="1" applyFont="1" applyFill="1" applyBorder="1" applyAlignment="1">
      <alignment horizontal="center"/>
    </xf>
    <xf numFmtId="0" fontId="13" fillId="6" borderId="29" xfId="1" applyFont="1" applyFill="1" applyBorder="1" applyAlignment="1">
      <alignment horizontal="center"/>
    </xf>
    <xf numFmtId="0" fontId="20" fillId="16" borderId="40" xfId="2" applyFont="1" applyFill="1" applyBorder="1" applyAlignment="1">
      <alignment horizontal="center"/>
    </xf>
    <xf numFmtId="0" fontId="20" fillId="16" borderId="70" xfId="2" applyFont="1" applyFill="1" applyBorder="1" applyAlignment="1">
      <alignment horizontal="center" vertical="center" textRotation="90"/>
    </xf>
    <xf numFmtId="0" fontId="20" fillId="4" borderId="37" xfId="2" applyFont="1" applyFill="1" applyBorder="1" applyAlignment="1">
      <alignment horizontal="center"/>
    </xf>
    <xf numFmtId="0" fontId="20" fillId="4" borderId="1" xfId="2" applyFont="1" applyFill="1" applyBorder="1" applyAlignment="1">
      <alignment horizontal="center"/>
    </xf>
    <xf numFmtId="0" fontId="20" fillId="4" borderId="71" xfId="2" applyFont="1" applyFill="1" applyBorder="1" applyAlignment="1">
      <alignment horizontal="center"/>
    </xf>
    <xf numFmtId="0" fontId="20" fillId="16" borderId="33" xfId="2" applyFont="1" applyFill="1" applyBorder="1" applyAlignment="1">
      <alignment horizontal="center" vertical="center" textRotation="90" wrapText="1"/>
    </xf>
    <xf numFmtId="0" fontId="5" fillId="16" borderId="11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8" fillId="16" borderId="30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20" fillId="16" borderId="5" xfId="1" applyFont="1" applyFill="1" applyBorder="1" applyAlignment="1">
      <alignment horizontal="center" vertical="center"/>
    </xf>
    <xf numFmtId="0" fontId="20" fillId="16" borderId="16" xfId="1" applyFont="1" applyFill="1" applyBorder="1" applyAlignment="1">
      <alignment horizontal="center" vertical="center"/>
    </xf>
    <xf numFmtId="0" fontId="20" fillId="16" borderId="9" xfId="1" applyFont="1" applyFill="1" applyBorder="1" applyAlignment="1">
      <alignment horizontal="center" vertical="center"/>
    </xf>
    <xf numFmtId="0" fontId="20" fillId="6" borderId="5" xfId="1" applyFont="1" applyFill="1" applyBorder="1" applyAlignment="1">
      <alignment horizontal="center" vertical="center" textRotation="90" wrapText="1"/>
    </xf>
    <xf numFmtId="0" fontId="20" fillId="6" borderId="6" xfId="1" applyFont="1" applyFill="1" applyBorder="1" applyAlignment="1">
      <alignment horizontal="center" vertical="center"/>
    </xf>
    <xf numFmtId="0" fontId="20" fillId="6" borderId="75" xfId="1" applyFont="1" applyFill="1" applyBorder="1" applyAlignment="1">
      <alignment horizontal="center" vertical="center"/>
    </xf>
    <xf numFmtId="0" fontId="20" fillId="6" borderId="67" xfId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8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33" fillId="6" borderId="6" xfId="0" applyFont="1" applyFill="1" applyBorder="1" applyAlignment="1">
      <alignment horizontal="left" vertical="center"/>
    </xf>
    <xf numFmtId="0" fontId="33" fillId="6" borderId="7" xfId="0" applyFont="1" applyFill="1" applyBorder="1" applyAlignment="1">
      <alignment horizontal="left" vertical="center"/>
    </xf>
    <xf numFmtId="0" fontId="33" fillId="6" borderId="1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5" fillId="16" borderId="6" xfId="0" applyFont="1" applyFill="1" applyBorder="1" applyAlignment="1">
      <alignment vertical="center" wrapText="1"/>
    </xf>
    <xf numFmtId="0" fontId="5" fillId="16" borderId="7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10" borderId="62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16" fillId="23" borderId="19" xfId="0" applyFont="1" applyFill="1" applyBorder="1" applyAlignment="1">
      <alignment horizontal="center" wrapText="1"/>
    </xf>
    <xf numFmtId="0" fontId="16" fillId="23" borderId="27" xfId="0" applyFont="1" applyFill="1" applyBorder="1" applyAlignment="1">
      <alignment horizontal="center" wrapText="1"/>
    </xf>
    <xf numFmtId="0" fontId="5" fillId="16" borderId="7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16" fillId="24" borderId="5" xfId="0" applyFont="1" applyFill="1" applyBorder="1" applyAlignment="1">
      <alignment horizontal="center" wrapText="1"/>
    </xf>
    <xf numFmtId="0" fontId="16" fillId="24" borderId="9" xfId="0" applyFont="1" applyFill="1" applyBorder="1" applyAlignment="1">
      <alignment horizontal="center" wrapText="1"/>
    </xf>
    <xf numFmtId="0" fontId="8" fillId="22" borderId="6" xfId="0" applyFont="1" applyFill="1" applyBorder="1" applyAlignment="1">
      <alignment horizontal="center" vertical="center" wrapText="1"/>
    </xf>
    <xf numFmtId="0" fontId="8" fillId="22" borderId="7" xfId="0" applyFont="1" applyFill="1" applyBorder="1" applyAlignment="1">
      <alignment horizontal="center" vertical="center" wrapText="1"/>
    </xf>
    <xf numFmtId="0" fontId="8" fillId="22" borderId="18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vertical="center" wrapText="1"/>
    </xf>
    <xf numFmtId="0" fontId="4" fillId="22" borderId="22" xfId="0" applyFont="1" applyFill="1" applyBorder="1" applyAlignment="1">
      <alignment vertical="center" wrapText="1"/>
    </xf>
    <xf numFmtId="0" fontId="4" fillId="22" borderId="20" xfId="0" applyFont="1" applyFill="1" applyBorder="1" applyAlignment="1">
      <alignment vertical="center" wrapText="1"/>
    </xf>
    <xf numFmtId="0" fontId="4" fillId="22" borderId="49" xfId="0" applyFont="1" applyFill="1" applyBorder="1" applyAlignment="1">
      <alignment vertical="center" wrapText="1"/>
    </xf>
    <xf numFmtId="0" fontId="4" fillId="22" borderId="54" xfId="0" applyFont="1" applyFill="1" applyBorder="1" applyAlignment="1">
      <alignment vertical="center" wrapText="1"/>
    </xf>
    <xf numFmtId="0" fontId="4" fillId="22" borderId="50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33" fillId="16" borderId="54" xfId="0" applyFont="1" applyFill="1" applyBorder="1" applyAlignment="1">
      <alignment horizontal="left" vertical="center"/>
    </xf>
    <xf numFmtId="0" fontId="33" fillId="16" borderId="50" xfId="0" applyFont="1" applyFill="1" applyBorder="1" applyAlignment="1">
      <alignment horizontal="left" vertical="center"/>
    </xf>
    <xf numFmtId="0" fontId="8" fillId="16" borderId="38" xfId="0" applyFont="1" applyFill="1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6" fillId="22" borderId="75" xfId="0" applyFont="1" applyFill="1" applyBorder="1" applyAlignment="1">
      <alignment horizontal="right" vertical="center" wrapText="1"/>
    </xf>
    <xf numFmtId="0" fontId="6" fillId="22" borderId="76" xfId="0" applyFont="1" applyFill="1" applyBorder="1" applyAlignment="1">
      <alignment horizontal="right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33" fillId="16" borderId="7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33" fillId="16" borderId="6" xfId="0" applyFont="1" applyFill="1" applyBorder="1" applyAlignment="1">
      <alignment horizontal="left" vertical="center"/>
    </xf>
    <xf numFmtId="0" fontId="33" fillId="16" borderId="7" xfId="0" applyFont="1" applyFill="1" applyBorder="1" applyAlignment="1">
      <alignment horizontal="left" vertical="center"/>
    </xf>
    <xf numFmtId="0" fontId="33" fillId="16" borderId="18" xfId="0" applyFont="1" applyFill="1" applyBorder="1" applyAlignment="1">
      <alignment horizontal="left" vertical="center"/>
    </xf>
    <xf numFmtId="0" fontId="8" fillId="9" borderId="4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6" fillId="22" borderId="64" xfId="0" applyFont="1" applyFill="1" applyBorder="1" applyAlignment="1">
      <alignment horizontal="right" vertical="center" wrapText="1"/>
    </xf>
    <xf numFmtId="0" fontId="6" fillId="22" borderId="60" xfId="0" applyFont="1" applyFill="1" applyBorder="1" applyAlignment="1">
      <alignment horizontal="right" vertical="center" wrapText="1"/>
    </xf>
    <xf numFmtId="0" fontId="31" fillId="26" borderId="6" xfId="0" applyFont="1" applyFill="1" applyBorder="1" applyAlignment="1">
      <alignment horizontal="center" vertical="center" wrapText="1"/>
    </xf>
    <xf numFmtId="0" fontId="31" fillId="26" borderId="7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6" fillId="16" borderId="30" xfId="0" applyFont="1" applyFill="1" applyBorder="1" applyAlignment="1">
      <alignment horizontal="center" vertical="center" wrapText="1"/>
    </xf>
    <xf numFmtId="0" fontId="16" fillId="16" borderId="4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17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3" fillId="28" borderId="51" xfId="0" applyFont="1" applyFill="1" applyBorder="1" applyAlignment="1">
      <alignment horizontal="center" vertical="center" wrapText="1"/>
    </xf>
    <xf numFmtId="0" fontId="13" fillId="28" borderId="53" xfId="0" applyFont="1" applyFill="1" applyBorder="1" applyAlignment="1">
      <alignment horizontal="center" vertical="center" wrapText="1"/>
    </xf>
    <xf numFmtId="0" fontId="20" fillId="15" borderId="5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13" fillId="15" borderId="32" xfId="0" applyFont="1" applyFill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20" fillId="25" borderId="5" xfId="0" applyFont="1" applyFill="1" applyBorder="1" applyAlignment="1">
      <alignment horizontal="center" vertical="center" wrapText="1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4" borderId="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20" fillId="23" borderId="9" xfId="0" applyFont="1" applyFill="1" applyBorder="1" applyAlignment="1">
      <alignment horizontal="center" vertical="center" wrapText="1"/>
    </xf>
    <xf numFmtId="0" fontId="20" fillId="23" borderId="16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center"/>
    </xf>
    <xf numFmtId="0" fontId="13" fillId="23" borderId="0" xfId="0" applyFont="1" applyFill="1" applyBorder="1" applyAlignment="1">
      <alignment horizontal="center"/>
    </xf>
    <xf numFmtId="0" fontId="13" fillId="23" borderId="14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13" fillId="4" borderId="49" xfId="2" applyFont="1" applyFill="1" applyBorder="1" applyAlignment="1">
      <alignment horizontal="center" vertical="center"/>
    </xf>
    <xf numFmtId="0" fontId="13" fillId="4" borderId="26" xfId="2" applyFont="1" applyFill="1" applyBorder="1" applyAlignment="1">
      <alignment horizontal="center" vertical="center"/>
    </xf>
    <xf numFmtId="0" fontId="13" fillId="4" borderId="36" xfId="2" applyFont="1" applyFill="1" applyBorder="1" applyAlignment="1">
      <alignment horizontal="center" vertical="center"/>
    </xf>
    <xf numFmtId="0" fontId="20" fillId="16" borderId="13" xfId="2" applyFont="1" applyFill="1" applyBorder="1" applyAlignment="1">
      <alignment horizontal="center"/>
    </xf>
    <xf numFmtId="0" fontId="20" fillId="16" borderId="14" xfId="2" applyFont="1" applyFill="1" applyBorder="1" applyAlignment="1">
      <alignment horizontal="center"/>
    </xf>
    <xf numFmtId="0" fontId="20" fillId="16" borderId="17" xfId="2" applyFont="1" applyFill="1" applyBorder="1" applyAlignment="1">
      <alignment horizontal="center"/>
    </xf>
    <xf numFmtId="0" fontId="6" fillId="16" borderId="33" xfId="2" applyFont="1" applyFill="1" applyBorder="1" applyAlignment="1">
      <alignment horizontal="center" vertical="center" wrapText="1"/>
    </xf>
    <xf numFmtId="0" fontId="6" fillId="16" borderId="5" xfId="2" applyFont="1" applyFill="1" applyBorder="1" applyAlignment="1">
      <alignment horizontal="center" vertical="center" wrapText="1"/>
    </xf>
    <xf numFmtId="0" fontId="20" fillId="16" borderId="7" xfId="2" applyFont="1" applyFill="1" applyBorder="1" applyAlignment="1">
      <alignment horizontal="center" vertical="center" wrapText="1"/>
    </xf>
    <xf numFmtId="0" fontId="20" fillId="16" borderId="11" xfId="2" applyFont="1" applyFill="1" applyBorder="1" applyAlignment="1">
      <alignment horizontal="center" vertical="center" wrapText="1"/>
    </xf>
    <xf numFmtId="0" fontId="20" fillId="16" borderId="5" xfId="2" applyFont="1" applyFill="1" applyBorder="1" applyAlignment="1">
      <alignment horizontal="center" vertical="center" wrapText="1"/>
    </xf>
    <xf numFmtId="0" fontId="20" fillId="16" borderId="9" xfId="2" applyFont="1" applyFill="1" applyBorder="1" applyAlignment="1">
      <alignment horizontal="center" vertical="center" wrapText="1"/>
    </xf>
    <xf numFmtId="0" fontId="20" fillId="16" borderId="23" xfId="2" applyFont="1" applyFill="1" applyBorder="1" applyAlignment="1">
      <alignment horizontal="center" vertical="center" wrapText="1"/>
    </xf>
    <xf numFmtId="0" fontId="20" fillId="16" borderId="18" xfId="2" applyFont="1" applyFill="1" applyBorder="1" applyAlignment="1">
      <alignment horizontal="center" wrapText="1"/>
    </xf>
    <xf numFmtId="0" fontId="20" fillId="16" borderId="33" xfId="2" applyFont="1" applyFill="1" applyBorder="1" applyAlignment="1">
      <alignment horizontal="center" wrapText="1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32" xfId="2" applyFont="1" applyFill="1" applyBorder="1" applyAlignment="1">
      <alignment horizontal="center"/>
    </xf>
    <xf numFmtId="0" fontId="20" fillId="6" borderId="5" xfId="2" applyFont="1" applyFill="1" applyBorder="1" applyAlignment="1">
      <alignment horizontal="center"/>
    </xf>
    <xf numFmtId="0" fontId="20" fillId="16" borderId="6" xfId="2" applyFont="1" applyFill="1" applyBorder="1" applyAlignment="1">
      <alignment horizontal="center" vertical="center" wrapText="1"/>
    </xf>
    <xf numFmtId="0" fontId="20" fillId="16" borderId="18" xfId="2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/>
    </xf>
    <xf numFmtId="0" fontId="6" fillId="22" borderId="7" xfId="1" applyFont="1" applyFill="1" applyBorder="1" applyAlignment="1">
      <alignment horizontal="center" vertical="center"/>
    </xf>
    <xf numFmtId="0" fontId="6" fillId="22" borderId="18" xfId="1" applyFont="1" applyFill="1" applyBorder="1" applyAlignment="1">
      <alignment horizontal="center" vertical="center"/>
    </xf>
    <xf numFmtId="0" fontId="20" fillId="23" borderId="5" xfId="1" applyFont="1" applyFill="1" applyBorder="1" applyAlignment="1">
      <alignment horizontal="center" vertical="center"/>
    </xf>
    <xf numFmtId="0" fontId="20" fillId="23" borderId="9" xfId="1" applyFont="1" applyFill="1" applyBorder="1" applyAlignment="1">
      <alignment horizontal="center" vertical="center"/>
    </xf>
    <xf numFmtId="0" fontId="20" fillId="23" borderId="16" xfId="1" applyFont="1" applyFill="1" applyBorder="1" applyAlignment="1">
      <alignment horizontal="center" vertical="center"/>
    </xf>
    <xf numFmtId="0" fontId="20" fillId="16" borderId="5" xfId="1" applyFont="1" applyFill="1" applyBorder="1" applyAlignment="1">
      <alignment horizontal="center" vertical="center"/>
    </xf>
    <xf numFmtId="0" fontId="20" fillId="16" borderId="9" xfId="1" applyFont="1" applyFill="1" applyBorder="1" applyAlignment="1">
      <alignment horizontal="center" vertical="center"/>
    </xf>
    <xf numFmtId="0" fontId="20" fillId="16" borderId="16" xfId="1" applyFont="1" applyFill="1" applyBorder="1" applyAlignment="1">
      <alignment horizontal="center" vertical="center"/>
    </xf>
    <xf numFmtId="0" fontId="13" fillId="23" borderId="5" xfId="1" applyFont="1" applyFill="1" applyBorder="1" applyAlignment="1">
      <alignment horizontal="center" vertical="center"/>
    </xf>
    <xf numFmtId="0" fontId="13" fillId="23" borderId="9" xfId="1" applyFont="1" applyFill="1" applyBorder="1" applyAlignment="1">
      <alignment horizontal="center" vertical="center"/>
    </xf>
    <xf numFmtId="0" fontId="13" fillId="23" borderId="16" xfId="1" applyFont="1" applyFill="1" applyBorder="1" applyAlignment="1">
      <alignment horizontal="center" vertical="center"/>
    </xf>
    <xf numFmtId="0" fontId="20" fillId="6" borderId="5" xfId="1" applyFont="1" applyFill="1" applyBorder="1" applyAlignment="1">
      <alignment horizontal="center" vertical="center" textRotation="90" wrapText="1"/>
    </xf>
    <xf numFmtId="0" fontId="20" fillId="6" borderId="9" xfId="1" applyFont="1" applyFill="1" applyBorder="1" applyAlignment="1">
      <alignment horizontal="center" vertical="center" textRotation="90" wrapText="1"/>
    </xf>
    <xf numFmtId="0" fontId="20" fillId="6" borderId="33" xfId="1" applyFont="1" applyFill="1" applyBorder="1" applyAlignment="1">
      <alignment horizontal="center" vertical="center" textRotation="90" wrapText="1"/>
    </xf>
    <xf numFmtId="0" fontId="20" fillId="6" borderId="33" xfId="1" applyFont="1" applyFill="1" applyBorder="1" applyAlignment="1">
      <alignment wrapText="1"/>
    </xf>
    <xf numFmtId="0" fontId="20" fillId="6" borderId="5" xfId="1" applyFont="1" applyFill="1" applyBorder="1" applyAlignment="1">
      <alignment wrapText="1"/>
    </xf>
    <xf numFmtId="0" fontId="20" fillId="6" borderId="32" xfId="1" applyFont="1" applyFill="1" applyBorder="1" applyAlignment="1">
      <alignment horizontal="center" vertical="center" wrapText="1"/>
    </xf>
    <xf numFmtId="0" fontId="20" fillId="6" borderId="15" xfId="1" applyFont="1" applyFill="1" applyBorder="1" applyAlignment="1">
      <alignment horizontal="center" vertical="center" wrapText="1"/>
    </xf>
    <xf numFmtId="0" fontId="20" fillId="6" borderId="0" xfId="1" applyFont="1" applyFill="1" applyBorder="1" applyAlignment="1">
      <alignment horizontal="center" vertical="center" wrapText="1"/>
    </xf>
    <xf numFmtId="0" fontId="20" fillId="6" borderId="33" xfId="1" applyFont="1" applyFill="1" applyBorder="1" applyAlignment="1">
      <alignment horizontal="center" vertical="center" wrapText="1"/>
    </xf>
    <xf numFmtId="0" fontId="20" fillId="6" borderId="5" xfId="1" applyFont="1" applyFill="1" applyBorder="1" applyAlignment="1">
      <alignment horizontal="center" vertical="center" wrapText="1"/>
    </xf>
    <xf numFmtId="0" fontId="20" fillId="6" borderId="18" xfId="1" applyFont="1" applyFill="1" applyBorder="1" applyAlignment="1">
      <alignment horizontal="center" wrapText="1"/>
    </xf>
    <xf numFmtId="0" fontId="20" fillId="6" borderId="33" xfId="1" applyFont="1" applyFill="1" applyBorder="1" applyAlignment="1">
      <alignment horizontal="center" wrapText="1"/>
    </xf>
    <xf numFmtId="0" fontId="6" fillId="22" borderId="32" xfId="1" applyFont="1" applyFill="1" applyBorder="1" applyAlignment="1">
      <alignment horizontal="center" vertical="center"/>
    </xf>
    <xf numFmtId="0" fontId="6" fillId="22" borderId="5" xfId="1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1" fontId="20" fillId="23" borderId="5" xfId="1" applyNumberFormat="1" applyFont="1" applyFill="1" applyBorder="1" applyAlignment="1">
      <alignment horizontal="center" vertical="center"/>
    </xf>
    <xf numFmtId="1" fontId="20" fillId="23" borderId="16" xfId="1" applyNumberFormat="1" applyFont="1" applyFill="1" applyBorder="1" applyAlignment="1">
      <alignment horizontal="center" vertical="center"/>
    </xf>
    <xf numFmtId="0" fontId="20" fillId="14" borderId="6" xfId="1" applyFont="1" applyFill="1" applyBorder="1" applyAlignment="1">
      <alignment horizontal="center" vertical="center" wrapText="1"/>
    </xf>
    <xf numFmtId="0" fontId="20" fillId="14" borderId="7" xfId="1" applyFont="1" applyFill="1" applyBorder="1" applyAlignment="1">
      <alignment horizontal="center" vertical="center" wrapText="1"/>
    </xf>
    <xf numFmtId="0" fontId="20" fillId="16" borderId="32" xfId="1" applyFont="1" applyFill="1" applyBorder="1" applyAlignment="1">
      <alignment horizontal="center" vertical="center" textRotation="90" wrapText="1"/>
    </xf>
    <xf numFmtId="0" fontId="20" fillId="16" borderId="15" xfId="1" applyFont="1" applyFill="1" applyBorder="1" applyAlignment="1">
      <alignment horizontal="center" vertical="center" textRotation="90" wrapText="1"/>
    </xf>
    <xf numFmtId="0" fontId="20" fillId="16" borderId="17" xfId="1" applyFont="1" applyFill="1" applyBorder="1" applyAlignment="1">
      <alignment horizontal="center" vertical="center" textRotation="90" wrapText="1"/>
    </xf>
    <xf numFmtId="0" fontId="20" fillId="16" borderId="56" xfId="1" applyFont="1" applyFill="1" applyBorder="1" applyAlignment="1">
      <alignment horizontal="center" vertical="center" textRotation="90" wrapText="1"/>
    </xf>
    <xf numFmtId="0" fontId="20" fillId="16" borderId="52" xfId="1" applyFont="1" applyFill="1" applyBorder="1" applyAlignment="1">
      <alignment wrapText="1"/>
    </xf>
    <xf numFmtId="0" fontId="20" fillId="16" borderId="57" xfId="1" applyFont="1" applyFill="1" applyBorder="1" applyAlignment="1">
      <alignment wrapText="1"/>
    </xf>
    <xf numFmtId="0" fontId="6" fillId="16" borderId="5" xfId="1" applyFont="1" applyFill="1" applyBorder="1" applyAlignment="1">
      <alignment horizontal="center" vertical="center" wrapText="1"/>
    </xf>
    <xf numFmtId="0" fontId="6" fillId="16" borderId="9" xfId="1" applyFont="1" applyFill="1" applyBorder="1" applyAlignment="1">
      <alignment horizontal="center" vertical="center" wrapText="1"/>
    </xf>
    <xf numFmtId="0" fontId="6" fillId="16" borderId="16" xfId="1" applyFont="1" applyFill="1" applyBorder="1" applyAlignment="1">
      <alignment horizontal="center" vertical="center" wrapText="1"/>
    </xf>
    <xf numFmtId="0" fontId="6" fillId="16" borderId="7" xfId="1" applyFont="1" applyFill="1" applyBorder="1" applyAlignment="1">
      <alignment horizontal="center" vertical="center" wrapText="1"/>
    </xf>
    <xf numFmtId="0" fontId="6" fillId="16" borderId="33" xfId="1" applyFont="1" applyFill="1" applyBorder="1" applyAlignment="1">
      <alignment horizontal="center" vertical="center" wrapText="1"/>
    </xf>
    <xf numFmtId="0" fontId="20" fillId="16" borderId="80" xfId="1" applyFont="1" applyFill="1" applyBorder="1" applyAlignment="1">
      <alignment horizontal="center" wrapText="1"/>
    </xf>
    <xf numFmtId="0" fontId="20" fillId="16" borderId="72" xfId="1" applyFont="1" applyFill="1" applyBorder="1" applyAlignment="1">
      <alignment horizontal="center" wrapText="1"/>
    </xf>
    <xf numFmtId="0" fontId="20" fillId="16" borderId="66" xfId="1" applyFont="1" applyFill="1" applyBorder="1" applyAlignment="1">
      <alignment horizontal="center" wrapText="1"/>
    </xf>
    <xf numFmtId="0" fontId="20" fillId="6" borderId="75" xfId="1" applyFont="1" applyFill="1" applyBorder="1" applyAlignment="1">
      <alignment horizontal="center" vertical="center"/>
    </xf>
    <xf numFmtId="0" fontId="20" fillId="6" borderId="76" xfId="1" applyFont="1" applyFill="1" applyBorder="1" applyAlignment="1">
      <alignment horizontal="center" vertical="center"/>
    </xf>
    <xf numFmtId="0" fontId="20" fillId="6" borderId="67" xfId="1" applyFont="1" applyFill="1" applyBorder="1" applyAlignment="1">
      <alignment horizontal="center" vertical="center"/>
    </xf>
    <xf numFmtId="0" fontId="13" fillId="23" borderId="17" xfId="0" applyFont="1" applyFill="1" applyBorder="1" applyAlignment="1">
      <alignment horizontal="center"/>
    </xf>
    <xf numFmtId="0" fontId="13" fillId="29" borderId="10" xfId="0" applyFont="1" applyFill="1" applyBorder="1" applyAlignment="1">
      <alignment horizontal="center" vertical="center" wrapText="1"/>
    </xf>
    <xf numFmtId="0" fontId="13" fillId="29" borderId="23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/>
    </xf>
    <xf numFmtId="0" fontId="13" fillId="25" borderId="9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3" fillId="23" borderId="5" xfId="0" applyFont="1" applyFill="1" applyBorder="1" applyAlignment="1">
      <alignment horizontal="center" vertical="center" wrapText="1"/>
    </xf>
    <xf numFmtId="0" fontId="13" fillId="23" borderId="9" xfId="0" applyFont="1" applyFill="1" applyBorder="1" applyAlignment="1">
      <alignment horizontal="center" vertical="center" wrapText="1"/>
    </xf>
    <xf numFmtId="0" fontId="13" fillId="23" borderId="16" xfId="0" applyFont="1" applyFill="1" applyBorder="1" applyAlignment="1">
      <alignment horizontal="center" vertical="center" wrapText="1"/>
    </xf>
    <xf numFmtId="0" fontId="31" fillId="5" borderId="32" xfId="0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0" fillId="6" borderId="18" xfId="1" applyFont="1" applyFill="1" applyBorder="1" applyAlignment="1">
      <alignment horizontal="center" vertical="center"/>
    </xf>
    <xf numFmtId="0" fontId="20" fillId="16" borderId="6" xfId="2" applyFont="1" applyFill="1" applyBorder="1" applyAlignment="1">
      <alignment horizontal="center"/>
    </xf>
    <xf numFmtId="0" fontId="20" fillId="16" borderId="7" xfId="2" applyFont="1" applyFill="1" applyBorder="1" applyAlignment="1">
      <alignment horizontal="center"/>
    </xf>
    <xf numFmtId="0" fontId="20" fillId="16" borderId="68" xfId="2" applyFont="1" applyFill="1" applyBorder="1" applyAlignment="1">
      <alignment horizontal="center"/>
    </xf>
    <xf numFmtId="0" fontId="20" fillId="16" borderId="18" xfId="2" applyFont="1" applyFill="1" applyBorder="1" applyAlignment="1">
      <alignment horizontal="center"/>
    </xf>
    <xf numFmtId="0" fontId="5" fillId="16" borderId="6" xfId="2" applyFont="1" applyFill="1" applyBorder="1" applyAlignment="1">
      <alignment horizontal="center"/>
    </xf>
    <xf numFmtId="0" fontId="5" fillId="16" borderId="7" xfId="2" applyFont="1" applyFill="1" applyBorder="1" applyAlignment="1">
      <alignment horizontal="center"/>
    </xf>
    <xf numFmtId="0" fontId="5" fillId="16" borderId="18" xfId="2" applyFont="1" applyFill="1" applyBorder="1" applyAlignment="1">
      <alignment horizontal="center"/>
    </xf>
    <xf numFmtId="0" fontId="6" fillId="16" borderId="6" xfId="2" applyFont="1" applyFill="1" applyBorder="1" applyAlignment="1">
      <alignment horizontal="center" wrapText="1"/>
    </xf>
    <xf numFmtId="0" fontId="6" fillId="16" borderId="7" xfId="2" applyFont="1" applyFill="1" applyBorder="1" applyAlignment="1">
      <alignment horizontal="center" wrapText="1"/>
    </xf>
    <xf numFmtId="0" fontId="6" fillId="16" borderId="18" xfId="2" applyFont="1" applyFill="1" applyBorder="1" applyAlignment="1">
      <alignment horizontal="center" wrapText="1"/>
    </xf>
    <xf numFmtId="0" fontId="6" fillId="16" borderId="6" xfId="2" applyFont="1" applyFill="1" applyBorder="1" applyAlignment="1">
      <alignment horizontal="center" vertical="center" wrapText="1"/>
    </xf>
    <xf numFmtId="0" fontId="20" fillId="16" borderId="19" xfId="2" applyFont="1" applyFill="1" applyBorder="1" applyAlignment="1">
      <alignment horizontal="center" vertical="center" wrapText="1"/>
    </xf>
    <xf numFmtId="0" fontId="20" fillId="16" borderId="24" xfId="2" applyFont="1" applyFill="1" applyBorder="1" applyAlignment="1">
      <alignment horizontal="center" vertical="center" wrapText="1"/>
    </xf>
    <xf numFmtId="0" fontId="20" fillId="16" borderId="27" xfId="2" applyFont="1" applyFill="1" applyBorder="1" applyAlignment="1">
      <alignment horizontal="center" vertical="center" wrapText="1"/>
    </xf>
    <xf numFmtId="0" fontId="6" fillId="16" borderId="22" xfId="2" applyFont="1" applyFill="1" applyBorder="1" applyAlignment="1">
      <alignment horizontal="center" vertical="center" wrapText="1"/>
    </xf>
    <xf numFmtId="0" fontId="6" fillId="16" borderId="2" xfId="2" applyFont="1" applyFill="1" applyBorder="1" applyAlignment="1">
      <alignment horizontal="center" vertical="center" wrapText="1"/>
    </xf>
    <xf numFmtId="0" fontId="6" fillId="16" borderId="30" xfId="2" applyFont="1" applyFill="1" applyBorder="1" applyAlignment="1">
      <alignment horizontal="center" vertical="center" wrapText="1"/>
    </xf>
    <xf numFmtId="0" fontId="20" fillId="6" borderId="75" xfId="2" applyFont="1" applyFill="1" applyBorder="1" applyAlignment="1">
      <alignment horizontal="center" vertical="center"/>
    </xf>
    <xf numFmtId="0" fontId="20" fillId="6" borderId="76" xfId="2" applyFont="1" applyFill="1" applyBorder="1" applyAlignment="1">
      <alignment horizontal="center" vertical="center"/>
    </xf>
    <xf numFmtId="0" fontId="20" fillId="6" borderId="67" xfId="2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6" fillId="16" borderId="19" xfId="1" applyFont="1" applyFill="1" applyBorder="1" applyAlignment="1">
      <alignment horizontal="center" vertical="center" wrapText="1"/>
    </xf>
    <xf numFmtId="0" fontId="6" fillId="16" borderId="24" xfId="1" applyFont="1" applyFill="1" applyBorder="1" applyAlignment="1">
      <alignment horizontal="center" vertical="center" wrapText="1"/>
    </xf>
    <xf numFmtId="0" fontId="6" fillId="16" borderId="27" xfId="1" applyFont="1" applyFill="1" applyBorder="1" applyAlignment="1">
      <alignment horizontal="center" vertical="center" wrapText="1"/>
    </xf>
    <xf numFmtId="0" fontId="20" fillId="6" borderId="68" xfId="1" applyFont="1" applyFill="1" applyBorder="1" applyAlignment="1">
      <alignment horizontal="center"/>
    </xf>
    <xf numFmtId="0" fontId="20" fillId="6" borderId="76" xfId="1" applyFont="1" applyFill="1" applyBorder="1" applyAlignment="1">
      <alignment horizontal="center"/>
    </xf>
    <xf numFmtId="0" fontId="20" fillId="6" borderId="67" xfId="1" applyFont="1" applyFill="1" applyBorder="1" applyAlignment="1">
      <alignment horizontal="center"/>
    </xf>
    <xf numFmtId="0" fontId="20" fillId="6" borderId="26" xfId="1" applyFont="1" applyFill="1" applyBorder="1" applyAlignment="1">
      <alignment horizontal="center"/>
    </xf>
    <xf numFmtId="0" fontId="20" fillId="16" borderId="19" xfId="1" applyFont="1" applyFill="1" applyBorder="1" applyAlignment="1">
      <alignment horizontal="center" vertical="center" textRotation="90" wrapText="1"/>
    </xf>
    <xf numFmtId="0" fontId="20" fillId="16" borderId="24" xfId="1" applyFont="1" applyFill="1" applyBorder="1" applyAlignment="1">
      <alignment horizontal="center" vertical="center" textRotation="90" wrapText="1"/>
    </xf>
    <xf numFmtId="0" fontId="20" fillId="16" borderId="27" xfId="1" applyFont="1" applyFill="1" applyBorder="1" applyAlignment="1">
      <alignment horizontal="center" vertical="center" textRotation="90" wrapText="1"/>
    </xf>
    <xf numFmtId="0" fontId="20" fillId="16" borderId="21" xfId="1" applyFont="1" applyFill="1" applyBorder="1" applyAlignment="1">
      <alignment horizontal="center" vertical="center" textRotation="90" wrapText="1"/>
    </xf>
    <xf numFmtId="0" fontId="20" fillId="16" borderId="26" xfId="1" applyFont="1" applyFill="1" applyBorder="1" applyAlignment="1">
      <alignment wrapText="1"/>
    </xf>
    <xf numFmtId="0" fontId="20" fillId="16" borderId="29" xfId="1" applyFont="1" applyFill="1" applyBorder="1" applyAlignment="1">
      <alignment wrapText="1"/>
    </xf>
    <xf numFmtId="0" fontId="6" fillId="16" borderId="22" xfId="1" applyFont="1" applyFill="1" applyBorder="1" applyAlignment="1">
      <alignment horizontal="center" vertical="center" wrapText="1"/>
    </xf>
    <xf numFmtId="0" fontId="6" fillId="16" borderId="2" xfId="1" applyFont="1" applyFill="1" applyBorder="1" applyAlignment="1">
      <alignment horizontal="center" vertical="center" wrapText="1"/>
    </xf>
    <xf numFmtId="0" fontId="6" fillId="16" borderId="30" xfId="1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/>
    </xf>
    <xf numFmtId="0" fontId="20" fillId="16" borderId="24" xfId="0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 vertical="center"/>
    </xf>
    <xf numFmtId="0" fontId="13" fillId="29" borderId="9" xfId="0" applyFont="1" applyFill="1" applyBorder="1" applyAlignment="1">
      <alignment horizontal="center" vertical="center" wrapText="1"/>
    </xf>
    <xf numFmtId="0" fontId="13" fillId="29" borderId="16" xfId="0" applyFont="1" applyFill="1" applyBorder="1" applyAlignment="1">
      <alignment horizontal="center" vertical="center" wrapText="1"/>
    </xf>
    <xf numFmtId="0" fontId="13" fillId="25" borderId="9" xfId="0" applyFont="1" applyFill="1" applyBorder="1" applyAlignment="1">
      <alignment horizontal="center" vertical="center"/>
    </xf>
    <xf numFmtId="0" fontId="13" fillId="25" borderId="16" xfId="0" applyFont="1" applyFill="1" applyBorder="1" applyAlignment="1">
      <alignment horizontal="center" vertical="center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/>
    </xf>
    <xf numFmtId="0" fontId="20" fillId="6" borderId="7" xfId="1" applyFont="1" applyFill="1" applyBorder="1" applyAlignment="1">
      <alignment horizontal="center"/>
    </xf>
    <xf numFmtId="0" fontId="20" fillId="6" borderId="18" xfId="1" applyFont="1" applyFill="1" applyBorder="1" applyAlignment="1">
      <alignment horizontal="center"/>
    </xf>
    <xf numFmtId="0" fontId="20" fillId="6" borderId="6" xfId="1" applyFont="1" applyFill="1" applyBorder="1" applyAlignment="1">
      <alignment horizontal="center" wrapText="1"/>
    </xf>
    <xf numFmtId="0" fontId="20" fillId="6" borderId="7" xfId="1" applyFont="1" applyFill="1" applyBorder="1" applyAlignment="1">
      <alignment horizontal="center" wrapText="1"/>
    </xf>
    <xf numFmtId="0" fontId="20" fillId="16" borderId="6" xfId="2" applyFont="1" applyFill="1" applyBorder="1" applyAlignment="1">
      <alignment horizontal="center" wrapText="1"/>
    </xf>
    <xf numFmtId="0" fontId="20" fillId="16" borderId="7" xfId="2" applyFont="1" applyFill="1" applyBorder="1" applyAlignment="1">
      <alignment horizontal="center" wrapText="1"/>
    </xf>
    <xf numFmtId="0" fontId="20" fillId="16" borderId="40" xfId="2" applyFont="1" applyFill="1" applyBorder="1" applyAlignment="1">
      <alignment horizontal="center"/>
    </xf>
    <xf numFmtId="0" fontId="6" fillId="16" borderId="19" xfId="2" applyFont="1" applyFill="1" applyBorder="1" applyAlignment="1">
      <alignment horizontal="center" vertical="center" wrapText="1"/>
    </xf>
    <xf numFmtId="0" fontId="6" fillId="16" borderId="24" xfId="2" applyFont="1" applyFill="1" applyBorder="1" applyAlignment="1">
      <alignment horizontal="center" vertical="center" wrapText="1"/>
    </xf>
    <xf numFmtId="0" fontId="6" fillId="16" borderId="27" xfId="2" applyFont="1" applyFill="1" applyBorder="1" applyAlignment="1">
      <alignment horizontal="center" vertical="center" wrapText="1"/>
    </xf>
    <xf numFmtId="0" fontId="20" fillId="16" borderId="22" xfId="2" applyFont="1" applyFill="1" applyBorder="1" applyAlignment="1">
      <alignment horizontal="center" vertical="center" wrapText="1"/>
    </xf>
    <xf numFmtId="0" fontId="20" fillId="16" borderId="2" xfId="2" applyFont="1" applyFill="1" applyBorder="1" applyAlignment="1">
      <alignment horizontal="center" vertical="center" wrapText="1"/>
    </xf>
    <xf numFmtId="0" fontId="20" fillId="16" borderId="30" xfId="2" applyFont="1" applyFill="1" applyBorder="1" applyAlignment="1">
      <alignment horizontal="center" vertical="center" wrapText="1"/>
    </xf>
    <xf numFmtId="0" fontId="20" fillId="16" borderId="80" xfId="2" applyFont="1" applyFill="1" applyBorder="1" applyAlignment="1">
      <alignment horizontal="center" wrapText="1"/>
    </xf>
    <xf numFmtId="0" fontId="20" fillId="16" borderId="72" xfId="2" applyFont="1" applyFill="1" applyBorder="1" applyAlignment="1">
      <alignment horizontal="center" wrapText="1"/>
    </xf>
    <xf numFmtId="0" fontId="20" fillId="16" borderId="66" xfId="2" applyFont="1" applyFill="1" applyBorder="1" applyAlignment="1">
      <alignment horizontal="center" wrapText="1"/>
    </xf>
    <xf numFmtId="0" fontId="6" fillId="16" borderId="75" xfId="2" applyFont="1" applyFill="1" applyBorder="1" applyAlignment="1">
      <alignment horizontal="center"/>
    </xf>
    <xf numFmtId="0" fontId="6" fillId="16" borderId="76" xfId="2" applyFont="1" applyFill="1" applyBorder="1" applyAlignment="1">
      <alignment horizontal="center"/>
    </xf>
    <xf numFmtId="0" fontId="6" fillId="16" borderId="40" xfId="2" applyFont="1" applyFill="1" applyBorder="1" applyAlignment="1">
      <alignment horizontal="center"/>
    </xf>
    <xf numFmtId="0" fontId="6" fillId="16" borderId="67" xfId="2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20" fillId="6" borderId="31" xfId="1" applyFont="1" applyFill="1" applyBorder="1" applyAlignment="1">
      <alignment horizontal="center" vertical="center"/>
    </xf>
    <xf numFmtId="0" fontId="20" fillId="6" borderId="24" xfId="1" applyFont="1" applyFill="1" applyBorder="1" applyAlignment="1">
      <alignment horizontal="center" vertical="center"/>
    </xf>
    <xf numFmtId="0" fontId="13" fillId="23" borderId="27" xfId="2" applyFont="1" applyFill="1" applyBorder="1" applyAlignment="1">
      <alignment vertical="center"/>
    </xf>
    <xf numFmtId="1" fontId="20" fillId="29" borderId="56" xfId="1" applyNumberFormat="1" applyFont="1" applyFill="1" applyBorder="1" applyAlignment="1">
      <alignment horizontal="center" vertical="center"/>
    </xf>
    <xf numFmtId="0" fontId="20" fillId="29" borderId="32" xfId="1" applyFont="1" applyFill="1" applyBorder="1" applyAlignment="1">
      <alignment horizontal="center" vertical="center"/>
    </xf>
    <xf numFmtId="0" fontId="20" fillId="29" borderId="2" xfId="1" applyFont="1" applyFill="1" applyBorder="1" applyAlignment="1">
      <alignment horizontal="left" vertical="center" wrapText="1"/>
    </xf>
    <xf numFmtId="0" fontId="20" fillId="29" borderId="24" xfId="2" applyFont="1" applyFill="1" applyBorder="1" applyAlignment="1">
      <alignment vertical="center"/>
    </xf>
    <xf numFmtId="1" fontId="20" fillId="29" borderId="52" xfId="1" applyNumberFormat="1" applyFont="1" applyFill="1" applyBorder="1" applyAlignment="1">
      <alignment horizontal="center" vertical="center"/>
    </xf>
    <xf numFmtId="0" fontId="20" fillId="29" borderId="25" xfId="1" applyFont="1" applyFill="1" applyBorder="1" applyAlignment="1">
      <alignment horizontal="center" vertical="center"/>
    </xf>
    <xf numFmtId="0" fontId="13" fillId="29" borderId="27" xfId="2" applyFont="1" applyFill="1" applyBorder="1" applyAlignment="1">
      <alignment vertical="center"/>
    </xf>
    <xf numFmtId="0" fontId="13" fillId="25" borderId="45" xfId="2" applyFont="1" applyFill="1" applyBorder="1" applyAlignment="1">
      <alignment vertical="center"/>
    </xf>
    <xf numFmtId="0" fontId="13" fillId="25" borderId="24" xfId="2" applyFont="1" applyFill="1" applyBorder="1" applyAlignment="1">
      <alignment vertical="center"/>
    </xf>
    <xf numFmtId="0" fontId="13" fillId="25" borderId="31" xfId="2" applyFont="1" applyFill="1" applyBorder="1" applyAlignment="1">
      <alignment vertical="center"/>
    </xf>
    <xf numFmtId="0" fontId="20" fillId="10" borderId="35" xfId="1" applyFont="1" applyFill="1" applyBorder="1" applyAlignment="1">
      <alignment vertical="center"/>
    </xf>
    <xf numFmtId="0" fontId="13" fillId="10" borderId="31" xfId="1" applyFont="1" applyFill="1" applyBorder="1" applyAlignment="1">
      <alignment vertical="center"/>
    </xf>
    <xf numFmtId="0" fontId="20" fillId="24" borderId="27" xfId="1" applyFont="1" applyFill="1" applyBorder="1" applyAlignment="1">
      <alignment vertical="center"/>
    </xf>
    <xf numFmtId="0" fontId="13" fillId="24" borderId="30" xfId="2" applyFont="1" applyFill="1" applyBorder="1" applyAlignment="1">
      <alignment vertical="center"/>
    </xf>
    <xf numFmtId="0" fontId="20" fillId="23" borderId="25" xfId="1" applyFont="1" applyFill="1" applyBorder="1" applyAlignment="1">
      <alignment vertical="center"/>
    </xf>
    <xf numFmtId="0" fontId="20" fillId="23" borderId="2" xfId="2" applyFont="1" applyFill="1" applyBorder="1" applyAlignment="1">
      <alignment vertical="center"/>
    </xf>
    <xf numFmtId="0" fontId="13" fillId="8" borderId="30" xfId="2" applyFont="1" applyFill="1" applyBorder="1" applyAlignment="1">
      <alignment vertical="center"/>
    </xf>
    <xf numFmtId="0" fontId="5" fillId="24" borderId="31" xfId="2" applyFont="1" applyFill="1" applyBorder="1" applyAlignment="1">
      <alignment horizontal="left" vertical="center"/>
    </xf>
    <xf numFmtId="0" fontId="5" fillId="23" borderId="19" xfId="2" applyFont="1" applyFill="1" applyBorder="1" applyAlignment="1">
      <alignment horizontal="left" vertical="center"/>
    </xf>
    <xf numFmtId="0" fontId="5" fillId="23" borderId="27" xfId="2" applyFont="1" applyFill="1" applyBorder="1" applyAlignment="1">
      <alignment horizontal="left" vertical="center"/>
    </xf>
    <xf numFmtId="0" fontId="5" fillId="25" borderId="19" xfId="2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22" xfId="1" applyFont="1" applyFill="1" applyBorder="1" applyAlignment="1">
      <alignment vertical="center" wrapText="1"/>
    </xf>
    <xf numFmtId="0" fontId="6" fillId="24" borderId="19" xfId="2" applyFont="1" applyFill="1" applyBorder="1" applyAlignment="1">
      <alignment horizontal="left" vertical="center"/>
    </xf>
    <xf numFmtId="0" fontId="7" fillId="24" borderId="5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wrapText="1"/>
    </xf>
    <xf numFmtId="0" fontId="10" fillId="24" borderId="30" xfId="1" applyFont="1" applyFill="1" applyBorder="1" applyAlignment="1">
      <alignment vertical="center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16" fillId="23" borderId="5" xfId="0" applyFont="1" applyFill="1" applyBorder="1" applyAlignment="1">
      <alignment horizontal="center" wrapText="1"/>
    </xf>
    <xf numFmtId="0" fontId="10" fillId="23" borderId="22" xfId="1" applyFont="1" applyFill="1" applyBorder="1" applyAlignment="1">
      <alignment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16" fillId="23" borderId="16" xfId="0" applyFont="1" applyFill="1" applyBorder="1" applyAlignment="1">
      <alignment horizontal="center" wrapText="1"/>
    </xf>
    <xf numFmtId="0" fontId="10" fillId="23" borderId="30" xfId="1" applyFont="1" applyFill="1" applyBorder="1" applyAlignment="1">
      <alignment vertical="center" wrapText="1"/>
    </xf>
    <xf numFmtId="0" fontId="7" fillId="23" borderId="3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0" fillId="10" borderId="0" xfId="1" applyFont="1" applyFill="1" applyBorder="1" applyAlignment="1">
      <alignment vertical="center"/>
    </xf>
    <xf numFmtId="0" fontId="5" fillId="10" borderId="33" xfId="2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wrapText="1"/>
    </xf>
    <xf numFmtId="0" fontId="10" fillId="10" borderId="21" xfId="1" applyFont="1" applyFill="1" applyBorder="1" applyAlignment="1">
      <alignment vertical="center"/>
    </xf>
    <xf numFmtId="0" fontId="5" fillId="10" borderId="19" xfId="2" applyFont="1" applyFill="1" applyBorder="1" applyAlignment="1">
      <alignment horizontal="left" vertical="center"/>
    </xf>
    <xf numFmtId="0" fontId="7" fillId="10" borderId="45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wrapText="1"/>
    </xf>
    <xf numFmtId="0" fontId="10" fillId="10" borderId="26" xfId="1" applyFont="1" applyFill="1" applyBorder="1" applyAlignment="1">
      <alignment vertical="center"/>
    </xf>
    <xf numFmtId="0" fontId="5" fillId="10" borderId="24" xfId="2" applyFont="1" applyFill="1" applyBorder="1" applyAlignment="1">
      <alignment horizontal="left" vertical="center" wrapText="1"/>
    </xf>
    <xf numFmtId="0" fontId="10" fillId="10" borderId="26" xfId="1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wrapText="1"/>
    </xf>
    <xf numFmtId="0" fontId="10" fillId="10" borderId="13" xfId="1" applyFont="1" applyFill="1" applyBorder="1" applyAlignment="1">
      <alignment vertical="center"/>
    </xf>
    <xf numFmtId="0" fontId="5" fillId="10" borderId="31" xfId="1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33" fillId="16" borderId="14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5" fillId="16" borderId="17" xfId="0" applyFont="1" applyFill="1" applyBorder="1" applyAlignment="1">
      <alignment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horizontal="right" vertical="center" wrapText="1"/>
    </xf>
    <xf numFmtId="0" fontId="7" fillId="9" borderId="17" xfId="0" applyFont="1" applyFill="1" applyBorder="1" applyAlignment="1">
      <alignment vertical="center" wrapText="1"/>
    </xf>
    <xf numFmtId="0" fontId="7" fillId="16" borderId="14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0" fillId="9" borderId="6" xfId="1" applyFont="1" applyFill="1" applyBorder="1" applyAlignment="1">
      <alignment vertical="center"/>
    </xf>
    <xf numFmtId="0" fontId="5" fillId="9" borderId="33" xfId="2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center" vertical="center" wrapText="1"/>
    </xf>
    <xf numFmtId="0" fontId="5" fillId="9" borderId="16" xfId="2" applyFont="1" applyFill="1" applyBorder="1" applyAlignment="1">
      <alignment horizontal="left" vertical="center"/>
    </xf>
    <xf numFmtId="0" fontId="7" fillId="6" borderId="16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right" vertical="center" wrapText="1"/>
    </xf>
    <xf numFmtId="0" fontId="7" fillId="6" borderId="17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33" fillId="16" borderId="6" xfId="0" applyFont="1" applyFill="1" applyBorder="1" applyAlignment="1">
      <alignment vertical="center"/>
    </xf>
    <xf numFmtId="0" fontId="33" fillId="16" borderId="7" xfId="0" applyFont="1" applyFill="1" applyBorder="1" applyAlignment="1">
      <alignment vertical="center"/>
    </xf>
    <xf numFmtId="0" fontId="33" fillId="16" borderId="8" xfId="0" applyFont="1" applyFill="1" applyBorder="1" applyAlignment="1">
      <alignment vertical="center"/>
    </xf>
    <xf numFmtId="0" fontId="7" fillId="16" borderId="17" xfId="0" applyFont="1" applyFill="1" applyBorder="1" applyAlignment="1">
      <alignment vertical="center" wrapText="1"/>
    </xf>
    <xf numFmtId="0" fontId="7" fillId="16" borderId="6" xfId="0" applyFont="1" applyFill="1" applyBorder="1" applyAlignment="1">
      <alignment vertical="center" wrapText="1"/>
    </xf>
    <xf numFmtId="0" fontId="7" fillId="16" borderId="18" xfId="0" applyFont="1" applyFill="1" applyBorder="1" applyAlignment="1">
      <alignment vertical="center" wrapText="1"/>
    </xf>
    <xf numFmtId="0" fontId="8" fillId="16" borderId="13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vertical="center" wrapText="1"/>
    </xf>
    <xf numFmtId="0" fontId="8" fillId="27" borderId="16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7" fillId="27" borderId="13" xfId="0" applyFont="1" applyFill="1" applyBorder="1" applyAlignment="1">
      <alignment vertical="center" wrapText="1"/>
    </xf>
    <xf numFmtId="0" fontId="7" fillId="27" borderId="16" xfId="0" applyFont="1" applyFill="1" applyBorder="1" applyAlignment="1">
      <alignment vertical="center" wrapText="1"/>
    </xf>
    <xf numFmtId="0" fontId="7" fillId="27" borderId="17" xfId="0" applyFont="1" applyFill="1" applyBorder="1" applyAlignment="1">
      <alignment horizontal="right" vertical="center" wrapText="1"/>
    </xf>
    <xf numFmtId="0" fontId="7" fillId="27" borderId="17" xfId="0" applyFont="1" applyFill="1" applyBorder="1" applyAlignment="1">
      <alignment vertical="center" wrapText="1"/>
    </xf>
    <xf numFmtId="0" fontId="7" fillId="27" borderId="14" xfId="0" applyFont="1" applyFill="1" applyBorder="1" applyAlignment="1">
      <alignment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30" fillId="4" borderId="0" xfId="0" applyFont="1" applyFill="1"/>
  </cellXfs>
  <cellStyles count="4">
    <cellStyle name="Normalny" xfId="0" builtinId="0"/>
    <cellStyle name="Normalny 2" xfId="1"/>
    <cellStyle name="Normalny 2 2" xfId="2"/>
    <cellStyle name="Normalny 2 3" xfId="3"/>
  </cellStyles>
  <dxfs count="0"/>
  <tableStyles count="0" defaultTableStyle="TableStyleMedium2" defaultPivotStyle="PivotStyleLight16"/>
  <colors>
    <mruColors>
      <color rgb="FFECC5FF"/>
      <color rgb="FFFFCCCC"/>
      <color rgb="FFDA8FFF"/>
      <color rgb="FFFCDA7C"/>
      <color rgb="FFFDE9B1"/>
      <color rgb="FF0462FC"/>
      <color rgb="FFCC66FF"/>
      <color rgb="FFFFFF9F"/>
      <color rgb="FFFF33CC"/>
      <color rgb="FF9C0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B2:AH53"/>
  <sheetViews>
    <sheetView tabSelected="1" topLeftCell="D1" zoomScale="55" zoomScaleNormal="55" workbookViewId="0">
      <selection activeCell="J53" sqref="J53"/>
    </sheetView>
  </sheetViews>
  <sheetFormatPr defaultRowHeight="15" x14ac:dyDescent="0.25"/>
  <cols>
    <col min="1" max="1" width="9.140625" style="27"/>
    <col min="2" max="2" width="17.85546875" style="26" customWidth="1"/>
    <col min="3" max="3" width="15.28515625" style="26" customWidth="1"/>
    <col min="4" max="4" width="7.28515625" style="27" customWidth="1"/>
    <col min="5" max="5" width="31.85546875" style="121" customWidth="1"/>
    <col min="6" max="6" width="40.7109375" style="121" customWidth="1"/>
    <col min="7" max="8" width="9.140625" style="27"/>
    <col min="9" max="9" width="11.140625" style="27" customWidth="1"/>
    <col min="10" max="12" width="9.140625" style="27"/>
    <col min="13" max="13" width="13.85546875" style="27" customWidth="1"/>
    <col min="14" max="18" width="9.140625" style="27"/>
    <col min="19" max="19" width="9.140625" style="1529"/>
    <col min="20" max="31" width="9.140625" style="27"/>
    <col min="32" max="32" width="9.140625" style="28"/>
    <col min="33" max="16384" width="9.140625" style="27"/>
  </cols>
  <sheetData>
    <row r="2" spans="2:34" ht="32.25" customHeight="1" x14ac:dyDescent="0.25">
      <c r="B2" s="1187" t="s">
        <v>0</v>
      </c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  <c r="Z2" s="1187"/>
      <c r="AA2" s="1187"/>
      <c r="AB2" s="1187"/>
      <c r="AC2" s="1187"/>
      <c r="AD2" s="1187"/>
      <c r="AE2" s="1187"/>
      <c r="AF2" s="1187"/>
      <c r="AG2" s="1187"/>
      <c r="AH2" s="1187"/>
    </row>
    <row r="3" spans="2:34" ht="18.75" x14ac:dyDescent="0.3">
      <c r="B3" s="484"/>
      <c r="C3" s="484"/>
      <c r="D3" s="485"/>
      <c r="E3" s="1409"/>
      <c r="F3" s="1409"/>
      <c r="G3" s="1410" t="s">
        <v>1</v>
      </c>
      <c r="H3" s="1411"/>
      <c r="I3" s="1412"/>
      <c r="J3" s="1413" t="s">
        <v>2</v>
      </c>
      <c r="K3" s="1413"/>
      <c r="L3" s="1413"/>
      <c r="M3" s="1413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6"/>
      <c r="AG3" s="485"/>
      <c r="AH3" s="485"/>
    </row>
    <row r="4" spans="2:34" ht="21" customHeight="1" x14ac:dyDescent="0.25">
      <c r="B4" s="484"/>
      <c r="C4" s="484"/>
      <c r="D4" s="485"/>
      <c r="E4" s="1409"/>
      <c r="F4" s="1409"/>
      <c r="G4" s="1414" t="s">
        <v>3</v>
      </c>
      <c r="H4" s="1415"/>
      <c r="I4" s="1416"/>
      <c r="J4" s="1417" t="s">
        <v>4</v>
      </c>
      <c r="K4" s="1417"/>
      <c r="L4" s="1417"/>
      <c r="M4" s="1417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6"/>
      <c r="AG4" s="485"/>
      <c r="AH4" s="485"/>
    </row>
    <row r="5" spans="2:34" ht="18.75" customHeight="1" x14ac:dyDescent="0.25">
      <c r="B5" s="484"/>
      <c r="C5" s="484"/>
      <c r="D5" s="485"/>
      <c r="E5" s="1409"/>
      <c r="F5" s="1409"/>
      <c r="G5" s="1414" t="s">
        <v>5</v>
      </c>
      <c r="H5" s="1415"/>
      <c r="I5" s="1416"/>
      <c r="J5" s="1417" t="s">
        <v>6</v>
      </c>
      <c r="K5" s="1417"/>
      <c r="L5" s="1417"/>
      <c r="M5" s="1417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6"/>
      <c r="AG5" s="485"/>
      <c r="AH5" s="485"/>
    </row>
    <row r="6" spans="2:34" ht="22.5" customHeight="1" x14ac:dyDescent="0.25">
      <c r="B6" s="484"/>
      <c r="C6" s="484"/>
      <c r="D6" s="485"/>
      <c r="E6" s="1409"/>
      <c r="F6" s="1409"/>
      <c r="G6" s="1414" t="s">
        <v>7</v>
      </c>
      <c r="H6" s="1415"/>
      <c r="I6" s="1416"/>
      <c r="J6" s="1418" t="s">
        <v>312</v>
      </c>
      <c r="K6" s="1418"/>
      <c r="L6" s="1418"/>
      <c r="M6" s="1418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6"/>
      <c r="AG6" s="485"/>
      <c r="AH6" s="485"/>
    </row>
    <row r="7" spans="2:34" ht="46.5" customHeight="1" thickBot="1" x14ac:dyDescent="0.3">
      <c r="B7" s="484"/>
      <c r="C7" s="484"/>
      <c r="D7" s="485"/>
      <c r="E7" s="1409"/>
      <c r="F7" s="1409"/>
      <c r="G7" s="1419" t="s">
        <v>8</v>
      </c>
      <c r="H7" s="1420"/>
      <c r="I7" s="1421"/>
      <c r="J7" s="1422" t="s">
        <v>294</v>
      </c>
      <c r="K7" s="1422"/>
      <c r="L7" s="1422"/>
      <c r="M7" s="1422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6"/>
      <c r="AG7" s="485"/>
      <c r="AH7" s="485"/>
    </row>
    <row r="8" spans="2:34" ht="45.75" customHeight="1" thickBot="1" x14ac:dyDescent="0.3">
      <c r="B8" s="1065" t="s">
        <v>11</v>
      </c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  <c r="W8" s="1066"/>
      <c r="X8" s="1066"/>
      <c r="Y8" s="1066"/>
      <c r="Z8" s="1066"/>
      <c r="AA8" s="1066"/>
      <c r="AB8" s="1066"/>
      <c r="AC8" s="1066"/>
      <c r="AD8" s="1066"/>
      <c r="AE8" s="1066"/>
      <c r="AF8" s="1066"/>
      <c r="AG8" s="1066"/>
      <c r="AH8" s="1067"/>
    </row>
    <row r="9" spans="2:34" ht="23.25" customHeight="1" thickBot="1" x14ac:dyDescent="0.3">
      <c r="B9" s="1423" t="s">
        <v>9</v>
      </c>
      <c r="C9" s="1423" t="s">
        <v>10</v>
      </c>
      <c r="D9" s="1075"/>
      <c r="E9" s="1076"/>
      <c r="F9" s="1045"/>
      <c r="G9" s="1079" t="s">
        <v>12</v>
      </c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1"/>
      <c r="S9" s="1082" t="s">
        <v>13</v>
      </c>
      <c r="T9" s="1080"/>
      <c r="U9" s="1080"/>
      <c r="V9" s="1080"/>
      <c r="W9" s="1080"/>
      <c r="X9" s="1080"/>
      <c r="Y9" s="1080"/>
      <c r="Z9" s="1080"/>
      <c r="AA9" s="1080"/>
      <c r="AB9" s="1080"/>
      <c r="AC9" s="1059"/>
      <c r="AD9" s="1060"/>
      <c r="AE9" s="1060"/>
      <c r="AF9" s="1060"/>
      <c r="AG9" s="1060"/>
      <c r="AH9" s="1061"/>
    </row>
    <row r="10" spans="2:34" ht="15.75" thickBot="1" x14ac:dyDescent="0.3">
      <c r="B10" s="1424"/>
      <c r="C10" s="1424"/>
      <c r="D10" s="1077"/>
      <c r="E10" s="1078"/>
      <c r="F10" s="1046"/>
      <c r="G10" s="1083" t="s">
        <v>14</v>
      </c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24"/>
      <c r="S10" s="1083" t="s">
        <v>14</v>
      </c>
      <c r="T10" s="1084"/>
      <c r="U10" s="1084"/>
      <c r="V10" s="1084"/>
      <c r="W10" s="1084"/>
      <c r="X10" s="1084"/>
      <c r="Y10" s="1084"/>
      <c r="Z10" s="1084"/>
      <c r="AA10" s="1084"/>
      <c r="AB10" s="1084"/>
      <c r="AC10" s="1062"/>
      <c r="AD10" s="1063"/>
      <c r="AE10" s="1063"/>
      <c r="AF10" s="1063"/>
      <c r="AG10" s="1063"/>
      <c r="AH10" s="1064"/>
    </row>
    <row r="11" spans="2:34" s="29" customFormat="1" ht="147.75" customHeight="1" thickBot="1" x14ac:dyDescent="0.3">
      <c r="B11" s="1424"/>
      <c r="C11" s="1424"/>
      <c r="D11" s="128" t="s">
        <v>15</v>
      </c>
      <c r="E11" s="129" t="s">
        <v>16</v>
      </c>
      <c r="F11" s="130" t="s">
        <v>308</v>
      </c>
      <c r="G11" s="131" t="s">
        <v>17</v>
      </c>
      <c r="H11" s="132" t="s">
        <v>18</v>
      </c>
      <c r="I11" s="132" t="s">
        <v>19</v>
      </c>
      <c r="J11" s="132" t="s">
        <v>20</v>
      </c>
      <c r="K11" s="132" t="s">
        <v>21</v>
      </c>
      <c r="L11" s="132" t="s">
        <v>22</v>
      </c>
      <c r="M11" s="132" t="s">
        <v>23</v>
      </c>
      <c r="N11" s="125" t="s">
        <v>24</v>
      </c>
      <c r="O11" s="125" t="s">
        <v>25</v>
      </c>
      <c r="P11" s="125" t="s">
        <v>26</v>
      </c>
      <c r="Q11" s="125" t="s">
        <v>27</v>
      </c>
      <c r="R11" s="133" t="s">
        <v>28</v>
      </c>
      <c r="S11" s="134" t="s">
        <v>17</v>
      </c>
      <c r="T11" s="132" t="s">
        <v>18</v>
      </c>
      <c r="U11" s="132" t="s">
        <v>19</v>
      </c>
      <c r="V11" s="132" t="s">
        <v>20</v>
      </c>
      <c r="W11" s="132" t="s">
        <v>21</v>
      </c>
      <c r="X11" s="132" t="s">
        <v>22</v>
      </c>
      <c r="Y11" s="132" t="s">
        <v>29</v>
      </c>
      <c r="Z11" s="125" t="s">
        <v>30</v>
      </c>
      <c r="AA11" s="125" t="s">
        <v>25</v>
      </c>
      <c r="AB11" s="126" t="s">
        <v>26</v>
      </c>
      <c r="AC11" s="135" t="s">
        <v>31</v>
      </c>
      <c r="AD11" s="125" t="s">
        <v>32</v>
      </c>
      <c r="AE11" s="125" t="s">
        <v>33</v>
      </c>
      <c r="AF11" s="125" t="s">
        <v>34</v>
      </c>
      <c r="AG11" s="125" t="s">
        <v>35</v>
      </c>
      <c r="AH11" s="126" t="s">
        <v>36</v>
      </c>
    </row>
    <row r="12" spans="2:34" ht="16.5" thickBot="1" x14ac:dyDescent="0.3">
      <c r="B12" s="1424"/>
      <c r="C12" s="1424"/>
      <c r="D12" s="1072" t="s">
        <v>37</v>
      </c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073"/>
      <c r="Y12" s="1073"/>
      <c r="Z12" s="1073"/>
      <c r="AA12" s="1073"/>
      <c r="AB12" s="1073"/>
      <c r="AC12" s="1073"/>
      <c r="AD12" s="1073"/>
      <c r="AE12" s="1073"/>
      <c r="AF12" s="1073"/>
      <c r="AG12" s="1073"/>
      <c r="AH12" s="1074"/>
    </row>
    <row r="13" spans="2:34" ht="16.5" thickBot="1" x14ac:dyDescent="0.3">
      <c r="B13" s="1425"/>
      <c r="C13" s="1425"/>
      <c r="D13" s="1068" t="s">
        <v>38</v>
      </c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70"/>
      <c r="P13" s="1069"/>
      <c r="Q13" s="1069"/>
      <c r="R13" s="1069"/>
      <c r="S13" s="1069"/>
      <c r="T13" s="1069"/>
      <c r="U13" s="1069"/>
      <c r="V13" s="1069"/>
      <c r="W13" s="1069"/>
      <c r="X13" s="1069"/>
      <c r="Y13" s="1069"/>
      <c r="Z13" s="1069"/>
      <c r="AA13" s="1069"/>
      <c r="AB13" s="1069"/>
      <c r="AC13" s="1069"/>
      <c r="AD13" s="1069"/>
      <c r="AE13" s="1069"/>
      <c r="AF13" s="1069"/>
      <c r="AG13" s="1069"/>
      <c r="AH13" s="1071"/>
    </row>
    <row r="14" spans="2:34" ht="15.75" x14ac:dyDescent="0.25">
      <c r="B14" s="1426" t="s">
        <v>39</v>
      </c>
      <c r="C14" s="1116"/>
      <c r="D14" s="209">
        <v>1</v>
      </c>
      <c r="E14" s="1427" t="s">
        <v>40</v>
      </c>
      <c r="F14" s="1428" t="s">
        <v>87</v>
      </c>
      <c r="G14" s="210">
        <v>36</v>
      </c>
      <c r="H14" s="211">
        <v>7</v>
      </c>
      <c r="I14" s="211">
        <v>39</v>
      </c>
      <c r="J14" s="212"/>
      <c r="K14" s="213"/>
      <c r="L14" s="213"/>
      <c r="M14" s="210"/>
      <c r="N14" s="211">
        <f>SUM(G14:M14)</f>
        <v>82</v>
      </c>
      <c r="O14" s="212">
        <f>((Q14*25)-N14)</f>
        <v>93</v>
      </c>
      <c r="P14" s="213">
        <f>SUM(N14:O14)</f>
        <v>175</v>
      </c>
      <c r="Q14" s="343">
        <v>7</v>
      </c>
      <c r="R14" s="343" t="s">
        <v>41</v>
      </c>
      <c r="S14" s="210">
        <v>24</v>
      </c>
      <c r="T14" s="211">
        <v>7</v>
      </c>
      <c r="U14" s="211">
        <v>27</v>
      </c>
      <c r="V14" s="211"/>
      <c r="W14" s="211"/>
      <c r="X14" s="211"/>
      <c r="Y14" s="212"/>
      <c r="Z14" s="210">
        <f>SUM(S14:Y14)</f>
        <v>58</v>
      </c>
      <c r="AA14" s="1429">
        <f>((AC14*25)-Z14)</f>
        <v>142</v>
      </c>
      <c r="AB14" s="213">
        <f>SUM(Z14:AA14)</f>
        <v>200</v>
      </c>
      <c r="AC14" s="214">
        <v>8</v>
      </c>
      <c r="AD14" s="348" t="s">
        <v>42</v>
      </c>
      <c r="AE14" s="349">
        <f>SUM(N14,Z14)</f>
        <v>140</v>
      </c>
      <c r="AF14" s="1430">
        <f>SUM(O14,AA14)</f>
        <v>235</v>
      </c>
      <c r="AG14" s="215">
        <f>SUM(AE14:AF14)</f>
        <v>375</v>
      </c>
      <c r="AH14" s="216">
        <f>SUM(Q14,AC14)</f>
        <v>15</v>
      </c>
    </row>
    <row r="15" spans="2:34" ht="15.75" x14ac:dyDescent="0.25">
      <c r="B15" s="1431"/>
      <c r="C15" s="1117"/>
      <c r="D15" s="217">
        <v>2</v>
      </c>
      <c r="E15" s="223" t="s">
        <v>43</v>
      </c>
      <c r="F15" s="68" t="s">
        <v>88</v>
      </c>
      <c r="G15" s="218">
        <v>15</v>
      </c>
      <c r="H15" s="219">
        <v>10</v>
      </c>
      <c r="I15" s="219">
        <v>60</v>
      </c>
      <c r="J15" s="220"/>
      <c r="K15" s="221"/>
      <c r="L15" s="221"/>
      <c r="M15" s="218"/>
      <c r="N15" s="219">
        <f t="shared" ref="N15:N25" si="0">SUM(G15:M15)</f>
        <v>85</v>
      </c>
      <c r="O15" s="220">
        <f t="shared" ref="O15:O25" si="1">((Q15*25)-N15)</f>
        <v>115</v>
      </c>
      <c r="P15" s="221">
        <f t="shared" ref="P15:P25" si="2">SUM(N15:O15)</f>
        <v>200</v>
      </c>
      <c r="Q15" s="344">
        <v>8</v>
      </c>
      <c r="R15" s="344" t="s">
        <v>42</v>
      </c>
      <c r="S15" s="218"/>
      <c r="T15" s="219"/>
      <c r="U15" s="219"/>
      <c r="V15" s="219"/>
      <c r="W15" s="219"/>
      <c r="X15" s="219"/>
      <c r="Y15" s="220"/>
      <c r="Z15" s="218"/>
      <c r="AA15" s="220"/>
      <c r="AB15" s="221"/>
      <c r="AC15" s="222"/>
      <c r="AD15" s="350"/>
      <c r="AE15" s="320">
        <f t="shared" ref="AE15:AF30" si="3">SUM(N15,Z15)</f>
        <v>85</v>
      </c>
      <c r="AF15" s="219">
        <f t="shared" si="3"/>
        <v>115</v>
      </c>
      <c r="AG15" s="75">
        <f t="shared" ref="AG15:AG30" si="4">SUM(AE15:AF15)</f>
        <v>200</v>
      </c>
      <c r="AH15" s="222">
        <f t="shared" ref="AH15:AH29" si="5">SUM(Q15,AC15)</f>
        <v>8</v>
      </c>
    </row>
    <row r="16" spans="2:34" ht="15.75" x14ac:dyDescent="0.25">
      <c r="B16" s="1431"/>
      <c r="C16" s="1117"/>
      <c r="D16" s="217">
        <v>3</v>
      </c>
      <c r="E16" s="223" t="s">
        <v>44</v>
      </c>
      <c r="F16" s="68" t="s">
        <v>89</v>
      </c>
      <c r="G16" s="218">
        <v>10</v>
      </c>
      <c r="H16" s="219">
        <v>4</v>
      </c>
      <c r="I16" s="219">
        <v>16</v>
      </c>
      <c r="J16" s="220"/>
      <c r="K16" s="221"/>
      <c r="L16" s="221"/>
      <c r="M16" s="218"/>
      <c r="N16" s="219">
        <f t="shared" si="0"/>
        <v>30</v>
      </c>
      <c r="O16" s="220">
        <f t="shared" si="1"/>
        <v>70</v>
      </c>
      <c r="P16" s="221">
        <f t="shared" si="2"/>
        <v>100</v>
      </c>
      <c r="Q16" s="344">
        <v>4</v>
      </c>
      <c r="R16" s="344" t="s">
        <v>41</v>
      </c>
      <c r="S16" s="218"/>
      <c r="T16" s="219"/>
      <c r="U16" s="219"/>
      <c r="V16" s="219"/>
      <c r="W16" s="219"/>
      <c r="X16" s="219"/>
      <c r="Y16" s="220"/>
      <c r="Z16" s="218"/>
      <c r="AA16" s="220"/>
      <c r="AB16" s="221"/>
      <c r="AC16" s="222"/>
      <c r="AD16" s="350"/>
      <c r="AE16" s="320">
        <f t="shared" si="3"/>
        <v>30</v>
      </c>
      <c r="AF16" s="219">
        <f t="shared" si="3"/>
        <v>70</v>
      </c>
      <c r="AG16" s="75">
        <f t="shared" si="4"/>
        <v>100</v>
      </c>
      <c r="AH16" s="222">
        <f t="shared" si="5"/>
        <v>4</v>
      </c>
    </row>
    <row r="17" spans="2:34" ht="18.75" customHeight="1" x14ac:dyDescent="0.25">
      <c r="B17" s="1431"/>
      <c r="C17" s="1117"/>
      <c r="D17" s="217">
        <v>4</v>
      </c>
      <c r="E17" s="223" t="s">
        <v>45</v>
      </c>
      <c r="F17" s="224" t="s">
        <v>288</v>
      </c>
      <c r="G17" s="218">
        <v>5</v>
      </c>
      <c r="H17" s="219">
        <v>5</v>
      </c>
      <c r="I17" s="219">
        <v>25</v>
      </c>
      <c r="J17" s="220"/>
      <c r="K17" s="221"/>
      <c r="L17" s="221"/>
      <c r="M17" s="218"/>
      <c r="N17" s="219">
        <f t="shared" si="0"/>
        <v>35</v>
      </c>
      <c r="O17" s="220">
        <f t="shared" si="1"/>
        <v>65</v>
      </c>
      <c r="P17" s="221">
        <f t="shared" si="2"/>
        <v>100</v>
      </c>
      <c r="Q17" s="344">
        <v>4</v>
      </c>
      <c r="R17" s="344" t="s">
        <v>42</v>
      </c>
      <c r="S17" s="218"/>
      <c r="T17" s="219"/>
      <c r="U17" s="219"/>
      <c r="V17" s="219"/>
      <c r="W17" s="219"/>
      <c r="X17" s="219"/>
      <c r="Y17" s="220"/>
      <c r="Z17" s="218"/>
      <c r="AA17" s="220"/>
      <c r="AB17" s="221"/>
      <c r="AC17" s="222"/>
      <c r="AD17" s="350"/>
      <c r="AE17" s="320">
        <f t="shared" si="3"/>
        <v>35</v>
      </c>
      <c r="AF17" s="219">
        <f t="shared" si="3"/>
        <v>65</v>
      </c>
      <c r="AG17" s="75">
        <f t="shared" si="4"/>
        <v>100</v>
      </c>
      <c r="AH17" s="222">
        <f t="shared" si="5"/>
        <v>4</v>
      </c>
    </row>
    <row r="18" spans="2:34" ht="16.5" thickBot="1" x14ac:dyDescent="0.3">
      <c r="B18" s="1431"/>
      <c r="C18" s="1432"/>
      <c r="D18" s="225">
        <v>5</v>
      </c>
      <c r="E18" s="1433" t="s">
        <v>46</v>
      </c>
      <c r="F18" s="1405" t="s">
        <v>337</v>
      </c>
      <c r="G18" s="226"/>
      <c r="H18" s="227"/>
      <c r="I18" s="227"/>
      <c r="J18" s="228"/>
      <c r="K18" s="229"/>
      <c r="L18" s="229"/>
      <c r="M18" s="226"/>
      <c r="N18" s="227"/>
      <c r="O18" s="228"/>
      <c r="P18" s="229"/>
      <c r="Q18" s="1048"/>
      <c r="R18" s="1048"/>
      <c r="S18" s="226">
        <v>10</v>
      </c>
      <c r="T18" s="227"/>
      <c r="U18" s="227">
        <v>40</v>
      </c>
      <c r="V18" s="227"/>
      <c r="W18" s="227"/>
      <c r="X18" s="227"/>
      <c r="Y18" s="228"/>
      <c r="Z18" s="226">
        <f t="shared" ref="Z18:Z29" si="6">SUM(S18:Y18)</f>
        <v>50</v>
      </c>
      <c r="AA18" s="1434">
        <f t="shared" ref="AA18:AA29" si="7">((AC18*25)-Z18)</f>
        <v>50</v>
      </c>
      <c r="AB18" s="229">
        <f t="shared" ref="AB18:AB29" si="8">SUM(Z18:AA18)</f>
        <v>100</v>
      </c>
      <c r="AC18" s="230">
        <v>4</v>
      </c>
      <c r="AD18" s="351" t="s">
        <v>41</v>
      </c>
      <c r="AE18" s="352">
        <f t="shared" si="3"/>
        <v>50</v>
      </c>
      <c r="AF18" s="1435">
        <f t="shared" si="3"/>
        <v>50</v>
      </c>
      <c r="AG18" s="169">
        <f t="shared" si="4"/>
        <v>100</v>
      </c>
      <c r="AH18" s="230">
        <f t="shared" si="5"/>
        <v>4</v>
      </c>
    </row>
    <row r="19" spans="2:34" ht="15.75" x14ac:dyDescent="0.25">
      <c r="B19" s="1436" t="s">
        <v>47</v>
      </c>
      <c r="C19" s="1437"/>
      <c r="D19" s="231">
        <v>6</v>
      </c>
      <c r="E19" s="1438" t="s">
        <v>48</v>
      </c>
      <c r="F19" s="1406" t="s">
        <v>90</v>
      </c>
      <c r="G19" s="234">
        <v>10</v>
      </c>
      <c r="H19" s="233"/>
      <c r="I19" s="233">
        <v>20</v>
      </c>
      <c r="J19" s="234"/>
      <c r="K19" s="235"/>
      <c r="L19" s="235"/>
      <c r="M19" s="232"/>
      <c r="N19" s="233">
        <f t="shared" si="0"/>
        <v>30</v>
      </c>
      <c r="O19" s="234">
        <f t="shared" si="1"/>
        <v>20</v>
      </c>
      <c r="P19" s="235">
        <f t="shared" si="2"/>
        <v>50</v>
      </c>
      <c r="Q19" s="343">
        <v>2</v>
      </c>
      <c r="R19" s="343" t="s">
        <v>41</v>
      </c>
      <c r="S19" s="232"/>
      <c r="T19" s="233"/>
      <c r="U19" s="233"/>
      <c r="V19" s="233"/>
      <c r="W19" s="233"/>
      <c r="X19" s="233"/>
      <c r="Y19" s="234"/>
      <c r="Z19" s="232"/>
      <c r="AA19" s="234"/>
      <c r="AB19" s="235"/>
      <c r="AC19" s="173"/>
      <c r="AD19" s="348"/>
      <c r="AE19" s="340">
        <f t="shared" si="3"/>
        <v>30</v>
      </c>
      <c r="AF19" s="233">
        <f t="shared" si="3"/>
        <v>20</v>
      </c>
      <c r="AG19" s="173">
        <f t="shared" si="4"/>
        <v>50</v>
      </c>
      <c r="AH19" s="236">
        <f t="shared" si="5"/>
        <v>2</v>
      </c>
    </row>
    <row r="20" spans="2:34" ht="29.25" thickBot="1" x14ac:dyDescent="0.3">
      <c r="B20" s="1439"/>
      <c r="C20" s="1440"/>
      <c r="D20" s="237">
        <v>7</v>
      </c>
      <c r="E20" s="1441" t="s">
        <v>49</v>
      </c>
      <c r="F20" s="1407" t="s">
        <v>91</v>
      </c>
      <c r="G20" s="240"/>
      <c r="H20" s="239"/>
      <c r="I20" s="239"/>
      <c r="J20" s="240"/>
      <c r="K20" s="241"/>
      <c r="L20" s="241"/>
      <c r="M20" s="238"/>
      <c r="N20" s="239"/>
      <c r="O20" s="1442"/>
      <c r="P20" s="241"/>
      <c r="Q20" s="1048"/>
      <c r="R20" s="1048"/>
      <c r="S20" s="238">
        <v>15</v>
      </c>
      <c r="T20" s="239"/>
      <c r="U20" s="239">
        <v>15</v>
      </c>
      <c r="V20" s="239"/>
      <c r="W20" s="239"/>
      <c r="X20" s="239"/>
      <c r="Y20" s="240"/>
      <c r="Z20" s="238">
        <f t="shared" si="6"/>
        <v>30</v>
      </c>
      <c r="AA20" s="1442">
        <f t="shared" si="7"/>
        <v>45</v>
      </c>
      <c r="AB20" s="243">
        <f t="shared" si="8"/>
        <v>75</v>
      </c>
      <c r="AC20" s="177">
        <v>3</v>
      </c>
      <c r="AD20" s="1047" t="s">
        <v>41</v>
      </c>
      <c r="AE20" s="322">
        <f t="shared" si="3"/>
        <v>30</v>
      </c>
      <c r="AF20" s="239">
        <f t="shared" si="3"/>
        <v>45</v>
      </c>
      <c r="AG20" s="177">
        <f t="shared" si="4"/>
        <v>75</v>
      </c>
      <c r="AH20" s="242">
        <f t="shared" si="5"/>
        <v>3</v>
      </c>
    </row>
    <row r="21" spans="2:34" ht="36.75" customHeight="1" thickBot="1" x14ac:dyDescent="0.3">
      <c r="B21" s="1443" t="s">
        <v>50</v>
      </c>
      <c r="C21" s="1443" t="s">
        <v>51</v>
      </c>
      <c r="D21" s="247">
        <v>8</v>
      </c>
      <c r="E21" s="1444" t="s">
        <v>52</v>
      </c>
      <c r="F21" s="1445" t="s">
        <v>92</v>
      </c>
      <c r="G21" s="248"/>
      <c r="H21" s="249">
        <v>15</v>
      </c>
      <c r="I21" s="249">
        <v>35</v>
      </c>
      <c r="J21" s="250"/>
      <c r="K21" s="251"/>
      <c r="L21" s="251"/>
      <c r="M21" s="248"/>
      <c r="N21" s="249">
        <f t="shared" si="0"/>
        <v>50</v>
      </c>
      <c r="O21" s="1446">
        <f t="shared" si="1"/>
        <v>50</v>
      </c>
      <c r="P21" s="251">
        <f t="shared" si="2"/>
        <v>100</v>
      </c>
      <c r="Q21" s="345">
        <v>4</v>
      </c>
      <c r="R21" s="345" t="s">
        <v>41</v>
      </c>
      <c r="S21" s="248"/>
      <c r="T21" s="249"/>
      <c r="U21" s="249"/>
      <c r="V21" s="249"/>
      <c r="W21" s="249"/>
      <c r="X21" s="249"/>
      <c r="Y21" s="250"/>
      <c r="Z21" s="248"/>
      <c r="AA21" s="1446"/>
      <c r="AB21" s="252"/>
      <c r="AC21" s="253"/>
      <c r="AD21" s="353"/>
      <c r="AE21" s="354">
        <f t="shared" si="3"/>
        <v>50</v>
      </c>
      <c r="AF21" s="254">
        <f t="shared" si="3"/>
        <v>50</v>
      </c>
      <c r="AG21" s="255">
        <f t="shared" si="4"/>
        <v>100</v>
      </c>
      <c r="AH21" s="253">
        <f t="shared" si="5"/>
        <v>4</v>
      </c>
    </row>
    <row r="22" spans="2:34" ht="16.5" customHeight="1" x14ac:dyDescent="0.25">
      <c r="B22" s="1447" t="s">
        <v>53</v>
      </c>
      <c r="C22" s="1448"/>
      <c r="D22" s="256">
        <v>9</v>
      </c>
      <c r="E22" s="1449" t="s">
        <v>54</v>
      </c>
      <c r="F22" s="1450" t="s">
        <v>93</v>
      </c>
      <c r="G22" s="257"/>
      <c r="H22" s="258">
        <v>4</v>
      </c>
      <c r="I22" s="258"/>
      <c r="J22" s="259"/>
      <c r="K22" s="260"/>
      <c r="L22" s="260"/>
      <c r="M22" s="257"/>
      <c r="N22" s="258">
        <f t="shared" si="0"/>
        <v>4</v>
      </c>
      <c r="O22" s="1451">
        <v>0</v>
      </c>
      <c r="P22" s="260">
        <f t="shared" si="2"/>
        <v>4</v>
      </c>
      <c r="Q22" s="343">
        <v>0</v>
      </c>
      <c r="R22" s="343" t="s">
        <v>55</v>
      </c>
      <c r="S22" s="257"/>
      <c r="T22" s="258"/>
      <c r="U22" s="258"/>
      <c r="V22" s="258"/>
      <c r="W22" s="258"/>
      <c r="X22" s="258"/>
      <c r="Y22" s="259"/>
      <c r="Z22" s="257"/>
      <c r="AA22" s="1451"/>
      <c r="AB22" s="262"/>
      <c r="AC22" s="263"/>
      <c r="AD22" s="313"/>
      <c r="AE22" s="340">
        <f t="shared" si="3"/>
        <v>4</v>
      </c>
      <c r="AF22" s="258">
        <f t="shared" si="3"/>
        <v>0</v>
      </c>
      <c r="AG22" s="264">
        <f t="shared" si="4"/>
        <v>4</v>
      </c>
      <c r="AH22" s="261">
        <f t="shared" si="5"/>
        <v>0</v>
      </c>
    </row>
    <row r="23" spans="2:34" ht="22.5" customHeight="1" x14ac:dyDescent="0.25">
      <c r="B23" s="1452"/>
      <c r="C23" s="1453"/>
      <c r="D23" s="265">
        <v>10</v>
      </c>
      <c r="E23" s="1454" t="s">
        <v>56</v>
      </c>
      <c r="F23" s="1455" t="s">
        <v>100</v>
      </c>
      <c r="G23" s="266"/>
      <c r="H23" s="96">
        <v>2</v>
      </c>
      <c r="I23" s="96"/>
      <c r="J23" s="100"/>
      <c r="K23" s="267"/>
      <c r="L23" s="267"/>
      <c r="M23" s="266"/>
      <c r="N23" s="96">
        <f t="shared" si="0"/>
        <v>2</v>
      </c>
      <c r="O23" s="100">
        <v>0</v>
      </c>
      <c r="P23" s="267">
        <f t="shared" si="2"/>
        <v>2</v>
      </c>
      <c r="Q23" s="344">
        <v>0</v>
      </c>
      <c r="R23" s="344" t="s">
        <v>57</v>
      </c>
      <c r="S23" s="266"/>
      <c r="T23" s="96"/>
      <c r="U23" s="96"/>
      <c r="V23" s="96"/>
      <c r="W23" s="96"/>
      <c r="X23" s="96"/>
      <c r="Y23" s="100"/>
      <c r="Z23" s="266"/>
      <c r="AA23" s="100"/>
      <c r="AB23" s="267"/>
      <c r="AC23" s="268"/>
      <c r="AD23" s="315"/>
      <c r="AE23" s="320">
        <f t="shared" si="3"/>
        <v>2</v>
      </c>
      <c r="AF23" s="96">
        <f t="shared" si="3"/>
        <v>0</v>
      </c>
      <c r="AG23" s="97">
        <f t="shared" si="4"/>
        <v>2</v>
      </c>
      <c r="AH23" s="268">
        <f t="shared" si="5"/>
        <v>0</v>
      </c>
    </row>
    <row r="24" spans="2:34" ht="15.75" x14ac:dyDescent="0.25">
      <c r="B24" s="1452"/>
      <c r="C24" s="1453"/>
      <c r="D24" s="265">
        <v>11</v>
      </c>
      <c r="E24" s="1454" t="s">
        <v>58</v>
      </c>
      <c r="F24" s="8" t="s">
        <v>94</v>
      </c>
      <c r="G24" s="266"/>
      <c r="H24" s="96">
        <v>30</v>
      </c>
      <c r="I24" s="96"/>
      <c r="J24" s="100"/>
      <c r="K24" s="267"/>
      <c r="L24" s="267"/>
      <c r="M24" s="266"/>
      <c r="N24" s="96">
        <f t="shared" si="0"/>
        <v>30</v>
      </c>
      <c r="O24" s="100">
        <f t="shared" si="1"/>
        <v>20</v>
      </c>
      <c r="P24" s="267">
        <f t="shared" si="2"/>
        <v>50</v>
      </c>
      <c r="Q24" s="344">
        <v>2</v>
      </c>
      <c r="R24" s="344" t="s">
        <v>41</v>
      </c>
      <c r="S24" s="266"/>
      <c r="T24" s="96">
        <v>30</v>
      </c>
      <c r="U24" s="96"/>
      <c r="V24" s="96"/>
      <c r="W24" s="96"/>
      <c r="X24" s="96"/>
      <c r="Y24" s="100"/>
      <c r="Z24" s="266">
        <f t="shared" si="6"/>
        <v>30</v>
      </c>
      <c r="AA24" s="100">
        <f t="shared" si="7"/>
        <v>20</v>
      </c>
      <c r="AB24" s="267">
        <f t="shared" si="8"/>
        <v>50</v>
      </c>
      <c r="AC24" s="268">
        <v>2</v>
      </c>
      <c r="AD24" s="315" t="s">
        <v>41</v>
      </c>
      <c r="AE24" s="320">
        <f t="shared" si="3"/>
        <v>60</v>
      </c>
      <c r="AF24" s="96">
        <f t="shared" si="3"/>
        <v>40</v>
      </c>
      <c r="AG24" s="97">
        <f t="shared" si="4"/>
        <v>100</v>
      </c>
      <c r="AH24" s="268">
        <f t="shared" si="5"/>
        <v>4</v>
      </c>
    </row>
    <row r="25" spans="2:34" ht="15.75" x14ac:dyDescent="0.25">
      <c r="B25" s="1452"/>
      <c r="C25" s="1453"/>
      <c r="D25" s="265">
        <v>12</v>
      </c>
      <c r="E25" s="1456" t="s">
        <v>59</v>
      </c>
      <c r="F25" s="8" t="s">
        <v>95</v>
      </c>
      <c r="G25" s="266">
        <v>15</v>
      </c>
      <c r="H25" s="96"/>
      <c r="I25" s="96"/>
      <c r="J25" s="100"/>
      <c r="K25" s="267"/>
      <c r="L25" s="267"/>
      <c r="M25" s="266"/>
      <c r="N25" s="96">
        <f t="shared" si="0"/>
        <v>15</v>
      </c>
      <c r="O25" s="100">
        <f t="shared" si="1"/>
        <v>10</v>
      </c>
      <c r="P25" s="267">
        <f t="shared" si="2"/>
        <v>25</v>
      </c>
      <c r="Q25" s="344">
        <v>1</v>
      </c>
      <c r="R25" s="344" t="s">
        <v>41</v>
      </c>
      <c r="S25" s="266"/>
      <c r="T25" s="96"/>
      <c r="U25" s="96"/>
      <c r="V25" s="96"/>
      <c r="W25" s="96"/>
      <c r="X25" s="96"/>
      <c r="Y25" s="100"/>
      <c r="Z25" s="266"/>
      <c r="AA25" s="100"/>
      <c r="AB25" s="267"/>
      <c r="AC25" s="268"/>
      <c r="AD25" s="315"/>
      <c r="AE25" s="320">
        <f t="shared" si="3"/>
        <v>15</v>
      </c>
      <c r="AF25" s="96">
        <f t="shared" si="3"/>
        <v>10</v>
      </c>
      <c r="AG25" s="97">
        <f t="shared" si="4"/>
        <v>25</v>
      </c>
      <c r="AH25" s="268">
        <f t="shared" si="5"/>
        <v>1</v>
      </c>
    </row>
    <row r="26" spans="2:34" ht="15.75" x14ac:dyDescent="0.25">
      <c r="B26" s="1452"/>
      <c r="C26" s="1453"/>
      <c r="D26" s="265">
        <v>13</v>
      </c>
      <c r="E26" s="1454" t="s">
        <v>60</v>
      </c>
      <c r="F26" s="8" t="s">
        <v>99</v>
      </c>
      <c r="G26" s="266"/>
      <c r="H26" s="96"/>
      <c r="I26" s="96"/>
      <c r="J26" s="100"/>
      <c r="K26" s="267"/>
      <c r="L26" s="267"/>
      <c r="M26" s="266"/>
      <c r="N26" s="96"/>
      <c r="O26" s="100"/>
      <c r="P26" s="267"/>
      <c r="Q26" s="346"/>
      <c r="R26" s="346"/>
      <c r="S26" s="266">
        <v>8</v>
      </c>
      <c r="T26" s="96"/>
      <c r="U26" s="96"/>
      <c r="V26" s="96"/>
      <c r="W26" s="96"/>
      <c r="X26" s="96"/>
      <c r="Y26" s="100">
        <v>12</v>
      </c>
      <c r="Z26" s="266">
        <f t="shared" si="6"/>
        <v>20</v>
      </c>
      <c r="AA26" s="100">
        <f t="shared" si="7"/>
        <v>30</v>
      </c>
      <c r="AB26" s="267">
        <f t="shared" si="8"/>
        <v>50</v>
      </c>
      <c r="AC26" s="268">
        <v>2</v>
      </c>
      <c r="AD26" s="315" t="s">
        <v>41</v>
      </c>
      <c r="AE26" s="320">
        <f t="shared" si="3"/>
        <v>20</v>
      </c>
      <c r="AF26" s="96">
        <f t="shared" si="3"/>
        <v>30</v>
      </c>
      <c r="AG26" s="97">
        <f t="shared" si="4"/>
        <v>50</v>
      </c>
      <c r="AH26" s="268">
        <f t="shared" si="5"/>
        <v>2</v>
      </c>
    </row>
    <row r="27" spans="2:34" ht="15.75" x14ac:dyDescent="0.25">
      <c r="B27" s="1452"/>
      <c r="C27" s="1453"/>
      <c r="D27" s="265">
        <v>14</v>
      </c>
      <c r="E27" s="1454" t="s">
        <v>61</v>
      </c>
      <c r="F27" s="8" t="s">
        <v>320</v>
      </c>
      <c r="G27" s="266"/>
      <c r="H27" s="96"/>
      <c r="I27" s="96"/>
      <c r="J27" s="100"/>
      <c r="K27" s="267"/>
      <c r="L27" s="267"/>
      <c r="M27" s="266"/>
      <c r="N27" s="96"/>
      <c r="O27" s="100"/>
      <c r="P27" s="267"/>
      <c r="Q27" s="346"/>
      <c r="R27" s="346"/>
      <c r="S27" s="266"/>
      <c r="T27" s="96">
        <v>16</v>
      </c>
      <c r="U27" s="96"/>
      <c r="V27" s="96"/>
      <c r="W27" s="96"/>
      <c r="X27" s="96"/>
      <c r="Y27" s="100">
        <v>4</v>
      </c>
      <c r="Z27" s="266">
        <f t="shared" si="6"/>
        <v>20</v>
      </c>
      <c r="AA27" s="100">
        <f t="shared" si="7"/>
        <v>5</v>
      </c>
      <c r="AB27" s="267">
        <f t="shared" si="8"/>
        <v>25</v>
      </c>
      <c r="AC27" s="268">
        <v>1</v>
      </c>
      <c r="AD27" s="315" t="s">
        <v>41</v>
      </c>
      <c r="AE27" s="320">
        <f t="shared" si="3"/>
        <v>20</v>
      </c>
      <c r="AF27" s="96">
        <f t="shared" si="3"/>
        <v>5</v>
      </c>
      <c r="AG27" s="97">
        <f t="shared" si="4"/>
        <v>25</v>
      </c>
      <c r="AH27" s="268">
        <f t="shared" si="5"/>
        <v>1</v>
      </c>
    </row>
    <row r="28" spans="2:34" ht="15.75" x14ac:dyDescent="0.25">
      <c r="B28" s="1452"/>
      <c r="C28" s="1453"/>
      <c r="D28" s="265">
        <v>15</v>
      </c>
      <c r="E28" s="1454" t="s">
        <v>62</v>
      </c>
      <c r="F28" s="8" t="s">
        <v>96</v>
      </c>
      <c r="G28" s="266"/>
      <c r="H28" s="96"/>
      <c r="I28" s="96"/>
      <c r="J28" s="100"/>
      <c r="K28" s="267"/>
      <c r="L28" s="267"/>
      <c r="M28" s="266"/>
      <c r="N28" s="96"/>
      <c r="O28" s="100"/>
      <c r="P28" s="267"/>
      <c r="Q28" s="346"/>
      <c r="R28" s="346"/>
      <c r="S28" s="266"/>
      <c r="T28" s="96"/>
      <c r="U28" s="96">
        <v>10</v>
      </c>
      <c r="V28" s="96"/>
      <c r="W28" s="96"/>
      <c r="X28" s="96"/>
      <c r="Y28" s="100"/>
      <c r="Z28" s="266">
        <f t="shared" si="6"/>
        <v>10</v>
      </c>
      <c r="AA28" s="100">
        <f t="shared" si="7"/>
        <v>15</v>
      </c>
      <c r="AB28" s="267">
        <f t="shared" si="8"/>
        <v>25</v>
      </c>
      <c r="AC28" s="268">
        <v>1</v>
      </c>
      <c r="AD28" s="315" t="s">
        <v>41</v>
      </c>
      <c r="AE28" s="320">
        <f t="shared" si="3"/>
        <v>10</v>
      </c>
      <c r="AF28" s="96">
        <f t="shared" si="3"/>
        <v>15</v>
      </c>
      <c r="AG28" s="97">
        <f t="shared" si="4"/>
        <v>25</v>
      </c>
      <c r="AH28" s="268">
        <f t="shared" si="5"/>
        <v>1</v>
      </c>
    </row>
    <row r="29" spans="2:34" ht="16.5" thickBot="1" x14ac:dyDescent="0.3">
      <c r="B29" s="1452"/>
      <c r="C29" s="1453"/>
      <c r="D29" s="269">
        <v>16</v>
      </c>
      <c r="E29" s="1454" t="s">
        <v>63</v>
      </c>
      <c r="F29" s="8" t="s">
        <v>97</v>
      </c>
      <c r="G29" s="270"/>
      <c r="H29" s="105"/>
      <c r="I29" s="105"/>
      <c r="J29" s="271"/>
      <c r="K29" s="272"/>
      <c r="L29" s="272"/>
      <c r="M29" s="270"/>
      <c r="N29" s="105"/>
      <c r="O29" s="271"/>
      <c r="P29" s="272"/>
      <c r="Q29" s="347"/>
      <c r="R29" s="347"/>
      <c r="S29" s="270"/>
      <c r="T29" s="105">
        <v>15</v>
      </c>
      <c r="U29" s="105"/>
      <c r="V29" s="105"/>
      <c r="W29" s="105"/>
      <c r="X29" s="105"/>
      <c r="Y29" s="271"/>
      <c r="Z29" s="270">
        <f t="shared" si="6"/>
        <v>15</v>
      </c>
      <c r="AA29" s="271">
        <f t="shared" si="7"/>
        <v>10</v>
      </c>
      <c r="AB29" s="272">
        <f t="shared" si="8"/>
        <v>25</v>
      </c>
      <c r="AC29" s="273">
        <v>1</v>
      </c>
      <c r="AD29" s="319" t="s">
        <v>41</v>
      </c>
      <c r="AE29" s="322">
        <f t="shared" si="3"/>
        <v>15</v>
      </c>
      <c r="AF29" s="105">
        <f t="shared" si="3"/>
        <v>10</v>
      </c>
      <c r="AG29" s="106">
        <f t="shared" si="4"/>
        <v>25</v>
      </c>
      <c r="AH29" s="273">
        <f t="shared" si="5"/>
        <v>1</v>
      </c>
    </row>
    <row r="30" spans="2:34" ht="16.5" thickBot="1" x14ac:dyDescent="0.3">
      <c r="B30" s="1457"/>
      <c r="C30" s="1458"/>
      <c r="D30" s="274">
        <v>17</v>
      </c>
      <c r="E30" s="1459" t="s">
        <v>64</v>
      </c>
      <c r="F30" s="1460" t="s">
        <v>98</v>
      </c>
      <c r="G30" s="275">
        <v>30</v>
      </c>
      <c r="H30" s="276"/>
      <c r="I30" s="276"/>
      <c r="J30" s="277"/>
      <c r="K30" s="275"/>
      <c r="L30" s="278"/>
      <c r="M30" s="275"/>
      <c r="N30" s="254">
        <v>30</v>
      </c>
      <c r="O30" s="1446">
        <v>0</v>
      </c>
      <c r="P30" s="252">
        <v>30</v>
      </c>
      <c r="Q30" s="328">
        <v>0</v>
      </c>
      <c r="R30" s="344" t="s">
        <v>41</v>
      </c>
      <c r="S30" s="275">
        <v>30</v>
      </c>
      <c r="T30" s="276"/>
      <c r="U30" s="276"/>
      <c r="V30" s="277"/>
      <c r="W30" s="275"/>
      <c r="X30" s="278"/>
      <c r="Y30" s="275"/>
      <c r="Z30" s="275">
        <v>30</v>
      </c>
      <c r="AA30" s="277">
        <v>0</v>
      </c>
      <c r="AB30" s="278">
        <v>30</v>
      </c>
      <c r="AC30" s="275">
        <v>0</v>
      </c>
      <c r="AD30" s="329" t="s">
        <v>41</v>
      </c>
      <c r="AE30" s="355">
        <f t="shared" si="3"/>
        <v>60</v>
      </c>
      <c r="AF30" s="276">
        <v>0</v>
      </c>
      <c r="AG30" s="279">
        <f t="shared" si="4"/>
        <v>60</v>
      </c>
      <c r="AH30" s="280">
        <v>0</v>
      </c>
    </row>
    <row r="31" spans="2:34" ht="16.5" thickBot="1" x14ac:dyDescent="0.3">
      <c r="B31" s="484"/>
      <c r="C31" s="484"/>
      <c r="D31" s="1088" t="s">
        <v>65</v>
      </c>
      <c r="E31" s="1089"/>
      <c r="F31" s="136"/>
      <c r="G31" s="1461">
        <f>SUM(G14:G30)</f>
        <v>121</v>
      </c>
      <c r="H31" s="1462">
        <f t="shared" ref="H31:Q31" si="9">SUM(H14:H29)</f>
        <v>77</v>
      </c>
      <c r="I31" s="1462">
        <f t="shared" si="9"/>
        <v>195</v>
      </c>
      <c r="J31" s="1463"/>
      <c r="K31" s="1462"/>
      <c r="L31" s="1463"/>
      <c r="M31" s="1464"/>
      <c r="N31" s="1461">
        <f t="shared" si="9"/>
        <v>363</v>
      </c>
      <c r="O31" s="1465">
        <f>SUM(O14:O28)</f>
        <v>443</v>
      </c>
      <c r="P31" s="1464">
        <f t="shared" si="9"/>
        <v>806</v>
      </c>
      <c r="Q31" s="353">
        <f t="shared" si="9"/>
        <v>32</v>
      </c>
      <c r="R31" s="328"/>
      <c r="S31" s="1466">
        <f>SUM(S14:S30)</f>
        <v>87</v>
      </c>
      <c r="T31" s="1466">
        <f t="shared" ref="T31:U31" si="10">SUM(T14:T29)</f>
        <v>68</v>
      </c>
      <c r="U31" s="1466">
        <f t="shared" si="10"/>
        <v>92</v>
      </c>
      <c r="V31" s="1466"/>
      <c r="W31" s="1466"/>
      <c r="X31" s="1466"/>
      <c r="Y31" s="1466">
        <f t="shared" ref="Y31" si="11">SUM(Y14:Y29)</f>
        <v>16</v>
      </c>
      <c r="Z31" s="1466">
        <f>SUM(Z14:Z30)</f>
        <v>263</v>
      </c>
      <c r="AA31" s="1464">
        <f>SUM(AA14:AA29)</f>
        <v>317</v>
      </c>
      <c r="AB31" s="1466">
        <f>SUM(AB14:AB30)</f>
        <v>580</v>
      </c>
      <c r="AC31" s="1466">
        <f>SUM(AC14:AC30)</f>
        <v>22</v>
      </c>
      <c r="AD31" s="1467"/>
      <c r="AE31" s="1468">
        <f>SUM(AE14:AE30)</f>
        <v>656</v>
      </c>
      <c r="AF31" s="1469">
        <f>SUM(AF14:AF30)</f>
        <v>760</v>
      </c>
      <c r="AG31" s="1469">
        <f>SUM(AG14:AG30)</f>
        <v>1416</v>
      </c>
      <c r="AH31" s="1465">
        <f>SUM(AH14:AH30)</f>
        <v>54</v>
      </c>
    </row>
    <row r="32" spans="2:34" ht="16.5" thickBot="1" x14ac:dyDescent="0.3">
      <c r="B32" s="484"/>
      <c r="C32" s="484"/>
      <c r="D32" s="1160" t="s">
        <v>66</v>
      </c>
      <c r="E32" s="1161"/>
      <c r="F32" s="1161"/>
      <c r="G32" s="1161"/>
      <c r="H32" s="1161"/>
      <c r="I32" s="1161"/>
      <c r="J32" s="1161"/>
      <c r="K32" s="1161"/>
      <c r="L32" s="1161"/>
      <c r="M32" s="1161"/>
      <c r="N32" s="1161"/>
      <c r="O32" s="1470"/>
      <c r="P32" s="1161"/>
      <c r="Q32" s="1161"/>
      <c r="R32" s="1161"/>
      <c r="S32" s="1161"/>
      <c r="T32" s="1161"/>
      <c r="U32" s="1161"/>
      <c r="V32" s="1161"/>
      <c r="W32" s="1161"/>
      <c r="X32" s="1161"/>
      <c r="Y32" s="1161"/>
      <c r="Z32" s="1161"/>
      <c r="AA32" s="1161"/>
      <c r="AB32" s="1161"/>
      <c r="AC32" s="1161"/>
      <c r="AD32" s="1161"/>
      <c r="AE32" s="1161"/>
      <c r="AF32" s="1161"/>
      <c r="AG32" s="1161"/>
      <c r="AH32" s="1162"/>
    </row>
    <row r="33" spans="2:34" ht="16.5" thickBot="1" x14ac:dyDescent="0.3">
      <c r="B33" s="484"/>
      <c r="C33" s="484"/>
      <c r="D33" s="1471"/>
      <c r="E33" s="1472" t="s">
        <v>38</v>
      </c>
      <c r="F33" s="1473"/>
      <c r="G33" s="1474"/>
      <c r="H33" s="1474"/>
      <c r="I33" s="1474"/>
      <c r="J33" s="1474"/>
      <c r="K33" s="1474"/>
      <c r="L33" s="1474"/>
      <c r="M33" s="1474"/>
      <c r="N33" s="1474"/>
      <c r="O33" s="1474"/>
      <c r="P33" s="1474"/>
      <c r="Q33" s="1474"/>
      <c r="R33" s="1474"/>
      <c r="S33" s="1474"/>
      <c r="T33" s="1474"/>
      <c r="U33" s="1474"/>
      <c r="V33" s="1474"/>
      <c r="W33" s="1474"/>
      <c r="X33" s="1474"/>
      <c r="Y33" s="1474"/>
      <c r="Z33" s="1474"/>
      <c r="AA33" s="1474"/>
      <c r="AB33" s="1474"/>
      <c r="AC33" s="1474"/>
      <c r="AD33" s="1474"/>
      <c r="AE33" s="1474"/>
      <c r="AF33" s="1474"/>
      <c r="AG33" s="1474"/>
      <c r="AH33" s="1475"/>
    </row>
    <row r="34" spans="2:34" ht="16.5" customHeight="1" thickBot="1" x14ac:dyDescent="0.3">
      <c r="B34" s="484"/>
      <c r="C34" s="484"/>
      <c r="D34" s="1476" t="s">
        <v>67</v>
      </c>
      <c r="E34" s="159" t="s">
        <v>68</v>
      </c>
      <c r="F34" s="160" t="s">
        <v>101</v>
      </c>
      <c r="G34" s="1477"/>
      <c r="H34" s="1478"/>
      <c r="I34" s="1478"/>
      <c r="J34" s="1478"/>
      <c r="K34" s="1478"/>
      <c r="L34" s="1478"/>
      <c r="M34" s="1477"/>
      <c r="N34" s="1479"/>
      <c r="O34" s="1480"/>
      <c r="P34" s="1479"/>
      <c r="Q34" s="1481"/>
      <c r="R34" s="337"/>
      <c r="S34" s="1482">
        <v>25</v>
      </c>
      <c r="T34" s="1483"/>
      <c r="U34" s="1484"/>
      <c r="V34" s="1484"/>
      <c r="W34" s="1484"/>
      <c r="X34" s="1484"/>
      <c r="Y34" s="1484"/>
      <c r="Z34" s="1484">
        <f>SUM(S34:Y34)</f>
        <v>25</v>
      </c>
      <c r="AA34" s="1484">
        <f>((AC34*30)-Z34)</f>
        <v>5</v>
      </c>
      <c r="AB34" s="1485">
        <f>SUM(Z34:AA34)</f>
        <v>30</v>
      </c>
      <c r="AC34" s="1482">
        <v>1</v>
      </c>
      <c r="AD34" s="1090" t="s">
        <v>41</v>
      </c>
      <c r="AE34" s="1090">
        <v>50</v>
      </c>
      <c r="AF34" s="1486"/>
      <c r="AG34" s="1487">
        <v>60</v>
      </c>
      <c r="AH34" s="1487">
        <v>2</v>
      </c>
    </row>
    <row r="35" spans="2:34" ht="16.5" thickBot="1" x14ac:dyDescent="0.3">
      <c r="B35" s="484"/>
      <c r="C35" s="484"/>
      <c r="D35" s="1488"/>
      <c r="E35" s="161" t="s">
        <v>69</v>
      </c>
      <c r="F35" s="160" t="s">
        <v>102</v>
      </c>
      <c r="G35" s="1477"/>
      <c r="H35" s="1478"/>
      <c r="I35" s="1478"/>
      <c r="J35" s="1478"/>
      <c r="K35" s="1478"/>
      <c r="L35" s="1478"/>
      <c r="M35" s="1477"/>
      <c r="N35" s="1479"/>
      <c r="O35" s="1480"/>
      <c r="P35" s="1479"/>
      <c r="Q35" s="1481"/>
      <c r="R35" s="337"/>
      <c r="S35" s="1482">
        <v>25</v>
      </c>
      <c r="T35" s="1483"/>
      <c r="U35" s="1484"/>
      <c r="V35" s="1484"/>
      <c r="W35" s="1484"/>
      <c r="X35" s="1484"/>
      <c r="Y35" s="1484"/>
      <c r="Z35" s="1484">
        <f t="shared" ref="Z35:Z37" si="12">SUM(S35:Y35)</f>
        <v>25</v>
      </c>
      <c r="AA35" s="1484">
        <f>((AC35*30)-Z35)</f>
        <v>5</v>
      </c>
      <c r="AB35" s="1485">
        <f t="shared" ref="AB35:AB37" si="13">SUM(Z35:AA35)</f>
        <v>30</v>
      </c>
      <c r="AC35" s="1482">
        <v>1</v>
      </c>
      <c r="AD35" s="1091"/>
      <c r="AE35" s="1091"/>
      <c r="AF35" s="1489"/>
      <c r="AG35" s="1490"/>
      <c r="AH35" s="1490"/>
    </row>
    <row r="36" spans="2:34" ht="16.5" thickBot="1" x14ac:dyDescent="0.3">
      <c r="B36" s="484"/>
      <c r="C36" s="484"/>
      <c r="D36" s="1488"/>
      <c r="E36" s="1491" t="s">
        <v>70</v>
      </c>
      <c r="F36" s="1492" t="s">
        <v>103</v>
      </c>
      <c r="G36" s="1477"/>
      <c r="H36" s="1478"/>
      <c r="I36" s="1478"/>
      <c r="J36" s="1478"/>
      <c r="K36" s="1478"/>
      <c r="L36" s="1478"/>
      <c r="M36" s="1477"/>
      <c r="N36" s="1479"/>
      <c r="O36" s="1480"/>
      <c r="P36" s="1479"/>
      <c r="Q36" s="1481"/>
      <c r="R36" s="337"/>
      <c r="S36" s="1482">
        <v>25</v>
      </c>
      <c r="T36" s="1483"/>
      <c r="U36" s="1484"/>
      <c r="V36" s="1484"/>
      <c r="W36" s="1484"/>
      <c r="X36" s="1484"/>
      <c r="Y36" s="1484"/>
      <c r="Z36" s="1484">
        <v>25</v>
      </c>
      <c r="AA36" s="1484">
        <v>5</v>
      </c>
      <c r="AB36" s="1485">
        <v>30</v>
      </c>
      <c r="AC36" s="1482">
        <v>1</v>
      </c>
      <c r="AD36" s="1091"/>
      <c r="AE36" s="1091"/>
      <c r="AF36" s="1489"/>
      <c r="AG36" s="1490"/>
      <c r="AH36" s="1490"/>
    </row>
    <row r="37" spans="2:34" ht="16.5" customHeight="1" thickBot="1" x14ac:dyDescent="0.3">
      <c r="B37" s="484"/>
      <c r="C37" s="484"/>
      <c r="D37" s="1493"/>
      <c r="E37" s="1491" t="s">
        <v>71</v>
      </c>
      <c r="F37" s="1494" t="s">
        <v>104</v>
      </c>
      <c r="G37" s="1477"/>
      <c r="H37" s="1478"/>
      <c r="I37" s="1478"/>
      <c r="J37" s="1478"/>
      <c r="K37" s="1478"/>
      <c r="L37" s="1478"/>
      <c r="M37" s="1477"/>
      <c r="N37" s="1479"/>
      <c r="O37" s="1480"/>
      <c r="P37" s="1479"/>
      <c r="Q37" s="1481"/>
      <c r="R37" s="337"/>
      <c r="S37" s="1482">
        <v>25</v>
      </c>
      <c r="T37" s="1483"/>
      <c r="U37" s="1484"/>
      <c r="V37" s="1484"/>
      <c r="W37" s="1484"/>
      <c r="X37" s="1484"/>
      <c r="Y37" s="1484"/>
      <c r="Z37" s="1484">
        <f t="shared" si="12"/>
        <v>25</v>
      </c>
      <c r="AA37" s="1484">
        <f>((AC37*30)-Z37)</f>
        <v>5</v>
      </c>
      <c r="AB37" s="1485">
        <f t="shared" si="13"/>
        <v>30</v>
      </c>
      <c r="AC37" s="1482">
        <v>1</v>
      </c>
      <c r="AD37" s="1091"/>
      <c r="AE37" s="1091"/>
      <c r="AF37" s="1489"/>
      <c r="AG37" s="1490"/>
      <c r="AH37" s="1490"/>
    </row>
    <row r="38" spans="2:34" ht="16.5" thickBot="1" x14ac:dyDescent="0.3">
      <c r="B38" s="484"/>
      <c r="C38" s="484"/>
      <c r="D38" s="1085" t="s">
        <v>65</v>
      </c>
      <c r="E38" s="1086"/>
      <c r="F38" s="1087"/>
      <c r="G38" s="1495"/>
      <c r="H38" s="1496"/>
      <c r="I38" s="1496"/>
      <c r="J38" s="1496"/>
      <c r="K38" s="1496"/>
      <c r="L38" s="1496"/>
      <c r="M38" s="1495"/>
      <c r="N38" s="1497"/>
      <c r="O38" s="1498"/>
      <c r="P38" s="1497"/>
      <c r="Q38" s="1481"/>
      <c r="R38" s="337"/>
      <c r="S38" s="1469"/>
      <c r="T38" s="1499"/>
      <c r="U38" s="1500"/>
      <c r="V38" s="1500"/>
      <c r="W38" s="1500"/>
      <c r="X38" s="1500"/>
      <c r="Y38" s="1463"/>
      <c r="Z38" s="1469">
        <v>50</v>
      </c>
      <c r="AA38" s="1463">
        <v>10</v>
      </c>
      <c r="AB38" s="1469">
        <v>60</v>
      </c>
      <c r="AC38" s="1469">
        <v>2</v>
      </c>
      <c r="AD38" s="329"/>
      <c r="AE38" s="1501">
        <v>50</v>
      </c>
      <c r="AF38" s="1464">
        <v>10</v>
      </c>
      <c r="AG38" s="1461">
        <v>60</v>
      </c>
      <c r="AH38" s="1463">
        <v>2</v>
      </c>
    </row>
    <row r="39" spans="2:34" ht="16.5" thickBot="1" x14ac:dyDescent="0.3">
      <c r="B39" s="484"/>
      <c r="C39" s="484"/>
      <c r="D39" s="1502" t="s">
        <v>72</v>
      </c>
      <c r="E39" s="1503"/>
      <c r="F39" s="1503"/>
      <c r="G39" s="1504"/>
      <c r="H39" s="1505"/>
      <c r="I39" s="1505"/>
      <c r="J39" s="1505"/>
      <c r="K39" s="1505"/>
      <c r="L39" s="1505"/>
      <c r="M39" s="1505"/>
      <c r="N39" s="1481"/>
      <c r="O39" s="336"/>
      <c r="P39" s="1506"/>
      <c r="Q39" s="1507"/>
      <c r="R39" s="337"/>
      <c r="S39" s="1505"/>
      <c r="T39" s="1505"/>
      <c r="U39" s="1505"/>
      <c r="V39" s="1505"/>
      <c r="W39" s="1505"/>
      <c r="X39" s="1505"/>
      <c r="Y39" s="1505"/>
      <c r="Z39" s="1505"/>
      <c r="AA39" s="1481"/>
      <c r="AB39" s="337"/>
      <c r="AC39" s="1481"/>
      <c r="AD39" s="336"/>
      <c r="AE39" s="336"/>
      <c r="AF39" s="355"/>
      <c r="AG39" s="1508"/>
      <c r="AH39" s="1509"/>
    </row>
    <row r="40" spans="2:34" ht="16.5" thickBot="1" x14ac:dyDescent="0.3">
      <c r="B40" s="484"/>
      <c r="C40" s="484"/>
      <c r="D40" s="1471"/>
      <c r="E40" s="1472" t="s">
        <v>38</v>
      </c>
      <c r="F40" s="1473"/>
      <c r="G40" s="1474"/>
      <c r="H40" s="1474"/>
      <c r="I40" s="1474"/>
      <c r="J40" s="1474"/>
      <c r="K40" s="1474"/>
      <c r="L40" s="1474"/>
      <c r="M40" s="1474"/>
      <c r="N40" s="1474"/>
      <c r="O40" s="1474"/>
      <c r="P40" s="1474"/>
      <c r="Q40" s="1474"/>
      <c r="R40" s="1474"/>
      <c r="S40" s="1474"/>
      <c r="T40" s="1474"/>
      <c r="U40" s="1474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4"/>
      <c r="AF40" s="1474"/>
      <c r="AG40" s="1474"/>
      <c r="AH40" s="1475"/>
    </row>
    <row r="41" spans="2:34" ht="16.5" thickBot="1" x14ac:dyDescent="0.3">
      <c r="B41" s="484"/>
      <c r="C41" s="484"/>
      <c r="D41" s="1510">
        <v>1</v>
      </c>
      <c r="E41" s="1511" t="s">
        <v>73</v>
      </c>
      <c r="F41" s="1512" t="s">
        <v>105</v>
      </c>
      <c r="G41" s="729"/>
      <c r="H41" s="1513"/>
      <c r="I41" s="1513"/>
      <c r="J41" s="1513"/>
      <c r="K41" s="1513"/>
      <c r="L41" s="1513"/>
      <c r="M41" s="1514"/>
      <c r="N41" s="1515"/>
      <c r="O41" s="1516"/>
      <c r="P41" s="1515"/>
      <c r="Q41" s="1517"/>
      <c r="R41" s="1514"/>
      <c r="S41" s="1516"/>
      <c r="T41" s="1517"/>
      <c r="U41" s="1513"/>
      <c r="V41" s="1513"/>
      <c r="W41" s="1513"/>
      <c r="X41" s="1518">
        <v>120</v>
      </c>
      <c r="Y41" s="1513"/>
      <c r="Z41" s="1518">
        <f>SUM(X41)</f>
        <v>120</v>
      </c>
      <c r="AA41" s="1513"/>
      <c r="AB41" s="1519">
        <f>SUM(Z41:AA41)</f>
        <v>120</v>
      </c>
      <c r="AC41" s="1520">
        <v>4</v>
      </c>
      <c r="AD41" s="1520" t="s">
        <v>41</v>
      </c>
      <c r="AE41" s="1521">
        <f>SUM(AB41)</f>
        <v>120</v>
      </c>
      <c r="AF41" s="1521">
        <f>SUM(AA41)</f>
        <v>0</v>
      </c>
      <c r="AG41" s="1522">
        <f>SUM(AE41:AF41)</f>
        <v>120</v>
      </c>
      <c r="AH41" s="1523">
        <f>SUM(AC41)</f>
        <v>4</v>
      </c>
    </row>
    <row r="42" spans="2:34" s="28" customFormat="1" ht="27" customHeight="1" thickBot="1" x14ac:dyDescent="0.3">
      <c r="B42" s="1524"/>
      <c r="C42" s="1524"/>
      <c r="D42" s="1525" t="s">
        <v>74</v>
      </c>
      <c r="E42" s="1526"/>
      <c r="F42" s="1527"/>
      <c r="G42" s="1528">
        <f t="shared" ref="G42:Q42" si="14">SUM(G31,G38,G41)</f>
        <v>121</v>
      </c>
      <c r="H42" s="1528">
        <f t="shared" si="14"/>
        <v>77</v>
      </c>
      <c r="I42" s="1528">
        <f t="shared" si="14"/>
        <v>195</v>
      </c>
      <c r="J42" s="1528">
        <f t="shared" si="14"/>
        <v>0</v>
      </c>
      <c r="K42" s="1528">
        <f t="shared" si="14"/>
        <v>0</v>
      </c>
      <c r="L42" s="1528">
        <f t="shared" si="14"/>
        <v>0</v>
      </c>
      <c r="M42" s="1528">
        <f t="shared" si="14"/>
        <v>0</v>
      </c>
      <c r="N42" s="1528">
        <f t="shared" si="14"/>
        <v>363</v>
      </c>
      <c r="O42" s="1528">
        <f t="shared" si="14"/>
        <v>443</v>
      </c>
      <c r="P42" s="1528">
        <f t="shared" si="14"/>
        <v>806</v>
      </c>
      <c r="Q42" s="329">
        <f t="shared" si="14"/>
        <v>32</v>
      </c>
      <c r="R42" s="1468" t="s">
        <v>75</v>
      </c>
      <c r="S42" s="1528">
        <f t="shared" ref="S42:AC42" si="15">SUM(S31,S38,S41)</f>
        <v>87</v>
      </c>
      <c r="T42" s="1528">
        <f t="shared" si="15"/>
        <v>68</v>
      </c>
      <c r="U42" s="1528">
        <f t="shared" si="15"/>
        <v>92</v>
      </c>
      <c r="V42" s="1528">
        <f t="shared" si="15"/>
        <v>0</v>
      </c>
      <c r="W42" s="1528">
        <f t="shared" si="15"/>
        <v>0</v>
      </c>
      <c r="X42" s="1528">
        <f t="shared" si="15"/>
        <v>120</v>
      </c>
      <c r="Y42" s="1528">
        <f t="shared" si="15"/>
        <v>16</v>
      </c>
      <c r="Z42" s="1528">
        <f t="shared" si="15"/>
        <v>433</v>
      </c>
      <c r="AA42" s="1528">
        <f t="shared" si="15"/>
        <v>327</v>
      </c>
      <c r="AB42" s="1528">
        <f t="shared" si="15"/>
        <v>760</v>
      </c>
      <c r="AC42" s="1528">
        <f t="shared" si="15"/>
        <v>28</v>
      </c>
      <c r="AD42" s="1468" t="s">
        <v>75</v>
      </c>
      <c r="AE42" s="329">
        <f>SUM(AE31,AE38,AE41)</f>
        <v>826</v>
      </c>
      <c r="AF42" s="1528">
        <f>SUM(AF31,AF38,AF41)</f>
        <v>770</v>
      </c>
      <c r="AG42" s="1528">
        <f>SUM(AG31,AG38,AG41)</f>
        <v>1596</v>
      </c>
      <c r="AH42" s="1528">
        <f>SUM(AH31,AH38,AH41)</f>
        <v>60</v>
      </c>
    </row>
    <row r="43" spans="2:34" ht="15" customHeight="1" x14ac:dyDescent="0.25"/>
    <row r="44" spans="2:34" x14ac:dyDescent="0.25">
      <c r="E44" s="162" t="s">
        <v>76</v>
      </c>
      <c r="F44" s="163" t="s">
        <v>17</v>
      </c>
    </row>
    <row r="45" spans="2:34" x14ac:dyDescent="0.25">
      <c r="E45" s="162" t="s">
        <v>77</v>
      </c>
      <c r="F45" s="163" t="s">
        <v>18</v>
      </c>
    </row>
    <row r="46" spans="2:34" x14ac:dyDescent="0.25">
      <c r="E46" s="162" t="s">
        <v>78</v>
      </c>
      <c r="F46" s="163" t="s">
        <v>19</v>
      </c>
    </row>
    <row r="47" spans="2:34" x14ac:dyDescent="0.25">
      <c r="E47" s="162" t="s">
        <v>79</v>
      </c>
      <c r="F47" s="163" t="s">
        <v>20</v>
      </c>
    </row>
    <row r="48" spans="2:34" x14ac:dyDescent="0.25">
      <c r="E48" s="162" t="s">
        <v>80</v>
      </c>
      <c r="F48" s="163" t="s">
        <v>21</v>
      </c>
    </row>
    <row r="49" spans="5:6" x14ac:dyDescent="0.25">
      <c r="E49" s="162" t="s">
        <v>81</v>
      </c>
      <c r="F49" s="163" t="s">
        <v>22</v>
      </c>
    </row>
    <row r="50" spans="5:6" x14ac:dyDescent="0.25">
      <c r="E50" s="162" t="s">
        <v>82</v>
      </c>
      <c r="F50" s="163" t="s">
        <v>29</v>
      </c>
    </row>
    <row r="51" spans="5:6" x14ac:dyDescent="0.25">
      <c r="E51" s="162" t="s">
        <v>83</v>
      </c>
      <c r="F51" s="163" t="s">
        <v>41</v>
      </c>
    </row>
    <row r="52" spans="5:6" x14ac:dyDescent="0.25">
      <c r="E52" s="162" t="s">
        <v>84</v>
      </c>
      <c r="F52" s="163" t="s">
        <v>57</v>
      </c>
    </row>
    <row r="53" spans="5:6" x14ac:dyDescent="0.25">
      <c r="E53" s="162" t="s">
        <v>85</v>
      </c>
      <c r="F53" s="163" t="s">
        <v>86</v>
      </c>
    </row>
  </sheetData>
  <mergeCells count="42">
    <mergeCell ref="AG34:AG37"/>
    <mergeCell ref="AH34:AH37"/>
    <mergeCell ref="D39:G39"/>
    <mergeCell ref="P39:Q39"/>
    <mergeCell ref="D42:E42"/>
    <mergeCell ref="D32:AH32"/>
    <mergeCell ref="B14:B18"/>
    <mergeCell ref="C14:C18"/>
    <mergeCell ref="B19:B20"/>
    <mergeCell ref="C19:C20"/>
    <mergeCell ref="B22:B30"/>
    <mergeCell ref="C22:C30"/>
    <mergeCell ref="F33:AH33"/>
    <mergeCell ref="D38:F38"/>
    <mergeCell ref="F40:AH40"/>
    <mergeCell ref="D31:E31"/>
    <mergeCell ref="D34:D37"/>
    <mergeCell ref="AD34:AD37"/>
    <mergeCell ref="AE34:AE37"/>
    <mergeCell ref="AF34:AF37"/>
    <mergeCell ref="G6:I6"/>
    <mergeCell ref="J6:M6"/>
    <mergeCell ref="G7:I7"/>
    <mergeCell ref="J7:M7"/>
    <mergeCell ref="AC9:AH10"/>
    <mergeCell ref="B8:AH8"/>
    <mergeCell ref="C9:C13"/>
    <mergeCell ref="B9:B13"/>
    <mergeCell ref="D13:AH13"/>
    <mergeCell ref="D12:AH12"/>
    <mergeCell ref="D9:E10"/>
    <mergeCell ref="G9:R9"/>
    <mergeCell ref="S9:AB9"/>
    <mergeCell ref="G10:Q10"/>
    <mergeCell ref="S10:AB10"/>
    <mergeCell ref="G5:I5"/>
    <mergeCell ref="J5:M5"/>
    <mergeCell ref="B2:AH2"/>
    <mergeCell ref="G3:I3"/>
    <mergeCell ref="J3:M3"/>
    <mergeCell ref="G4:I4"/>
    <mergeCell ref="J4:M4"/>
  </mergeCells>
  <pageMargins left="0.19685039370078741" right="0.11811023622047245" top="0.15748031496062992" bottom="0.35433070866141736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B2:AJ58"/>
  <sheetViews>
    <sheetView topLeftCell="A25" zoomScale="55" zoomScaleNormal="55" workbookViewId="0">
      <selection activeCell="E18" sqref="E18:AH35"/>
    </sheetView>
  </sheetViews>
  <sheetFormatPr defaultColWidth="9.140625" defaultRowHeight="15" x14ac:dyDescent="0.25"/>
  <cols>
    <col min="1" max="1" width="9.140625" style="27"/>
    <col min="2" max="2" width="17.28515625" style="26" customWidth="1"/>
    <col min="3" max="3" width="15.28515625" style="26" customWidth="1"/>
    <col min="4" max="4" width="7.5703125" style="27" customWidth="1"/>
    <col min="5" max="5" width="36.5703125" style="121" customWidth="1"/>
    <col min="6" max="6" width="45.5703125" style="121" customWidth="1"/>
    <col min="7" max="7" width="3.85546875" style="27" bestFit="1" customWidth="1"/>
    <col min="8" max="8" width="4.5703125" style="27" bestFit="1" customWidth="1"/>
    <col min="9" max="9" width="6" style="27" customWidth="1"/>
    <col min="10" max="10" width="2.5703125" style="27" bestFit="1" customWidth="1"/>
    <col min="11" max="12" width="3" style="27" bestFit="1" customWidth="1"/>
    <col min="13" max="13" width="3.85546875" style="27" bestFit="1" customWidth="1"/>
    <col min="14" max="15" width="6" style="27" bestFit="1" customWidth="1"/>
    <col min="16" max="16" width="8.5703125" style="27" bestFit="1" customWidth="1"/>
    <col min="17" max="17" width="3.85546875" style="27" bestFit="1" customWidth="1"/>
    <col min="18" max="18" width="6" style="27" bestFit="1" customWidth="1"/>
    <col min="19" max="19" width="3.85546875" style="27" bestFit="1" customWidth="1"/>
    <col min="20" max="20" width="5.7109375" style="27" customWidth="1"/>
    <col min="21" max="21" width="6" style="27" customWidth="1"/>
    <col min="22" max="22" width="2.5703125" style="27" bestFit="1" customWidth="1"/>
    <col min="23" max="23" width="3" style="27" bestFit="1" customWidth="1"/>
    <col min="24" max="24" width="6.28515625" style="27" customWidth="1"/>
    <col min="25" max="25" width="3.42578125" style="27" bestFit="1" customWidth="1"/>
    <col min="26" max="27" width="6" style="27" bestFit="1" customWidth="1"/>
    <col min="28" max="28" width="8.5703125" style="27" bestFit="1" customWidth="1"/>
    <col min="29" max="29" width="3.85546875" style="27" bestFit="1" customWidth="1"/>
    <col min="30" max="31" width="6" style="27" bestFit="1" customWidth="1"/>
    <col min="32" max="32" width="6" style="28" bestFit="1" customWidth="1"/>
    <col min="33" max="33" width="8.5703125" style="27" bestFit="1" customWidth="1"/>
    <col min="34" max="34" width="6" style="27" bestFit="1" customWidth="1"/>
    <col min="35" max="16384" width="9.140625" style="27"/>
  </cols>
  <sheetData>
    <row r="2" spans="2:36" ht="27" customHeight="1" x14ac:dyDescent="0.25">
      <c r="B2" s="1187" t="s">
        <v>0</v>
      </c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  <c r="Z2" s="1187"/>
      <c r="AA2" s="1187"/>
      <c r="AB2" s="1187"/>
      <c r="AC2" s="1187"/>
      <c r="AD2" s="1187"/>
      <c r="AE2" s="1187"/>
      <c r="AF2" s="1187"/>
      <c r="AG2" s="1187"/>
      <c r="AH2" s="1187"/>
      <c r="AI2" s="58"/>
      <c r="AJ2" s="58"/>
    </row>
    <row r="3" spans="2:36" ht="18.75" x14ac:dyDescent="0.3">
      <c r="B3" s="484"/>
      <c r="C3" s="484"/>
      <c r="D3" s="485"/>
      <c r="E3" s="1188" t="s">
        <v>1</v>
      </c>
      <c r="F3" s="1188"/>
      <c r="G3" s="1188"/>
      <c r="H3" s="1188"/>
      <c r="I3" s="1188"/>
      <c r="J3" s="1188"/>
      <c r="K3" s="1188" t="s">
        <v>2</v>
      </c>
      <c r="L3" s="1188"/>
      <c r="M3" s="1188"/>
      <c r="N3" s="1188"/>
      <c r="O3" s="1188"/>
      <c r="P3" s="1188"/>
      <c r="Q3" s="1188"/>
      <c r="R3" s="1188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6"/>
      <c r="AG3" s="485"/>
      <c r="AH3" s="485"/>
    </row>
    <row r="4" spans="2:36" ht="15.75" x14ac:dyDescent="0.25">
      <c r="B4" s="484"/>
      <c r="C4" s="484"/>
      <c r="D4" s="485"/>
      <c r="E4" s="1121" t="s">
        <v>3</v>
      </c>
      <c r="F4" s="1121"/>
      <c r="G4" s="1121"/>
      <c r="H4" s="1121"/>
      <c r="I4" s="1121"/>
      <c r="J4" s="1121"/>
      <c r="K4" s="1122" t="s">
        <v>4</v>
      </c>
      <c r="L4" s="1122"/>
      <c r="M4" s="1122"/>
      <c r="N4" s="1122"/>
      <c r="O4" s="1122"/>
      <c r="P4" s="1122"/>
      <c r="Q4" s="1122"/>
      <c r="R4" s="1122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6"/>
      <c r="AG4" s="485"/>
      <c r="AH4" s="485"/>
    </row>
    <row r="5" spans="2:36" ht="15.75" x14ac:dyDescent="0.25">
      <c r="B5" s="484"/>
      <c r="C5" s="484"/>
      <c r="D5" s="485"/>
      <c r="E5" s="1121" t="s">
        <v>5</v>
      </c>
      <c r="F5" s="1121"/>
      <c r="G5" s="1121"/>
      <c r="H5" s="1121"/>
      <c r="I5" s="1121"/>
      <c r="J5" s="1121"/>
      <c r="K5" s="1122" t="s">
        <v>6</v>
      </c>
      <c r="L5" s="1122"/>
      <c r="M5" s="1122"/>
      <c r="N5" s="1122"/>
      <c r="O5" s="1122"/>
      <c r="P5" s="1122"/>
      <c r="Q5" s="1122"/>
      <c r="R5" s="1122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6"/>
      <c r="AG5" s="485"/>
      <c r="AH5" s="485"/>
    </row>
    <row r="6" spans="2:36" ht="18.75" x14ac:dyDescent="0.25">
      <c r="B6" s="484"/>
      <c r="C6" s="484"/>
      <c r="D6" s="485"/>
      <c r="E6" s="1192" t="s">
        <v>307</v>
      </c>
      <c r="F6" s="1193"/>
      <c r="G6" s="1193"/>
      <c r="H6" s="1193"/>
      <c r="I6" s="1193"/>
      <c r="J6" s="1194"/>
      <c r="K6" s="1189" t="s">
        <v>294</v>
      </c>
      <c r="L6" s="1190"/>
      <c r="M6" s="1190"/>
      <c r="N6" s="1190"/>
      <c r="O6" s="1190"/>
      <c r="P6" s="1190"/>
      <c r="Q6" s="1190"/>
      <c r="R6" s="1191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6"/>
      <c r="AG6" s="485"/>
      <c r="AH6" s="485"/>
    </row>
    <row r="7" spans="2:36" ht="16.5" thickBot="1" x14ac:dyDescent="0.3">
      <c r="B7" s="484"/>
      <c r="C7" s="484"/>
      <c r="D7" s="485"/>
      <c r="E7" s="1121" t="s">
        <v>7</v>
      </c>
      <c r="F7" s="1121"/>
      <c r="G7" s="1121"/>
      <c r="H7" s="1121"/>
      <c r="I7" s="1121"/>
      <c r="J7" s="1121"/>
      <c r="K7" s="1121" t="s">
        <v>312</v>
      </c>
      <c r="L7" s="1121"/>
      <c r="M7" s="1121"/>
      <c r="N7" s="1121"/>
      <c r="O7" s="1121"/>
      <c r="P7" s="1121"/>
      <c r="Q7" s="1121"/>
      <c r="R7" s="1121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6"/>
      <c r="AG7" s="485"/>
      <c r="AH7" s="485"/>
    </row>
    <row r="8" spans="2:36" ht="27" customHeight="1" thickBot="1" x14ac:dyDescent="0.3">
      <c r="B8" s="1177" t="s">
        <v>295</v>
      </c>
      <c r="C8" s="1178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8"/>
      <c r="U8" s="1178"/>
      <c r="V8" s="1178"/>
      <c r="W8" s="1178"/>
      <c r="X8" s="1178"/>
      <c r="Y8" s="1178"/>
      <c r="Z8" s="1178"/>
      <c r="AA8" s="1178"/>
      <c r="AB8" s="1178"/>
      <c r="AC8" s="1178"/>
      <c r="AD8" s="1178"/>
      <c r="AE8" s="1178"/>
      <c r="AF8" s="1178"/>
      <c r="AG8" s="1178"/>
      <c r="AH8" s="1179"/>
    </row>
    <row r="9" spans="2:36" ht="18.75" customHeight="1" x14ac:dyDescent="0.25">
      <c r="B9" s="1180" t="s">
        <v>9</v>
      </c>
      <c r="C9" s="1182" t="s">
        <v>10</v>
      </c>
      <c r="D9" s="1156"/>
      <c r="E9" s="1157"/>
      <c r="F9" s="1157"/>
      <c r="G9" s="1123" t="s">
        <v>296</v>
      </c>
      <c r="H9" s="1124"/>
      <c r="I9" s="1124"/>
      <c r="J9" s="1124"/>
      <c r="K9" s="1124"/>
      <c r="L9" s="1124"/>
      <c r="M9" s="1124"/>
      <c r="N9" s="1124"/>
      <c r="O9" s="1124"/>
      <c r="P9" s="1124"/>
      <c r="Q9" s="1124"/>
      <c r="R9" s="1125"/>
      <c r="S9" s="1126" t="s">
        <v>297</v>
      </c>
      <c r="T9" s="1127"/>
      <c r="U9" s="1127"/>
      <c r="V9" s="1127"/>
      <c r="W9" s="1127"/>
      <c r="X9" s="1127"/>
      <c r="Y9" s="1127"/>
      <c r="Z9" s="1127"/>
      <c r="AA9" s="1127"/>
      <c r="AB9" s="1128"/>
      <c r="AC9" s="1147"/>
      <c r="AD9" s="1148"/>
      <c r="AE9" s="1148"/>
      <c r="AF9" s="1148"/>
      <c r="AG9" s="1148"/>
      <c r="AH9" s="1149"/>
    </row>
    <row r="10" spans="2:36" ht="15.75" customHeight="1" thickBot="1" x14ac:dyDescent="0.3">
      <c r="B10" s="1180"/>
      <c r="C10" s="1183"/>
      <c r="D10" s="1158"/>
      <c r="E10" s="1159"/>
      <c r="F10" s="1159"/>
      <c r="G10" s="1153" t="s">
        <v>14</v>
      </c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5"/>
      <c r="S10" s="1129" t="s">
        <v>14</v>
      </c>
      <c r="T10" s="1130"/>
      <c r="U10" s="1130"/>
      <c r="V10" s="1130"/>
      <c r="W10" s="1130"/>
      <c r="X10" s="1130"/>
      <c r="Y10" s="1130"/>
      <c r="Z10" s="1130"/>
      <c r="AA10" s="1130"/>
      <c r="AB10" s="1131"/>
      <c r="AC10" s="1150"/>
      <c r="AD10" s="1151"/>
      <c r="AE10" s="1151"/>
      <c r="AF10" s="1151"/>
      <c r="AG10" s="1151"/>
      <c r="AH10" s="1152"/>
    </row>
    <row r="11" spans="2:36" s="29" customFormat="1" ht="113.25" customHeight="1" thickBot="1" x14ac:dyDescent="0.3">
      <c r="B11" s="1180"/>
      <c r="C11" s="1183"/>
      <c r="D11" s="282" t="s">
        <v>15</v>
      </c>
      <c r="E11" s="281" t="s">
        <v>16</v>
      </c>
      <c r="F11" s="123" t="s">
        <v>308</v>
      </c>
      <c r="G11" s="83" t="s">
        <v>17</v>
      </c>
      <c r="H11" s="78" t="s">
        <v>18</v>
      </c>
      <c r="I11" s="78" t="s">
        <v>19</v>
      </c>
      <c r="J11" s="78" t="s">
        <v>20</v>
      </c>
      <c r="K11" s="78" t="s">
        <v>21</v>
      </c>
      <c r="L11" s="78" t="s">
        <v>22</v>
      </c>
      <c r="M11" s="78" t="s">
        <v>23</v>
      </c>
      <c r="N11" s="79" t="s">
        <v>24</v>
      </c>
      <c r="O11" s="79" t="s">
        <v>25</v>
      </c>
      <c r="P11" s="81" t="s">
        <v>26</v>
      </c>
      <c r="Q11" s="85" t="s">
        <v>27</v>
      </c>
      <c r="R11" s="86" t="s">
        <v>28</v>
      </c>
      <c r="S11" s="83" t="s">
        <v>17</v>
      </c>
      <c r="T11" s="78" t="s">
        <v>18</v>
      </c>
      <c r="U11" s="78" t="s">
        <v>19</v>
      </c>
      <c r="V11" s="78" t="s">
        <v>20</v>
      </c>
      <c r="W11" s="78" t="s">
        <v>21</v>
      </c>
      <c r="X11" s="78" t="s">
        <v>22</v>
      </c>
      <c r="Y11" s="78" t="s">
        <v>29</v>
      </c>
      <c r="Z11" s="79" t="s">
        <v>30</v>
      </c>
      <c r="AA11" s="79" t="s">
        <v>25</v>
      </c>
      <c r="AB11" s="80" t="s">
        <v>26</v>
      </c>
      <c r="AC11" s="84" t="s">
        <v>31</v>
      </c>
      <c r="AD11" s="85" t="s">
        <v>32</v>
      </c>
      <c r="AE11" s="82" t="s">
        <v>33</v>
      </c>
      <c r="AF11" s="79" t="s">
        <v>34</v>
      </c>
      <c r="AG11" s="79" t="s">
        <v>35</v>
      </c>
      <c r="AH11" s="80" t="s">
        <v>36</v>
      </c>
    </row>
    <row r="12" spans="2:36" ht="15.75" x14ac:dyDescent="0.25">
      <c r="B12" s="1180"/>
      <c r="C12" s="1183"/>
      <c r="D12" s="1132" t="s">
        <v>37</v>
      </c>
      <c r="E12" s="1132"/>
      <c r="F12" s="1132"/>
      <c r="G12" s="1132"/>
      <c r="H12" s="1132"/>
      <c r="I12" s="1132"/>
      <c r="J12" s="1132"/>
      <c r="K12" s="1132"/>
      <c r="L12" s="1132"/>
      <c r="M12" s="1132"/>
      <c r="N12" s="1132"/>
      <c r="O12" s="1132"/>
      <c r="P12" s="1132"/>
      <c r="Q12" s="1132"/>
      <c r="R12" s="1132"/>
      <c r="S12" s="1132"/>
      <c r="T12" s="1132"/>
      <c r="U12" s="1132"/>
      <c r="V12" s="1132"/>
      <c r="W12" s="1132"/>
      <c r="X12" s="1132"/>
      <c r="Y12" s="1132"/>
      <c r="Z12" s="1132"/>
      <c r="AA12" s="1132"/>
      <c r="AB12" s="1132"/>
      <c r="AC12" s="1132"/>
      <c r="AD12" s="1132"/>
      <c r="AE12" s="1132"/>
      <c r="AF12" s="1132"/>
      <c r="AG12" s="1132"/>
      <c r="AH12" s="1133"/>
    </row>
    <row r="13" spans="2:36" ht="16.5" customHeight="1" thickBot="1" x14ac:dyDescent="0.3">
      <c r="B13" s="1181"/>
      <c r="C13" s="1184"/>
      <c r="D13" s="1185" t="s">
        <v>38</v>
      </c>
      <c r="E13" s="1186"/>
      <c r="F13" s="1134"/>
      <c r="G13" s="1135"/>
      <c r="H13" s="1135"/>
      <c r="I13" s="1135"/>
      <c r="J13" s="1135"/>
      <c r="K13" s="1135"/>
      <c r="L13" s="1135"/>
      <c r="M13" s="1135"/>
      <c r="N13" s="1135"/>
      <c r="O13" s="1135"/>
      <c r="P13" s="1135"/>
      <c r="Q13" s="1135"/>
      <c r="R13" s="1135"/>
      <c r="S13" s="1135"/>
      <c r="T13" s="1135"/>
      <c r="U13" s="1135"/>
      <c r="V13" s="1135"/>
      <c r="W13" s="1135"/>
      <c r="X13" s="1135"/>
      <c r="Y13" s="1135"/>
      <c r="Z13" s="1135"/>
      <c r="AA13" s="1135"/>
      <c r="AB13" s="1135"/>
      <c r="AC13" s="1135"/>
      <c r="AD13" s="1135"/>
      <c r="AE13" s="1135"/>
      <c r="AF13" s="1135"/>
      <c r="AG13" s="1135"/>
      <c r="AH13" s="1136"/>
    </row>
    <row r="14" spans="2:36" ht="16.5" customHeight="1" x14ac:dyDescent="0.25">
      <c r="B14" s="1106" t="s">
        <v>39</v>
      </c>
      <c r="C14" s="1116"/>
      <c r="D14" s="209">
        <v>1</v>
      </c>
      <c r="E14" s="283" t="s">
        <v>132</v>
      </c>
      <c r="F14" s="63" t="s">
        <v>133</v>
      </c>
      <c r="G14" s="64">
        <v>25</v>
      </c>
      <c r="H14" s="65">
        <v>0</v>
      </c>
      <c r="I14" s="65">
        <v>50</v>
      </c>
      <c r="J14" s="65"/>
      <c r="K14" s="65"/>
      <c r="L14" s="65"/>
      <c r="M14" s="65"/>
      <c r="N14" s="65">
        <f>SUM(G14:M14)</f>
        <v>75</v>
      </c>
      <c r="O14" s="65">
        <f>((Q14*25)-N14)</f>
        <v>100</v>
      </c>
      <c r="P14" s="76">
        <f>SUM(N14:O14)</f>
        <v>175</v>
      </c>
      <c r="Q14" s="313">
        <v>7</v>
      </c>
      <c r="R14" s="314" t="s">
        <v>42</v>
      </c>
      <c r="S14" s="64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f>SUM(S14:Y14)</f>
        <v>0</v>
      </c>
      <c r="AA14" s="65">
        <f>((AC14*25)-Z14)</f>
        <v>0</v>
      </c>
      <c r="AB14" s="76">
        <f>SUM(Z14:AA14)</f>
        <v>0</v>
      </c>
      <c r="AC14" s="313"/>
      <c r="AD14" s="314"/>
      <c r="AE14" s="64">
        <f>SUM(N14,Z14)</f>
        <v>75</v>
      </c>
      <c r="AF14" s="65">
        <f>SUM(O14,AA14)</f>
        <v>100</v>
      </c>
      <c r="AG14" s="66">
        <f>SUM(AE14:AF14)</f>
        <v>175</v>
      </c>
      <c r="AH14" s="67">
        <f>SUM(Q14,AC14)</f>
        <v>7</v>
      </c>
    </row>
    <row r="15" spans="2:36" ht="15.75" x14ac:dyDescent="0.25">
      <c r="B15" s="1107"/>
      <c r="C15" s="1117"/>
      <c r="D15" s="217">
        <v>2</v>
      </c>
      <c r="E15" s="284" t="s">
        <v>134</v>
      </c>
      <c r="F15" s="68" t="s">
        <v>135</v>
      </c>
      <c r="G15" s="69">
        <v>10</v>
      </c>
      <c r="H15" s="70">
        <v>5</v>
      </c>
      <c r="I15" s="70">
        <v>15</v>
      </c>
      <c r="J15" s="70"/>
      <c r="K15" s="70"/>
      <c r="L15" s="70"/>
      <c r="M15" s="70"/>
      <c r="N15" s="70">
        <f t="shared" ref="N15:N34" si="0">SUM(G15:M15)</f>
        <v>30</v>
      </c>
      <c r="O15" s="70">
        <f t="shared" ref="O15:O34" si="1">((Q15*25)-N15)</f>
        <v>45</v>
      </c>
      <c r="P15" s="77">
        <f t="shared" ref="P15:P34" si="2">SUM(N15:O15)</f>
        <v>75</v>
      </c>
      <c r="Q15" s="315">
        <v>3</v>
      </c>
      <c r="R15" s="316" t="s">
        <v>41</v>
      </c>
      <c r="S15" s="69"/>
      <c r="T15" s="70"/>
      <c r="U15" s="70"/>
      <c r="V15" s="70"/>
      <c r="W15" s="70"/>
      <c r="X15" s="70"/>
      <c r="Y15" s="70"/>
      <c r="Z15" s="70">
        <f t="shared" ref="Z15:Z34" si="3">SUM(S15:Y15)</f>
        <v>0</v>
      </c>
      <c r="AA15" s="70">
        <f t="shared" ref="AA15:AA34" si="4">((AC15*25)-Z15)</f>
        <v>0</v>
      </c>
      <c r="AB15" s="77">
        <f t="shared" ref="AB15:AB34" si="5">SUM(Z15:AA15)</f>
        <v>0</v>
      </c>
      <c r="AC15" s="315"/>
      <c r="AD15" s="316"/>
      <c r="AE15" s="69">
        <f t="shared" ref="AE15:AF34" si="6">SUM(N15,Z15)</f>
        <v>30</v>
      </c>
      <c r="AF15" s="70">
        <f t="shared" si="6"/>
        <v>45</v>
      </c>
      <c r="AG15" s="71">
        <f t="shared" ref="AG15:AG34" si="7">SUM(AE15:AF15)</f>
        <v>75</v>
      </c>
      <c r="AH15" s="72">
        <f t="shared" ref="AH15:AH34" si="8">SUM(Q15,AC15)</f>
        <v>3</v>
      </c>
    </row>
    <row r="16" spans="2:36" ht="15.75" x14ac:dyDescent="0.25">
      <c r="B16" s="1107"/>
      <c r="C16" s="1117"/>
      <c r="D16" s="217">
        <v>3</v>
      </c>
      <c r="E16" s="284" t="s">
        <v>137</v>
      </c>
      <c r="F16" s="68" t="s">
        <v>286</v>
      </c>
      <c r="G16" s="69">
        <v>20</v>
      </c>
      <c r="H16" s="70">
        <v>10</v>
      </c>
      <c r="I16" s="70">
        <v>40</v>
      </c>
      <c r="J16" s="70"/>
      <c r="K16" s="70"/>
      <c r="L16" s="70"/>
      <c r="M16" s="70"/>
      <c r="N16" s="70">
        <f t="shared" si="0"/>
        <v>70</v>
      </c>
      <c r="O16" s="70">
        <f t="shared" si="1"/>
        <v>105</v>
      </c>
      <c r="P16" s="77">
        <f t="shared" si="2"/>
        <v>175</v>
      </c>
      <c r="Q16" s="315">
        <v>7</v>
      </c>
      <c r="R16" s="316" t="s">
        <v>42</v>
      </c>
      <c r="S16" s="69"/>
      <c r="T16" s="70"/>
      <c r="U16" s="70"/>
      <c r="V16" s="70"/>
      <c r="W16" s="70"/>
      <c r="X16" s="70"/>
      <c r="Y16" s="70"/>
      <c r="Z16" s="70">
        <f t="shared" si="3"/>
        <v>0</v>
      </c>
      <c r="AA16" s="70">
        <f t="shared" si="4"/>
        <v>0</v>
      </c>
      <c r="AB16" s="77">
        <f t="shared" si="5"/>
        <v>0</v>
      </c>
      <c r="AC16" s="315"/>
      <c r="AD16" s="316"/>
      <c r="AE16" s="69">
        <f t="shared" si="6"/>
        <v>70</v>
      </c>
      <c r="AF16" s="70">
        <f t="shared" si="6"/>
        <v>105</v>
      </c>
      <c r="AG16" s="71">
        <f t="shared" si="7"/>
        <v>175</v>
      </c>
      <c r="AH16" s="72">
        <f t="shared" si="8"/>
        <v>7</v>
      </c>
    </row>
    <row r="17" spans="2:34" ht="18.75" customHeight="1" x14ac:dyDescent="0.25">
      <c r="B17" s="1107"/>
      <c r="C17" s="1117"/>
      <c r="D17" s="217">
        <v>4</v>
      </c>
      <c r="E17" s="284" t="s">
        <v>138</v>
      </c>
      <c r="F17" s="68" t="s">
        <v>139</v>
      </c>
      <c r="G17" s="69"/>
      <c r="H17" s="70"/>
      <c r="I17" s="70">
        <v>10</v>
      </c>
      <c r="J17" s="70"/>
      <c r="K17" s="70"/>
      <c r="L17" s="70"/>
      <c r="M17" s="70"/>
      <c r="N17" s="70">
        <f t="shared" si="0"/>
        <v>10</v>
      </c>
      <c r="O17" s="70">
        <f t="shared" si="1"/>
        <v>15</v>
      </c>
      <c r="P17" s="77">
        <f t="shared" si="2"/>
        <v>25</v>
      </c>
      <c r="Q17" s="315">
        <v>1</v>
      </c>
      <c r="R17" s="316" t="s">
        <v>41</v>
      </c>
      <c r="S17" s="69"/>
      <c r="T17" s="70"/>
      <c r="U17" s="70"/>
      <c r="V17" s="70"/>
      <c r="W17" s="70"/>
      <c r="X17" s="70"/>
      <c r="Y17" s="70"/>
      <c r="Z17" s="70">
        <f t="shared" si="3"/>
        <v>0</v>
      </c>
      <c r="AA17" s="70">
        <f t="shared" si="4"/>
        <v>0</v>
      </c>
      <c r="AB17" s="77">
        <f t="shared" si="5"/>
        <v>0</v>
      </c>
      <c r="AC17" s="315"/>
      <c r="AD17" s="316"/>
      <c r="AE17" s="69">
        <f t="shared" si="6"/>
        <v>10</v>
      </c>
      <c r="AF17" s="70">
        <f t="shared" si="6"/>
        <v>15</v>
      </c>
      <c r="AG17" s="71">
        <f t="shared" si="7"/>
        <v>25</v>
      </c>
      <c r="AH17" s="72">
        <f t="shared" si="8"/>
        <v>1</v>
      </c>
    </row>
    <row r="18" spans="2:34" ht="15.75" x14ac:dyDescent="0.25">
      <c r="B18" s="1107"/>
      <c r="C18" s="1117"/>
      <c r="D18" s="217">
        <v>5</v>
      </c>
      <c r="E18" s="284" t="s">
        <v>140</v>
      </c>
      <c r="F18" s="68" t="s">
        <v>141</v>
      </c>
      <c r="G18" s="69"/>
      <c r="H18" s="70"/>
      <c r="I18" s="70"/>
      <c r="J18" s="70"/>
      <c r="K18" s="70"/>
      <c r="L18" s="70"/>
      <c r="M18" s="70"/>
      <c r="N18" s="70">
        <f t="shared" si="0"/>
        <v>0</v>
      </c>
      <c r="O18" s="70">
        <v>0</v>
      </c>
      <c r="P18" s="77">
        <f t="shared" si="2"/>
        <v>0</v>
      </c>
      <c r="Q18" s="315"/>
      <c r="R18" s="1050"/>
      <c r="S18" s="69">
        <v>20</v>
      </c>
      <c r="T18" s="70"/>
      <c r="U18" s="70">
        <v>20</v>
      </c>
      <c r="V18" s="70"/>
      <c r="W18" s="70"/>
      <c r="X18" s="70"/>
      <c r="Y18" s="70"/>
      <c r="Z18" s="70">
        <f t="shared" si="3"/>
        <v>40</v>
      </c>
      <c r="AA18" s="70">
        <f t="shared" si="4"/>
        <v>35</v>
      </c>
      <c r="AB18" s="77">
        <f t="shared" si="5"/>
        <v>75</v>
      </c>
      <c r="AC18" s="315">
        <v>3</v>
      </c>
      <c r="AD18" s="1050" t="s">
        <v>41</v>
      </c>
      <c r="AE18" s="69">
        <f t="shared" si="6"/>
        <v>40</v>
      </c>
      <c r="AF18" s="70">
        <f t="shared" si="6"/>
        <v>35</v>
      </c>
      <c r="AG18" s="71">
        <f t="shared" si="7"/>
        <v>75</v>
      </c>
      <c r="AH18" s="72">
        <f t="shared" si="8"/>
        <v>3</v>
      </c>
    </row>
    <row r="19" spans="2:34" ht="16.5" customHeight="1" x14ac:dyDescent="0.25">
      <c r="B19" s="1107"/>
      <c r="C19" s="1117"/>
      <c r="D19" s="217">
        <v>6</v>
      </c>
      <c r="E19" s="284" t="s">
        <v>142</v>
      </c>
      <c r="F19" s="68" t="s">
        <v>143</v>
      </c>
      <c r="G19" s="69"/>
      <c r="H19" s="70"/>
      <c r="I19" s="70"/>
      <c r="J19" s="70"/>
      <c r="K19" s="70"/>
      <c r="L19" s="70"/>
      <c r="M19" s="70"/>
      <c r="N19" s="70">
        <f t="shared" si="0"/>
        <v>0</v>
      </c>
      <c r="O19" s="70">
        <f t="shared" si="1"/>
        <v>0</v>
      </c>
      <c r="P19" s="77">
        <f t="shared" si="2"/>
        <v>0</v>
      </c>
      <c r="Q19" s="315"/>
      <c r="R19" s="1050"/>
      <c r="S19" s="69">
        <v>4</v>
      </c>
      <c r="T19" s="70">
        <v>3</v>
      </c>
      <c r="U19" s="70">
        <v>8</v>
      </c>
      <c r="V19" s="70"/>
      <c r="W19" s="70"/>
      <c r="X19" s="70"/>
      <c r="Y19" s="70"/>
      <c r="Z19" s="70">
        <f t="shared" si="3"/>
        <v>15</v>
      </c>
      <c r="AA19" s="70">
        <f t="shared" si="4"/>
        <v>10</v>
      </c>
      <c r="AB19" s="77">
        <f t="shared" si="5"/>
        <v>25</v>
      </c>
      <c r="AC19" s="315">
        <v>1</v>
      </c>
      <c r="AD19" s="1050" t="s">
        <v>41</v>
      </c>
      <c r="AE19" s="69">
        <f t="shared" si="6"/>
        <v>15</v>
      </c>
      <c r="AF19" s="70">
        <f t="shared" si="6"/>
        <v>10</v>
      </c>
      <c r="AG19" s="71">
        <f t="shared" si="7"/>
        <v>25</v>
      </c>
      <c r="AH19" s="72">
        <f t="shared" si="8"/>
        <v>1</v>
      </c>
    </row>
    <row r="20" spans="2:34" ht="15.75" x14ac:dyDescent="0.25">
      <c r="B20" s="1107"/>
      <c r="C20" s="1117"/>
      <c r="D20" s="217">
        <v>7</v>
      </c>
      <c r="E20" s="284" t="s">
        <v>145</v>
      </c>
      <c r="F20" s="68" t="s">
        <v>146</v>
      </c>
      <c r="G20" s="69"/>
      <c r="H20" s="70"/>
      <c r="I20" s="70"/>
      <c r="J20" s="70"/>
      <c r="K20" s="70"/>
      <c r="L20" s="70"/>
      <c r="M20" s="70"/>
      <c r="N20" s="70">
        <f t="shared" si="0"/>
        <v>0</v>
      </c>
      <c r="O20" s="70">
        <f t="shared" si="1"/>
        <v>0</v>
      </c>
      <c r="P20" s="77">
        <f t="shared" si="2"/>
        <v>0</v>
      </c>
      <c r="Q20" s="315"/>
      <c r="R20" s="1050"/>
      <c r="S20" s="69">
        <v>13</v>
      </c>
      <c r="T20" s="70">
        <v>9</v>
      </c>
      <c r="U20" s="70">
        <v>18</v>
      </c>
      <c r="V20" s="70"/>
      <c r="W20" s="70"/>
      <c r="X20" s="70"/>
      <c r="Y20" s="70"/>
      <c r="Z20" s="70">
        <f t="shared" si="3"/>
        <v>40</v>
      </c>
      <c r="AA20" s="70">
        <f t="shared" si="4"/>
        <v>60</v>
      </c>
      <c r="AB20" s="77">
        <f t="shared" si="5"/>
        <v>100</v>
      </c>
      <c r="AC20" s="315">
        <v>4</v>
      </c>
      <c r="AD20" s="1050" t="s">
        <v>42</v>
      </c>
      <c r="AE20" s="69">
        <f t="shared" si="6"/>
        <v>40</v>
      </c>
      <c r="AF20" s="70">
        <f t="shared" si="6"/>
        <v>60</v>
      </c>
      <c r="AG20" s="71">
        <f t="shared" si="7"/>
        <v>100</v>
      </c>
      <c r="AH20" s="72">
        <f t="shared" si="8"/>
        <v>4</v>
      </c>
    </row>
    <row r="21" spans="2:34" ht="15.75" x14ac:dyDescent="0.25">
      <c r="B21" s="1107"/>
      <c r="C21" s="1117"/>
      <c r="D21" s="217">
        <v>8</v>
      </c>
      <c r="E21" s="284" t="s">
        <v>147</v>
      </c>
      <c r="F21" s="68" t="s">
        <v>288</v>
      </c>
      <c r="G21" s="69"/>
      <c r="H21" s="70"/>
      <c r="I21" s="70"/>
      <c r="J21" s="70"/>
      <c r="K21" s="70"/>
      <c r="L21" s="70"/>
      <c r="M21" s="70"/>
      <c r="N21" s="70">
        <f t="shared" si="0"/>
        <v>0</v>
      </c>
      <c r="O21" s="70">
        <f t="shared" si="1"/>
        <v>0</v>
      </c>
      <c r="P21" s="77">
        <f t="shared" si="2"/>
        <v>0</v>
      </c>
      <c r="Q21" s="315"/>
      <c r="R21" s="1050"/>
      <c r="S21" s="69">
        <v>3</v>
      </c>
      <c r="T21" s="70">
        <v>4</v>
      </c>
      <c r="U21" s="70">
        <v>8</v>
      </c>
      <c r="V21" s="70"/>
      <c r="W21" s="70"/>
      <c r="X21" s="70"/>
      <c r="Y21" s="70"/>
      <c r="Z21" s="70">
        <f t="shared" si="3"/>
        <v>15</v>
      </c>
      <c r="AA21" s="70">
        <f t="shared" si="4"/>
        <v>35</v>
      </c>
      <c r="AB21" s="77">
        <f t="shared" si="5"/>
        <v>50</v>
      </c>
      <c r="AC21" s="315">
        <v>2</v>
      </c>
      <c r="AD21" s="1050" t="s">
        <v>41</v>
      </c>
      <c r="AE21" s="69">
        <f t="shared" si="6"/>
        <v>15</v>
      </c>
      <c r="AF21" s="70">
        <f t="shared" si="6"/>
        <v>35</v>
      </c>
      <c r="AG21" s="71">
        <f t="shared" si="7"/>
        <v>50</v>
      </c>
      <c r="AH21" s="72">
        <f t="shared" si="8"/>
        <v>2</v>
      </c>
    </row>
    <row r="22" spans="2:34" ht="16.5" customHeight="1" thickBot="1" x14ac:dyDescent="0.3">
      <c r="B22" s="1108"/>
      <c r="C22" s="1117"/>
      <c r="D22" s="297">
        <v>9</v>
      </c>
      <c r="E22" s="285" t="s">
        <v>148</v>
      </c>
      <c r="F22" s="1405" t="s">
        <v>149</v>
      </c>
      <c r="G22" s="166"/>
      <c r="H22" s="167"/>
      <c r="I22" s="167"/>
      <c r="J22" s="167"/>
      <c r="K22" s="167"/>
      <c r="L22" s="167"/>
      <c r="M22" s="167"/>
      <c r="N22" s="167">
        <f t="shared" si="0"/>
        <v>0</v>
      </c>
      <c r="O22" s="167">
        <f t="shared" si="1"/>
        <v>0</v>
      </c>
      <c r="P22" s="168">
        <f t="shared" si="2"/>
        <v>0</v>
      </c>
      <c r="Q22" s="317"/>
      <c r="R22" s="318"/>
      <c r="S22" s="166">
        <v>12</v>
      </c>
      <c r="T22" s="167">
        <v>8</v>
      </c>
      <c r="U22" s="167">
        <v>30</v>
      </c>
      <c r="V22" s="167"/>
      <c r="W22" s="167"/>
      <c r="X22" s="167"/>
      <c r="Y22" s="167"/>
      <c r="Z22" s="167">
        <f t="shared" si="3"/>
        <v>50</v>
      </c>
      <c r="AA22" s="167">
        <f t="shared" si="4"/>
        <v>50</v>
      </c>
      <c r="AB22" s="168">
        <f t="shared" si="5"/>
        <v>100</v>
      </c>
      <c r="AC22" s="317">
        <v>4</v>
      </c>
      <c r="AD22" s="318" t="s">
        <v>42</v>
      </c>
      <c r="AE22" s="166">
        <f t="shared" si="6"/>
        <v>50</v>
      </c>
      <c r="AF22" s="167">
        <f t="shared" si="6"/>
        <v>50</v>
      </c>
      <c r="AG22" s="170">
        <f t="shared" si="7"/>
        <v>100</v>
      </c>
      <c r="AH22" s="171">
        <f t="shared" si="8"/>
        <v>4</v>
      </c>
    </row>
    <row r="23" spans="2:34" ht="15.75" x14ac:dyDescent="0.25">
      <c r="B23" s="1109" t="s">
        <v>47</v>
      </c>
      <c r="C23" s="1111"/>
      <c r="D23" s="231">
        <v>10</v>
      </c>
      <c r="E23" s="286" t="s">
        <v>151</v>
      </c>
      <c r="F23" s="1406" t="s">
        <v>152</v>
      </c>
      <c r="G23" s="59"/>
      <c r="H23" s="60"/>
      <c r="I23" s="60"/>
      <c r="J23" s="60"/>
      <c r="K23" s="60"/>
      <c r="L23" s="60"/>
      <c r="M23" s="60"/>
      <c r="N23" s="60">
        <f t="shared" si="0"/>
        <v>0</v>
      </c>
      <c r="O23" s="60">
        <f t="shared" si="1"/>
        <v>0</v>
      </c>
      <c r="P23" s="172">
        <f t="shared" si="2"/>
        <v>0</v>
      </c>
      <c r="Q23" s="313"/>
      <c r="R23" s="1049"/>
      <c r="S23" s="59"/>
      <c r="T23" s="60">
        <v>15</v>
      </c>
      <c r="U23" s="60"/>
      <c r="V23" s="60"/>
      <c r="W23" s="60"/>
      <c r="X23" s="60"/>
      <c r="Y23" s="60"/>
      <c r="Z23" s="60">
        <f t="shared" si="3"/>
        <v>15</v>
      </c>
      <c r="AA23" s="60">
        <f t="shared" si="4"/>
        <v>10</v>
      </c>
      <c r="AB23" s="172">
        <f t="shared" si="5"/>
        <v>25</v>
      </c>
      <c r="AC23" s="313">
        <v>1</v>
      </c>
      <c r="AD23" s="1049" t="s">
        <v>41</v>
      </c>
      <c r="AE23" s="59">
        <f t="shared" si="6"/>
        <v>15</v>
      </c>
      <c r="AF23" s="60">
        <f t="shared" si="6"/>
        <v>10</v>
      </c>
      <c r="AG23" s="61">
        <f t="shared" si="7"/>
        <v>25</v>
      </c>
      <c r="AH23" s="62">
        <f t="shared" si="8"/>
        <v>1</v>
      </c>
    </row>
    <row r="24" spans="2:34" ht="16.5" thickBot="1" x14ac:dyDescent="0.3">
      <c r="B24" s="1110"/>
      <c r="C24" s="1112"/>
      <c r="D24" s="237">
        <v>11</v>
      </c>
      <c r="E24" s="287" t="s">
        <v>154</v>
      </c>
      <c r="F24" s="1407" t="s">
        <v>293</v>
      </c>
      <c r="G24" s="174"/>
      <c r="H24" s="175"/>
      <c r="I24" s="175"/>
      <c r="J24" s="175"/>
      <c r="K24" s="175"/>
      <c r="L24" s="175"/>
      <c r="M24" s="175"/>
      <c r="N24" s="175">
        <f t="shared" si="0"/>
        <v>0</v>
      </c>
      <c r="O24" s="175">
        <f t="shared" si="1"/>
        <v>0</v>
      </c>
      <c r="P24" s="176">
        <f t="shared" si="2"/>
        <v>0</v>
      </c>
      <c r="Q24" s="319"/>
      <c r="R24" s="1051"/>
      <c r="S24" s="174">
        <v>15</v>
      </c>
      <c r="T24" s="175"/>
      <c r="U24" s="175"/>
      <c r="V24" s="175"/>
      <c r="W24" s="175"/>
      <c r="X24" s="175"/>
      <c r="Y24" s="175"/>
      <c r="Z24" s="175">
        <f t="shared" si="3"/>
        <v>15</v>
      </c>
      <c r="AA24" s="175">
        <f t="shared" si="4"/>
        <v>10</v>
      </c>
      <c r="AB24" s="176">
        <f t="shared" si="5"/>
        <v>25</v>
      </c>
      <c r="AC24" s="319">
        <v>1</v>
      </c>
      <c r="AD24" s="1051" t="s">
        <v>41</v>
      </c>
      <c r="AE24" s="174">
        <f t="shared" si="6"/>
        <v>15</v>
      </c>
      <c r="AF24" s="175">
        <f t="shared" si="6"/>
        <v>10</v>
      </c>
      <c r="AG24" s="178">
        <f t="shared" si="7"/>
        <v>25</v>
      </c>
      <c r="AH24" s="179">
        <f t="shared" si="8"/>
        <v>1</v>
      </c>
    </row>
    <row r="25" spans="2:34" ht="15.75" x14ac:dyDescent="0.25">
      <c r="B25" s="1092" t="s">
        <v>50</v>
      </c>
      <c r="C25" s="1095" t="s">
        <v>51</v>
      </c>
      <c r="D25" s="244">
        <v>12</v>
      </c>
      <c r="E25" s="288" t="s">
        <v>144</v>
      </c>
      <c r="F25" s="1408" t="s">
        <v>92</v>
      </c>
      <c r="G25" s="186"/>
      <c r="H25" s="187"/>
      <c r="I25" s="187">
        <v>30</v>
      </c>
      <c r="J25" s="187"/>
      <c r="K25" s="187"/>
      <c r="L25" s="187"/>
      <c r="M25" s="187"/>
      <c r="N25" s="187">
        <f t="shared" si="0"/>
        <v>30</v>
      </c>
      <c r="O25" s="187">
        <f t="shared" si="1"/>
        <v>20</v>
      </c>
      <c r="P25" s="188">
        <f t="shared" si="2"/>
        <v>50</v>
      </c>
      <c r="Q25" s="313">
        <v>2</v>
      </c>
      <c r="R25" s="1049" t="s">
        <v>41</v>
      </c>
      <c r="S25" s="186"/>
      <c r="T25" s="187"/>
      <c r="U25" s="187"/>
      <c r="V25" s="187"/>
      <c r="W25" s="187"/>
      <c r="X25" s="187"/>
      <c r="Y25" s="187"/>
      <c r="Z25" s="187">
        <f t="shared" si="3"/>
        <v>0</v>
      </c>
      <c r="AA25" s="187">
        <f t="shared" si="4"/>
        <v>0</v>
      </c>
      <c r="AB25" s="188">
        <f t="shared" si="5"/>
        <v>0</v>
      </c>
      <c r="AC25" s="313">
        <v>0</v>
      </c>
      <c r="AD25" s="1049"/>
      <c r="AE25" s="186">
        <f t="shared" si="6"/>
        <v>30</v>
      </c>
      <c r="AF25" s="187">
        <f t="shared" si="6"/>
        <v>20</v>
      </c>
      <c r="AG25" s="189">
        <f t="shared" si="7"/>
        <v>50</v>
      </c>
      <c r="AH25" s="190">
        <f t="shared" si="8"/>
        <v>2</v>
      </c>
    </row>
    <row r="26" spans="2:34" ht="15.75" x14ac:dyDescent="0.25">
      <c r="B26" s="1093"/>
      <c r="C26" s="1096"/>
      <c r="D26" s="245">
        <v>13</v>
      </c>
      <c r="E26" s="289" t="s">
        <v>136</v>
      </c>
      <c r="F26" s="92" t="s">
        <v>323</v>
      </c>
      <c r="G26" s="87"/>
      <c r="H26" s="88"/>
      <c r="I26" s="88"/>
      <c r="J26" s="88"/>
      <c r="K26" s="88"/>
      <c r="L26" s="88"/>
      <c r="M26" s="88"/>
      <c r="N26" s="88">
        <f t="shared" si="0"/>
        <v>0</v>
      </c>
      <c r="O26" s="88">
        <f t="shared" si="1"/>
        <v>0</v>
      </c>
      <c r="P26" s="89">
        <f t="shared" si="2"/>
        <v>0</v>
      </c>
      <c r="Q26" s="320"/>
      <c r="R26" s="321"/>
      <c r="S26" s="87"/>
      <c r="T26" s="88">
        <v>5</v>
      </c>
      <c r="U26" s="88">
        <v>25</v>
      </c>
      <c r="V26" s="88"/>
      <c r="W26" s="88"/>
      <c r="X26" s="88"/>
      <c r="Y26" s="88"/>
      <c r="Z26" s="88">
        <f t="shared" si="3"/>
        <v>30</v>
      </c>
      <c r="AA26" s="88">
        <f t="shared" si="4"/>
        <v>20</v>
      </c>
      <c r="AB26" s="89">
        <f t="shared" si="5"/>
        <v>50</v>
      </c>
      <c r="AC26" s="315">
        <v>2</v>
      </c>
      <c r="AD26" s="1050"/>
      <c r="AE26" s="87">
        <f t="shared" si="6"/>
        <v>30</v>
      </c>
      <c r="AF26" s="88">
        <f t="shared" si="6"/>
        <v>20</v>
      </c>
      <c r="AG26" s="90">
        <f t="shared" si="7"/>
        <v>50</v>
      </c>
      <c r="AH26" s="91">
        <f t="shared" si="8"/>
        <v>2</v>
      </c>
    </row>
    <row r="27" spans="2:34" ht="15.75" x14ac:dyDescent="0.25">
      <c r="B27" s="1093"/>
      <c r="C27" s="1096"/>
      <c r="D27" s="245">
        <v>14</v>
      </c>
      <c r="E27" s="289" t="s">
        <v>156</v>
      </c>
      <c r="F27" s="92" t="s">
        <v>157</v>
      </c>
      <c r="G27" s="87">
        <v>10</v>
      </c>
      <c r="H27" s="88"/>
      <c r="I27" s="88"/>
      <c r="J27" s="88"/>
      <c r="K27" s="88"/>
      <c r="L27" s="88"/>
      <c r="M27" s="88"/>
      <c r="N27" s="88">
        <f t="shared" si="0"/>
        <v>10</v>
      </c>
      <c r="O27" s="88">
        <f t="shared" si="1"/>
        <v>15</v>
      </c>
      <c r="P27" s="89">
        <f t="shared" si="2"/>
        <v>25</v>
      </c>
      <c r="Q27" s="320">
        <v>1</v>
      </c>
      <c r="R27" s="1050" t="s">
        <v>41</v>
      </c>
      <c r="S27" s="87"/>
      <c r="T27" s="88"/>
      <c r="U27" s="88"/>
      <c r="V27" s="88"/>
      <c r="W27" s="88"/>
      <c r="X27" s="88"/>
      <c r="Y27" s="88"/>
      <c r="Z27" s="88">
        <f t="shared" si="3"/>
        <v>0</v>
      </c>
      <c r="AA27" s="88">
        <f t="shared" si="4"/>
        <v>0</v>
      </c>
      <c r="AB27" s="89">
        <f t="shared" si="5"/>
        <v>0</v>
      </c>
      <c r="AC27" s="315">
        <v>0</v>
      </c>
      <c r="AD27" s="1050"/>
      <c r="AE27" s="87">
        <f t="shared" si="6"/>
        <v>10</v>
      </c>
      <c r="AF27" s="88">
        <f t="shared" si="6"/>
        <v>15</v>
      </c>
      <c r="AG27" s="90">
        <f t="shared" si="7"/>
        <v>25</v>
      </c>
      <c r="AH27" s="91">
        <f t="shared" si="8"/>
        <v>1</v>
      </c>
    </row>
    <row r="28" spans="2:34" ht="28.5" x14ac:dyDescent="0.25">
      <c r="B28" s="1093"/>
      <c r="C28" s="1096"/>
      <c r="D28" s="245">
        <v>15</v>
      </c>
      <c r="E28" s="290" t="s">
        <v>153</v>
      </c>
      <c r="F28" s="92" t="s">
        <v>92</v>
      </c>
      <c r="G28" s="87"/>
      <c r="H28" s="88"/>
      <c r="I28" s="88"/>
      <c r="J28" s="88"/>
      <c r="K28" s="88"/>
      <c r="L28" s="88"/>
      <c r="M28" s="88"/>
      <c r="N28" s="88">
        <f t="shared" si="0"/>
        <v>0</v>
      </c>
      <c r="O28" s="88">
        <f t="shared" si="1"/>
        <v>0</v>
      </c>
      <c r="P28" s="89">
        <f t="shared" si="2"/>
        <v>0</v>
      </c>
      <c r="Q28" s="320"/>
      <c r="R28" s="321"/>
      <c r="S28" s="87">
        <v>5</v>
      </c>
      <c r="T28" s="88">
        <v>4</v>
      </c>
      <c r="U28" s="88">
        <v>24</v>
      </c>
      <c r="V28" s="88"/>
      <c r="W28" s="88"/>
      <c r="X28" s="88"/>
      <c r="Y28" s="88"/>
      <c r="Z28" s="88">
        <f t="shared" si="3"/>
        <v>33</v>
      </c>
      <c r="AA28" s="88">
        <f t="shared" si="4"/>
        <v>17</v>
      </c>
      <c r="AB28" s="89">
        <f t="shared" si="5"/>
        <v>50</v>
      </c>
      <c r="AC28" s="315">
        <v>2</v>
      </c>
      <c r="AD28" s="1050" t="s">
        <v>41</v>
      </c>
      <c r="AE28" s="87">
        <f t="shared" si="6"/>
        <v>33</v>
      </c>
      <c r="AF28" s="88">
        <f t="shared" si="6"/>
        <v>17</v>
      </c>
      <c r="AG28" s="90">
        <f t="shared" si="7"/>
        <v>50</v>
      </c>
      <c r="AH28" s="91">
        <f t="shared" si="8"/>
        <v>2</v>
      </c>
    </row>
    <row r="29" spans="2:34" ht="29.25" thickBot="1" x14ac:dyDescent="0.3">
      <c r="B29" s="1093"/>
      <c r="C29" s="1097"/>
      <c r="D29" s="246">
        <v>16</v>
      </c>
      <c r="E29" s="291" t="s">
        <v>158</v>
      </c>
      <c r="F29" s="203" t="s">
        <v>159</v>
      </c>
      <c r="G29" s="204"/>
      <c r="H29" s="205"/>
      <c r="I29" s="205"/>
      <c r="J29" s="205"/>
      <c r="K29" s="205"/>
      <c r="L29" s="205"/>
      <c r="M29" s="205"/>
      <c r="N29" s="205">
        <f t="shared" si="0"/>
        <v>0</v>
      </c>
      <c r="O29" s="205">
        <f t="shared" si="1"/>
        <v>0</v>
      </c>
      <c r="P29" s="206">
        <f t="shared" si="2"/>
        <v>0</v>
      </c>
      <c r="Q29" s="322"/>
      <c r="R29" s="323"/>
      <c r="S29" s="204">
        <v>6</v>
      </c>
      <c r="T29" s="205">
        <v>8</v>
      </c>
      <c r="U29" s="205">
        <v>24</v>
      </c>
      <c r="V29" s="205"/>
      <c r="W29" s="205"/>
      <c r="X29" s="205"/>
      <c r="Y29" s="205"/>
      <c r="Z29" s="205">
        <f t="shared" si="3"/>
        <v>38</v>
      </c>
      <c r="AA29" s="205">
        <f t="shared" si="4"/>
        <v>37</v>
      </c>
      <c r="AB29" s="206">
        <f t="shared" si="5"/>
        <v>75</v>
      </c>
      <c r="AC29" s="319">
        <v>3</v>
      </c>
      <c r="AD29" s="1051" t="s">
        <v>41</v>
      </c>
      <c r="AE29" s="204">
        <f t="shared" si="6"/>
        <v>38</v>
      </c>
      <c r="AF29" s="205">
        <f t="shared" si="6"/>
        <v>37</v>
      </c>
      <c r="AG29" s="207">
        <f t="shared" si="7"/>
        <v>75</v>
      </c>
      <c r="AH29" s="208">
        <f t="shared" si="8"/>
        <v>3</v>
      </c>
    </row>
    <row r="30" spans="2:34" ht="36" customHeight="1" x14ac:dyDescent="0.25">
      <c r="B30" s="1093"/>
      <c r="C30" s="1098" t="s">
        <v>160</v>
      </c>
      <c r="D30" s="298">
        <v>17</v>
      </c>
      <c r="E30" s="292" t="s">
        <v>161</v>
      </c>
      <c r="F30" s="197" t="s">
        <v>105</v>
      </c>
      <c r="G30" s="198"/>
      <c r="H30" s="199"/>
      <c r="I30" s="199"/>
      <c r="J30" s="199"/>
      <c r="K30" s="199"/>
      <c r="L30" s="199"/>
      <c r="M30" s="199"/>
      <c r="N30" s="199">
        <f t="shared" si="0"/>
        <v>0</v>
      </c>
      <c r="O30" s="199">
        <f t="shared" si="1"/>
        <v>0</v>
      </c>
      <c r="P30" s="200">
        <f t="shared" si="2"/>
        <v>0</v>
      </c>
      <c r="Q30" s="324"/>
      <c r="R30" s="325"/>
      <c r="S30" s="198"/>
      <c r="T30" s="199">
        <v>8</v>
      </c>
      <c r="U30" s="199">
        <v>10</v>
      </c>
      <c r="V30" s="199"/>
      <c r="W30" s="199"/>
      <c r="X30" s="199"/>
      <c r="Y30" s="199"/>
      <c r="Z30" s="199">
        <f t="shared" si="3"/>
        <v>18</v>
      </c>
      <c r="AA30" s="199">
        <f t="shared" si="4"/>
        <v>7</v>
      </c>
      <c r="AB30" s="200">
        <f t="shared" si="5"/>
        <v>25</v>
      </c>
      <c r="AC30" s="326">
        <v>1</v>
      </c>
      <c r="AD30" s="325" t="s">
        <v>41</v>
      </c>
      <c r="AE30" s="198">
        <f t="shared" si="6"/>
        <v>18</v>
      </c>
      <c r="AF30" s="199">
        <f t="shared" si="6"/>
        <v>7</v>
      </c>
      <c r="AG30" s="201">
        <f t="shared" si="7"/>
        <v>25</v>
      </c>
      <c r="AH30" s="202">
        <f t="shared" si="8"/>
        <v>1</v>
      </c>
    </row>
    <row r="31" spans="2:34" ht="33.75" customHeight="1" thickBot="1" x14ac:dyDescent="0.3">
      <c r="B31" s="1094"/>
      <c r="C31" s="1099"/>
      <c r="D31" s="299">
        <v>18</v>
      </c>
      <c r="E31" s="293" t="s">
        <v>162</v>
      </c>
      <c r="F31" s="191" t="s">
        <v>214</v>
      </c>
      <c r="G31" s="192"/>
      <c r="H31" s="193">
        <v>2</v>
      </c>
      <c r="I31" s="193">
        <v>10</v>
      </c>
      <c r="J31" s="193"/>
      <c r="K31" s="193"/>
      <c r="L31" s="193"/>
      <c r="M31" s="193"/>
      <c r="N31" s="193">
        <f t="shared" si="0"/>
        <v>12</v>
      </c>
      <c r="O31" s="193">
        <f t="shared" si="1"/>
        <v>13</v>
      </c>
      <c r="P31" s="194">
        <f t="shared" si="2"/>
        <v>25</v>
      </c>
      <c r="Q31" s="322">
        <v>1</v>
      </c>
      <c r="R31" s="1051" t="s">
        <v>41</v>
      </c>
      <c r="S31" s="192"/>
      <c r="T31" s="193"/>
      <c r="U31" s="193"/>
      <c r="V31" s="193"/>
      <c r="W31" s="193"/>
      <c r="X31" s="193"/>
      <c r="Y31" s="193"/>
      <c r="Z31" s="193">
        <f t="shared" si="3"/>
        <v>0</v>
      </c>
      <c r="AA31" s="193">
        <f t="shared" si="4"/>
        <v>0</v>
      </c>
      <c r="AB31" s="194">
        <f t="shared" si="5"/>
        <v>0</v>
      </c>
      <c r="AC31" s="319"/>
      <c r="AD31" s="1051"/>
      <c r="AE31" s="192">
        <f t="shared" si="6"/>
        <v>12</v>
      </c>
      <c r="AF31" s="193">
        <f t="shared" si="6"/>
        <v>13</v>
      </c>
      <c r="AG31" s="195">
        <f t="shared" si="7"/>
        <v>25</v>
      </c>
      <c r="AH31" s="196">
        <f t="shared" si="8"/>
        <v>1</v>
      </c>
    </row>
    <row r="32" spans="2:34" ht="16.5" customHeight="1" x14ac:dyDescent="0.25">
      <c r="B32" s="1100" t="s">
        <v>53</v>
      </c>
      <c r="C32" s="1101"/>
      <c r="D32" s="300">
        <v>19</v>
      </c>
      <c r="E32" s="294" t="s">
        <v>164</v>
      </c>
      <c r="F32" s="180" t="s">
        <v>165</v>
      </c>
      <c r="G32" s="181"/>
      <c r="H32" s="182"/>
      <c r="I32" s="182">
        <v>26</v>
      </c>
      <c r="J32" s="182">
        <v>4</v>
      </c>
      <c r="K32" s="182"/>
      <c r="L32" s="182"/>
      <c r="M32" s="182"/>
      <c r="N32" s="182">
        <f t="shared" si="0"/>
        <v>30</v>
      </c>
      <c r="O32" s="182">
        <f t="shared" si="1"/>
        <v>45</v>
      </c>
      <c r="P32" s="183">
        <f t="shared" si="2"/>
        <v>75</v>
      </c>
      <c r="Q32" s="324">
        <v>3</v>
      </c>
      <c r="R32" s="325" t="s">
        <v>41</v>
      </c>
      <c r="S32" s="181"/>
      <c r="T32" s="182"/>
      <c r="U32" s="182"/>
      <c r="V32" s="182"/>
      <c r="W32" s="182"/>
      <c r="X32" s="182"/>
      <c r="Y32" s="182"/>
      <c r="Z32" s="182">
        <f t="shared" si="3"/>
        <v>0</v>
      </c>
      <c r="AA32" s="182">
        <f t="shared" si="4"/>
        <v>0</v>
      </c>
      <c r="AB32" s="183">
        <f t="shared" si="5"/>
        <v>0</v>
      </c>
      <c r="AC32" s="326"/>
      <c r="AD32" s="325"/>
      <c r="AE32" s="181">
        <f t="shared" si="6"/>
        <v>30</v>
      </c>
      <c r="AF32" s="182">
        <f t="shared" si="6"/>
        <v>45</v>
      </c>
      <c r="AG32" s="184">
        <f t="shared" si="7"/>
        <v>75</v>
      </c>
      <c r="AH32" s="185">
        <f t="shared" si="8"/>
        <v>3</v>
      </c>
    </row>
    <row r="33" spans="2:34" ht="15.75" x14ac:dyDescent="0.25">
      <c r="B33" s="1102"/>
      <c r="C33" s="1103"/>
      <c r="D33" s="265">
        <v>20</v>
      </c>
      <c r="E33" s="295" t="s">
        <v>298</v>
      </c>
      <c r="F33" s="8" t="s">
        <v>309</v>
      </c>
      <c r="G33" s="93"/>
      <c r="H33" s="94"/>
      <c r="I33" s="94"/>
      <c r="J33" s="94"/>
      <c r="K33" s="94"/>
      <c r="L33" s="94"/>
      <c r="M33" s="94"/>
      <c r="N33" s="94">
        <f t="shared" si="0"/>
        <v>0</v>
      </c>
      <c r="O33" s="94">
        <f t="shared" si="1"/>
        <v>0</v>
      </c>
      <c r="P33" s="95">
        <f t="shared" si="2"/>
        <v>0</v>
      </c>
      <c r="Q33" s="320"/>
      <c r="R33" s="321"/>
      <c r="S33" s="93">
        <v>9</v>
      </c>
      <c r="T33" s="94">
        <v>8</v>
      </c>
      <c r="U33" s="94">
        <v>8</v>
      </c>
      <c r="V33" s="94"/>
      <c r="W33" s="94"/>
      <c r="X33" s="94"/>
      <c r="Y33" s="94"/>
      <c r="Z33" s="94">
        <f t="shared" si="3"/>
        <v>25</v>
      </c>
      <c r="AA33" s="94">
        <f t="shared" si="4"/>
        <v>0</v>
      </c>
      <c r="AB33" s="95">
        <f t="shared" si="5"/>
        <v>25</v>
      </c>
      <c r="AC33" s="315">
        <v>1</v>
      </c>
      <c r="AD33" s="1050" t="s">
        <v>41</v>
      </c>
      <c r="AE33" s="93">
        <f t="shared" si="6"/>
        <v>25</v>
      </c>
      <c r="AF33" s="94">
        <f t="shared" si="6"/>
        <v>0</v>
      </c>
      <c r="AG33" s="98">
        <f t="shared" si="7"/>
        <v>25</v>
      </c>
      <c r="AH33" s="99">
        <f t="shared" si="8"/>
        <v>1</v>
      </c>
    </row>
    <row r="34" spans="2:34" ht="15.75" x14ac:dyDescent="0.25">
      <c r="B34" s="1102"/>
      <c r="C34" s="1103"/>
      <c r="D34" s="265">
        <v>21</v>
      </c>
      <c r="E34" s="295" t="s">
        <v>58</v>
      </c>
      <c r="F34" s="8" t="s">
        <v>166</v>
      </c>
      <c r="G34" s="93"/>
      <c r="H34" s="94">
        <v>30</v>
      </c>
      <c r="I34" s="94"/>
      <c r="J34" s="94"/>
      <c r="K34" s="94"/>
      <c r="L34" s="94"/>
      <c r="M34" s="94"/>
      <c r="N34" s="94">
        <f t="shared" si="0"/>
        <v>30</v>
      </c>
      <c r="O34" s="94">
        <f t="shared" si="1"/>
        <v>45</v>
      </c>
      <c r="P34" s="95">
        <f t="shared" si="2"/>
        <v>75</v>
      </c>
      <c r="Q34" s="320">
        <v>3</v>
      </c>
      <c r="R34" s="1050" t="s">
        <v>41</v>
      </c>
      <c r="S34" s="93"/>
      <c r="T34" s="94">
        <v>30</v>
      </c>
      <c r="U34" s="94"/>
      <c r="V34" s="94"/>
      <c r="W34" s="94"/>
      <c r="X34" s="94"/>
      <c r="Y34" s="94"/>
      <c r="Z34" s="94">
        <f t="shared" si="3"/>
        <v>30</v>
      </c>
      <c r="AA34" s="94">
        <f t="shared" si="4"/>
        <v>45</v>
      </c>
      <c r="AB34" s="95">
        <f t="shared" si="5"/>
        <v>75</v>
      </c>
      <c r="AC34" s="315">
        <v>3</v>
      </c>
      <c r="AD34" s="1050" t="s">
        <v>42</v>
      </c>
      <c r="AE34" s="93">
        <f t="shared" si="6"/>
        <v>60</v>
      </c>
      <c r="AF34" s="94">
        <f t="shared" si="6"/>
        <v>90</v>
      </c>
      <c r="AG34" s="98">
        <f t="shared" si="7"/>
        <v>150</v>
      </c>
      <c r="AH34" s="99">
        <f t="shared" si="8"/>
        <v>6</v>
      </c>
    </row>
    <row r="35" spans="2:34" ht="16.5" thickBot="1" x14ac:dyDescent="0.3">
      <c r="B35" s="1104"/>
      <c r="C35" s="1105"/>
      <c r="D35" s="274">
        <v>22</v>
      </c>
      <c r="E35" s="296" t="s">
        <v>64</v>
      </c>
      <c r="F35" s="101" t="s">
        <v>310</v>
      </c>
      <c r="G35" s="102">
        <v>30</v>
      </c>
      <c r="H35" s="103"/>
      <c r="I35" s="103"/>
      <c r="J35" s="103"/>
      <c r="K35" s="103"/>
      <c r="L35" s="103"/>
      <c r="M35" s="103"/>
      <c r="N35" s="103">
        <v>30</v>
      </c>
      <c r="O35" s="103">
        <v>0</v>
      </c>
      <c r="P35" s="104">
        <v>30</v>
      </c>
      <c r="Q35" s="322">
        <v>0</v>
      </c>
      <c r="R35" s="1051" t="s">
        <v>41</v>
      </c>
      <c r="S35" s="102"/>
      <c r="T35" s="103"/>
      <c r="U35" s="103"/>
      <c r="V35" s="103"/>
      <c r="W35" s="103"/>
      <c r="X35" s="103"/>
      <c r="Y35" s="103"/>
      <c r="Z35" s="103"/>
      <c r="AA35" s="103"/>
      <c r="AB35" s="104"/>
      <c r="AC35" s="319"/>
      <c r="AD35" s="1051"/>
      <c r="AE35" s="102">
        <v>30</v>
      </c>
      <c r="AF35" s="103">
        <v>0</v>
      </c>
      <c r="AG35" s="107">
        <v>30</v>
      </c>
      <c r="AH35" s="108">
        <v>0</v>
      </c>
    </row>
    <row r="36" spans="2:34" ht="16.5" thickBot="1" x14ac:dyDescent="0.3">
      <c r="B36" s="485"/>
      <c r="C36" s="485"/>
      <c r="D36" s="1137" t="s">
        <v>65</v>
      </c>
      <c r="E36" s="1138"/>
      <c r="F36" s="109"/>
      <c r="G36" s="110">
        <f>SUM(G14:G35)</f>
        <v>95</v>
      </c>
      <c r="H36" s="110">
        <f t="shared" ref="H36:M36" si="9">SUM(H14:H34)</f>
        <v>47</v>
      </c>
      <c r="I36" s="110">
        <f t="shared" si="9"/>
        <v>181</v>
      </c>
      <c r="J36" s="110">
        <f t="shared" si="9"/>
        <v>4</v>
      </c>
      <c r="K36" s="110">
        <f t="shared" si="9"/>
        <v>0</v>
      </c>
      <c r="L36" s="110">
        <f t="shared" si="9"/>
        <v>0</v>
      </c>
      <c r="M36" s="110">
        <f t="shared" si="9"/>
        <v>0</v>
      </c>
      <c r="N36" s="110">
        <f>SUM(N14:N35)</f>
        <v>327</v>
      </c>
      <c r="O36" s="110">
        <f>SUM(O14:O35)</f>
        <v>403</v>
      </c>
      <c r="P36" s="111">
        <f>SUM(P14:P35)</f>
        <v>730</v>
      </c>
      <c r="Q36" s="327">
        <f>SUM(Q14:Q35)</f>
        <v>28</v>
      </c>
      <c r="R36" s="328"/>
      <c r="S36" s="112">
        <f>SUM(S14:S34)</f>
        <v>87</v>
      </c>
      <c r="T36" s="110">
        <f>SUM(T14:T34)</f>
        <v>102</v>
      </c>
      <c r="U36" s="110">
        <f>SUM(U14:U34)</f>
        <v>175</v>
      </c>
      <c r="V36" s="110"/>
      <c r="W36" s="110"/>
      <c r="X36" s="110"/>
      <c r="Y36" s="110">
        <f>SUM(Y14:Y34)</f>
        <v>0</v>
      </c>
      <c r="Z36" s="110">
        <f>SUM(Z14:Z34)</f>
        <v>364</v>
      </c>
      <c r="AA36" s="110">
        <f>SUM(AA14:AA34)</f>
        <v>336</v>
      </c>
      <c r="AB36" s="111">
        <f>SUM(AB14:AB34)</f>
        <v>700</v>
      </c>
      <c r="AC36" s="327">
        <f>SUM(AC14:AC34)</f>
        <v>28</v>
      </c>
      <c r="AD36" s="329"/>
      <c r="AE36" s="112">
        <f>SUM(AE14:AE35)</f>
        <v>691</v>
      </c>
      <c r="AF36" s="110">
        <f>SUM(AF14:AF35)</f>
        <v>739</v>
      </c>
      <c r="AG36" s="110">
        <f>SUM(AG14:AG35)</f>
        <v>1430</v>
      </c>
      <c r="AH36" s="113">
        <f>SUM(AH14:AH35)</f>
        <v>56</v>
      </c>
    </row>
    <row r="37" spans="2:34" ht="16.5" thickBot="1" x14ac:dyDescent="0.3">
      <c r="B37" s="485"/>
      <c r="C37" s="485"/>
      <c r="D37" s="304" t="s">
        <v>66</v>
      </c>
      <c r="E37" s="30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45"/>
      <c r="AC37" s="1145"/>
      <c r="AD37" s="1145"/>
      <c r="AE37" s="1145"/>
      <c r="AF37" s="1145"/>
      <c r="AG37" s="1145"/>
      <c r="AH37" s="1146"/>
    </row>
    <row r="38" spans="2:34" ht="16.5" thickBot="1" x14ac:dyDescent="0.3">
      <c r="B38" s="485"/>
      <c r="C38" s="485"/>
      <c r="D38" s="302"/>
      <c r="E38" s="303" t="s">
        <v>38</v>
      </c>
      <c r="F38" s="1113"/>
      <c r="G38" s="1114"/>
      <c r="H38" s="1114"/>
      <c r="I38" s="1114"/>
      <c r="J38" s="1114"/>
      <c r="K38" s="1114"/>
      <c r="L38" s="1114"/>
      <c r="M38" s="1114"/>
      <c r="N38" s="1114"/>
      <c r="O38" s="1114"/>
      <c r="P38" s="1114"/>
      <c r="Q38" s="1114"/>
      <c r="R38" s="1114"/>
      <c r="S38" s="1114"/>
      <c r="T38" s="1114"/>
      <c r="U38" s="1114"/>
      <c r="V38" s="1114"/>
      <c r="W38" s="1114"/>
      <c r="X38" s="1114"/>
      <c r="Y38" s="1114"/>
      <c r="Z38" s="1114"/>
      <c r="AA38" s="1114"/>
      <c r="AB38" s="1114"/>
      <c r="AC38" s="1114"/>
      <c r="AD38" s="1114"/>
      <c r="AE38" s="1114"/>
      <c r="AF38" s="1114"/>
      <c r="AG38" s="1114"/>
      <c r="AH38" s="1115"/>
    </row>
    <row r="39" spans="2:34" ht="15.75" x14ac:dyDescent="0.25">
      <c r="B39" s="485"/>
      <c r="C39" s="485"/>
      <c r="D39" s="1139" t="s">
        <v>299</v>
      </c>
      <c r="E39" s="137" t="s">
        <v>300</v>
      </c>
      <c r="F39" s="138" t="s">
        <v>319</v>
      </c>
      <c r="G39" s="139"/>
      <c r="H39" s="140"/>
      <c r="I39" s="140"/>
      <c r="J39" s="140"/>
      <c r="K39" s="140"/>
      <c r="L39" s="140"/>
      <c r="M39" s="140"/>
      <c r="N39" s="141"/>
      <c r="O39" s="140"/>
      <c r="P39" s="306"/>
      <c r="Q39" s="330"/>
      <c r="R39" s="331"/>
      <c r="S39" s="310"/>
      <c r="T39" s="142"/>
      <c r="U39" s="142">
        <v>15</v>
      </c>
      <c r="V39" s="142"/>
      <c r="W39" s="142"/>
      <c r="X39" s="142"/>
      <c r="Y39" s="142"/>
      <c r="Z39" s="142">
        <f>SUM(S39:Y39)</f>
        <v>15</v>
      </c>
      <c r="AA39" s="142">
        <f>((AC39*25)-Z39)</f>
        <v>10</v>
      </c>
      <c r="AB39" s="143">
        <f>SUM(Z39:AA39)</f>
        <v>25</v>
      </c>
      <c r="AC39" s="340">
        <v>1</v>
      </c>
      <c r="AD39" s="1142" t="s">
        <v>41</v>
      </c>
      <c r="AE39" s="1163">
        <v>15</v>
      </c>
      <c r="AF39" s="1166">
        <v>10</v>
      </c>
      <c r="AG39" s="1169">
        <f>SUM(AE39:AF41)</f>
        <v>25</v>
      </c>
      <c r="AH39" s="1172">
        <v>1</v>
      </c>
    </row>
    <row r="40" spans="2:34" ht="15.75" x14ac:dyDescent="0.25">
      <c r="B40" s="485"/>
      <c r="C40" s="485"/>
      <c r="D40" s="1140"/>
      <c r="E40" s="144" t="s">
        <v>301</v>
      </c>
      <c r="F40" s="145" t="s">
        <v>179</v>
      </c>
      <c r="G40" s="146"/>
      <c r="H40" s="147"/>
      <c r="I40" s="147"/>
      <c r="J40" s="147"/>
      <c r="K40" s="147"/>
      <c r="L40" s="147"/>
      <c r="M40" s="147"/>
      <c r="N40" s="148"/>
      <c r="O40" s="147"/>
      <c r="P40" s="307"/>
      <c r="Q40" s="332"/>
      <c r="R40" s="333"/>
      <c r="S40" s="311">
        <v>15</v>
      </c>
      <c r="T40" s="149"/>
      <c r="U40" s="149"/>
      <c r="V40" s="149"/>
      <c r="W40" s="149"/>
      <c r="X40" s="149"/>
      <c r="Y40" s="149"/>
      <c r="Z40" s="149">
        <f t="shared" ref="Z40:Z41" si="10">SUM(S40:Y40)</f>
        <v>15</v>
      </c>
      <c r="AA40" s="149">
        <f t="shared" ref="AA40:AA41" si="11">((AC40*25)-Z40)</f>
        <v>10</v>
      </c>
      <c r="AB40" s="150">
        <f t="shared" ref="AB40:AB41" si="12">SUM(Z40:AA40)</f>
        <v>25</v>
      </c>
      <c r="AC40" s="320">
        <v>1</v>
      </c>
      <c r="AD40" s="1143"/>
      <c r="AE40" s="1164"/>
      <c r="AF40" s="1167"/>
      <c r="AG40" s="1170"/>
      <c r="AH40" s="1173"/>
    </row>
    <row r="41" spans="2:34" ht="16.5" thickBot="1" x14ac:dyDescent="0.3">
      <c r="B41" s="485"/>
      <c r="C41" s="485"/>
      <c r="D41" s="1141"/>
      <c r="E41" s="151" t="s">
        <v>302</v>
      </c>
      <c r="F41" s="152" t="s">
        <v>180</v>
      </c>
      <c r="G41" s="153"/>
      <c r="H41" s="154"/>
      <c r="I41" s="154"/>
      <c r="J41" s="154"/>
      <c r="K41" s="154"/>
      <c r="L41" s="154"/>
      <c r="M41" s="154"/>
      <c r="N41" s="155"/>
      <c r="O41" s="154"/>
      <c r="P41" s="308"/>
      <c r="Q41" s="334"/>
      <c r="R41" s="335"/>
      <c r="S41" s="312"/>
      <c r="T41" s="156">
        <v>15</v>
      </c>
      <c r="U41" s="156"/>
      <c r="V41" s="156"/>
      <c r="W41" s="156"/>
      <c r="X41" s="156"/>
      <c r="Y41" s="156"/>
      <c r="Z41" s="156">
        <f t="shared" si="10"/>
        <v>15</v>
      </c>
      <c r="AA41" s="156">
        <f t="shared" si="11"/>
        <v>10</v>
      </c>
      <c r="AB41" s="157">
        <f t="shared" si="12"/>
        <v>25</v>
      </c>
      <c r="AC41" s="322">
        <v>1</v>
      </c>
      <c r="AD41" s="1144"/>
      <c r="AE41" s="1165"/>
      <c r="AF41" s="1168"/>
      <c r="AG41" s="1171"/>
      <c r="AH41" s="1174"/>
    </row>
    <row r="42" spans="2:34" ht="16.5" thickBot="1" x14ac:dyDescent="0.3">
      <c r="B42" s="485"/>
      <c r="C42" s="485"/>
      <c r="D42" s="1175" t="s">
        <v>65</v>
      </c>
      <c r="E42" s="1176"/>
      <c r="F42" s="114"/>
      <c r="G42" s="115"/>
      <c r="H42" s="115"/>
      <c r="I42" s="115"/>
      <c r="J42" s="115"/>
      <c r="K42" s="115"/>
      <c r="L42" s="115"/>
      <c r="M42" s="115"/>
      <c r="N42" s="116"/>
      <c r="O42" s="115"/>
      <c r="P42" s="309"/>
      <c r="Q42" s="336"/>
      <c r="R42" s="337"/>
      <c r="S42" s="119"/>
      <c r="T42" s="117"/>
      <c r="U42" s="117"/>
      <c r="V42" s="117"/>
      <c r="W42" s="117"/>
      <c r="X42" s="117"/>
      <c r="Y42" s="117"/>
      <c r="Z42" s="117">
        <v>15</v>
      </c>
      <c r="AA42" s="117">
        <f>SUM(AA41)</f>
        <v>10</v>
      </c>
      <c r="AB42" s="120">
        <f>SUM(AB41)</f>
        <v>25</v>
      </c>
      <c r="AC42" s="341">
        <v>1</v>
      </c>
      <c r="AD42" s="342"/>
      <c r="AE42" s="119">
        <v>15</v>
      </c>
      <c r="AF42" s="117">
        <v>10</v>
      </c>
      <c r="AG42" s="117">
        <f>SUM(AG39)</f>
        <v>25</v>
      </c>
      <c r="AH42" s="118">
        <v>1</v>
      </c>
    </row>
    <row r="43" spans="2:34" ht="16.5" thickBot="1" x14ac:dyDescent="0.3">
      <c r="B43" s="485"/>
      <c r="C43" s="485"/>
      <c r="D43" s="1160" t="s">
        <v>72</v>
      </c>
      <c r="E43" s="1161"/>
      <c r="F43" s="1161"/>
      <c r="G43" s="1161"/>
      <c r="H43" s="1161"/>
      <c r="I43" s="1161"/>
      <c r="J43" s="1161"/>
      <c r="K43" s="1161"/>
      <c r="L43" s="1161"/>
      <c r="M43" s="1161"/>
      <c r="N43" s="1161"/>
      <c r="O43" s="1161"/>
      <c r="P43" s="1161"/>
      <c r="Q43" s="1161"/>
      <c r="R43" s="1161"/>
      <c r="S43" s="1161"/>
      <c r="T43" s="1161"/>
      <c r="U43" s="1161"/>
      <c r="V43" s="1161"/>
      <c r="W43" s="1161"/>
      <c r="X43" s="1161"/>
      <c r="Y43" s="1161"/>
      <c r="Z43" s="1161"/>
      <c r="AA43" s="1161"/>
      <c r="AB43" s="1161"/>
      <c r="AC43" s="1161"/>
      <c r="AD43" s="1161"/>
      <c r="AE43" s="1161"/>
      <c r="AF43" s="1161"/>
      <c r="AG43" s="1161"/>
      <c r="AH43" s="1162"/>
    </row>
    <row r="44" spans="2:34" ht="16.5" thickBot="1" x14ac:dyDescent="0.3">
      <c r="B44" s="485"/>
      <c r="C44" s="485"/>
      <c r="D44" s="127"/>
      <c r="E44" s="301" t="s">
        <v>38</v>
      </c>
      <c r="F44" s="1113"/>
      <c r="G44" s="1114"/>
      <c r="H44" s="1114"/>
      <c r="I44" s="1114"/>
      <c r="J44" s="1114"/>
      <c r="K44" s="1114"/>
      <c r="L44" s="1114"/>
      <c r="M44" s="1114"/>
      <c r="N44" s="1114"/>
      <c r="O44" s="1114"/>
      <c r="P44" s="1114"/>
      <c r="Q44" s="1114"/>
      <c r="R44" s="1114"/>
      <c r="S44" s="1114"/>
      <c r="T44" s="1114"/>
      <c r="U44" s="1114"/>
      <c r="V44" s="1114"/>
      <c r="W44" s="1114"/>
      <c r="X44" s="1114"/>
      <c r="Y44" s="1114"/>
      <c r="Z44" s="1114"/>
      <c r="AA44" s="1114"/>
      <c r="AB44" s="1114"/>
      <c r="AC44" s="1114"/>
      <c r="AD44" s="1114"/>
      <c r="AE44" s="1114"/>
      <c r="AF44" s="1114"/>
      <c r="AG44" s="1114"/>
      <c r="AH44" s="1115"/>
    </row>
    <row r="45" spans="2:34" ht="16.5" thickBot="1" x14ac:dyDescent="0.3">
      <c r="B45" s="485"/>
      <c r="C45" s="485"/>
      <c r="D45" s="722">
        <v>1</v>
      </c>
      <c r="E45" s="723" t="s">
        <v>73</v>
      </c>
      <c r="F45" s="724" t="s">
        <v>214</v>
      </c>
      <c r="G45" s="725"/>
      <c r="H45" s="725"/>
      <c r="I45" s="725"/>
      <c r="J45" s="725"/>
      <c r="K45" s="725"/>
      <c r="L45" s="725"/>
      <c r="M45" s="725"/>
      <c r="N45" s="726"/>
      <c r="O45" s="725"/>
      <c r="P45" s="727"/>
      <c r="Q45" s="728"/>
      <c r="R45" s="729"/>
      <c r="S45" s="730"/>
      <c r="T45" s="725"/>
      <c r="U45" s="725"/>
      <c r="V45" s="725"/>
      <c r="W45" s="725"/>
      <c r="X45" s="731">
        <v>120</v>
      </c>
      <c r="Y45" s="725"/>
      <c r="Z45" s="731">
        <f>SUM(X45)</f>
        <v>120</v>
      </c>
      <c r="AA45" s="725"/>
      <c r="AB45" s="732">
        <f>SUM(Z45:AA45)</f>
        <v>120</v>
      </c>
      <c r="AC45" s="733">
        <v>4</v>
      </c>
      <c r="AD45" s="734" t="s">
        <v>41</v>
      </c>
      <c r="AE45" s="735">
        <f>SUM(AB45)</f>
        <v>120</v>
      </c>
      <c r="AF45" s="731">
        <f>SUM(AA45)</f>
        <v>0</v>
      </c>
      <c r="AG45" s="736">
        <f>SUM(AE45:AF45)</f>
        <v>120</v>
      </c>
      <c r="AH45" s="737">
        <f>SUM(AC45)</f>
        <v>4</v>
      </c>
    </row>
    <row r="46" spans="2:34" s="28" customFormat="1" ht="30" customHeight="1" thickBot="1" x14ac:dyDescent="0.3">
      <c r="B46" s="486"/>
      <c r="C46" s="486"/>
      <c r="D46" s="1118" t="s">
        <v>74</v>
      </c>
      <c r="E46" s="1119"/>
      <c r="F46" s="1120"/>
      <c r="G46" s="119">
        <f t="shared" ref="G46:Q46" si="13">SUM(G36,G42,G45)</f>
        <v>95</v>
      </c>
      <c r="H46" s="117">
        <f t="shared" si="13"/>
        <v>47</v>
      </c>
      <c r="I46" s="117">
        <f t="shared" si="13"/>
        <v>181</v>
      </c>
      <c r="J46" s="117">
        <f t="shared" si="13"/>
        <v>4</v>
      </c>
      <c r="K46" s="117">
        <f t="shared" si="13"/>
        <v>0</v>
      </c>
      <c r="L46" s="117">
        <f t="shared" si="13"/>
        <v>0</v>
      </c>
      <c r="M46" s="117">
        <f t="shared" si="13"/>
        <v>0</v>
      </c>
      <c r="N46" s="117">
        <f t="shared" si="13"/>
        <v>327</v>
      </c>
      <c r="O46" s="117">
        <f t="shared" si="13"/>
        <v>403</v>
      </c>
      <c r="P46" s="120">
        <f t="shared" si="13"/>
        <v>730</v>
      </c>
      <c r="Q46" s="338">
        <f t="shared" si="13"/>
        <v>28</v>
      </c>
      <c r="R46" s="339" t="s">
        <v>75</v>
      </c>
      <c r="S46" s="119">
        <f t="shared" ref="S46:AC46" si="14">SUM(S36,S42,S45)</f>
        <v>87</v>
      </c>
      <c r="T46" s="117">
        <f t="shared" si="14"/>
        <v>102</v>
      </c>
      <c r="U46" s="117">
        <f t="shared" si="14"/>
        <v>175</v>
      </c>
      <c r="V46" s="117">
        <f t="shared" si="14"/>
        <v>0</v>
      </c>
      <c r="W46" s="117">
        <f t="shared" si="14"/>
        <v>0</v>
      </c>
      <c r="X46" s="117">
        <f t="shared" si="14"/>
        <v>120</v>
      </c>
      <c r="Y46" s="117">
        <f t="shared" si="14"/>
        <v>0</v>
      </c>
      <c r="Z46" s="117">
        <f t="shared" si="14"/>
        <v>499</v>
      </c>
      <c r="AA46" s="117">
        <f t="shared" si="14"/>
        <v>346</v>
      </c>
      <c r="AB46" s="120">
        <f t="shared" si="14"/>
        <v>845</v>
      </c>
      <c r="AC46" s="327">
        <f t="shared" si="14"/>
        <v>33</v>
      </c>
      <c r="AD46" s="329" t="s">
        <v>75</v>
      </c>
      <c r="AE46" s="112">
        <f>SUM(AE36,AE42,AE45)</f>
        <v>826</v>
      </c>
      <c r="AF46" s="110">
        <f>SUM(AF36,AF42,AF45)</f>
        <v>749</v>
      </c>
      <c r="AG46" s="110">
        <f>SUM(AG36,AG42,AG45)</f>
        <v>1575</v>
      </c>
      <c r="AH46" s="113">
        <f>SUM(AH36,AH42,AH45)</f>
        <v>61</v>
      </c>
    </row>
    <row r="47" spans="2:34" ht="15" customHeight="1" x14ac:dyDescent="0.25"/>
    <row r="48" spans="2:34" x14ac:dyDescent="0.25">
      <c r="E48" s="162" t="s">
        <v>76</v>
      </c>
      <c r="F48" s="163" t="s">
        <v>17</v>
      </c>
    </row>
    <row r="49" spans="5:6" x14ac:dyDescent="0.25">
      <c r="E49" s="162" t="s">
        <v>77</v>
      </c>
      <c r="F49" s="163" t="s">
        <v>18</v>
      </c>
    </row>
    <row r="50" spans="5:6" x14ac:dyDescent="0.25">
      <c r="E50" s="162" t="s">
        <v>78</v>
      </c>
      <c r="F50" s="163" t="s">
        <v>19</v>
      </c>
    </row>
    <row r="51" spans="5:6" x14ac:dyDescent="0.25">
      <c r="E51" s="162" t="s">
        <v>79</v>
      </c>
      <c r="F51" s="163" t="s">
        <v>20</v>
      </c>
    </row>
    <row r="52" spans="5:6" x14ac:dyDescent="0.25">
      <c r="E52" s="162" t="s">
        <v>80</v>
      </c>
      <c r="F52" s="163" t="s">
        <v>21</v>
      </c>
    </row>
    <row r="53" spans="5:6" x14ac:dyDescent="0.25">
      <c r="E53" s="162" t="s">
        <v>81</v>
      </c>
      <c r="F53" s="163" t="s">
        <v>22</v>
      </c>
    </row>
    <row r="54" spans="5:6" x14ac:dyDescent="0.25">
      <c r="E54" s="162" t="s">
        <v>82</v>
      </c>
      <c r="F54" s="163" t="s">
        <v>29</v>
      </c>
    </row>
    <row r="55" spans="5:6" x14ac:dyDescent="0.25">
      <c r="E55" s="162" t="s">
        <v>83</v>
      </c>
      <c r="F55" s="163" t="s">
        <v>41</v>
      </c>
    </row>
    <row r="56" spans="5:6" x14ac:dyDescent="0.25">
      <c r="E56" s="162" t="s">
        <v>84</v>
      </c>
      <c r="F56" s="163" t="s">
        <v>57</v>
      </c>
    </row>
    <row r="57" spans="5:6" x14ac:dyDescent="0.25">
      <c r="E57" s="162" t="s">
        <v>85</v>
      </c>
      <c r="F57" s="163" t="s">
        <v>86</v>
      </c>
    </row>
    <row r="58" spans="5:6" ht="15.75" x14ac:dyDescent="0.25">
      <c r="E58" s="122"/>
    </row>
  </sheetData>
  <mergeCells count="44">
    <mergeCell ref="B8:AH8"/>
    <mergeCell ref="B9:B13"/>
    <mergeCell ref="C9:C13"/>
    <mergeCell ref="D13:E13"/>
    <mergeCell ref="B2:AH2"/>
    <mergeCell ref="E3:J3"/>
    <mergeCell ref="K3:R3"/>
    <mergeCell ref="E4:J4"/>
    <mergeCell ref="K4:R4"/>
    <mergeCell ref="K6:R6"/>
    <mergeCell ref="E6:J6"/>
    <mergeCell ref="F37:AH37"/>
    <mergeCell ref="AC9:AH10"/>
    <mergeCell ref="G10:R10"/>
    <mergeCell ref="D9:F10"/>
    <mergeCell ref="D43:AH43"/>
    <mergeCell ref="AE39:AE41"/>
    <mergeCell ref="AF39:AF41"/>
    <mergeCell ref="AG39:AG41"/>
    <mergeCell ref="AH39:AH41"/>
    <mergeCell ref="D42:E42"/>
    <mergeCell ref="F44:AH44"/>
    <mergeCell ref="F38:AH38"/>
    <mergeCell ref="C14:C22"/>
    <mergeCell ref="D46:F46"/>
    <mergeCell ref="E5:J5"/>
    <mergeCell ref="K5:R5"/>
    <mergeCell ref="E7:J7"/>
    <mergeCell ref="K7:R7"/>
    <mergeCell ref="G9:R9"/>
    <mergeCell ref="S9:AB9"/>
    <mergeCell ref="S10:AB10"/>
    <mergeCell ref="D12:AH12"/>
    <mergeCell ref="F13:AH13"/>
    <mergeCell ref="D36:E36"/>
    <mergeCell ref="D39:D41"/>
    <mergeCell ref="AD39:AD41"/>
    <mergeCell ref="B25:B31"/>
    <mergeCell ref="C25:C29"/>
    <mergeCell ref="C30:C31"/>
    <mergeCell ref="B32:C35"/>
    <mergeCell ref="B14:B22"/>
    <mergeCell ref="B23:B24"/>
    <mergeCell ref="C23:C24"/>
  </mergeCells>
  <pageMargins left="0.19685039370078741" right="0.11811023622047245" top="0.15748031496062992" bottom="0.35433070866141736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J168"/>
  <sheetViews>
    <sheetView topLeftCell="A4" zoomScale="55" zoomScaleNormal="55" zoomScaleSheetLayoutView="80" workbookViewId="0">
      <selection activeCell="D10" sqref="D10:AB36"/>
    </sheetView>
  </sheetViews>
  <sheetFormatPr defaultColWidth="9.140625" defaultRowHeight="15" x14ac:dyDescent="0.25"/>
  <cols>
    <col min="1" max="1" width="17.85546875" customWidth="1"/>
    <col min="2" max="2" width="13.140625" customWidth="1"/>
    <col min="3" max="3" width="4.140625" style="366" bestFit="1" customWidth="1"/>
    <col min="4" max="4" width="48.140625" style="513" customWidth="1"/>
    <col min="5" max="5" width="43" style="358" customWidth="1"/>
    <col min="6" max="6" width="4.42578125" style="30" bestFit="1" customWidth="1"/>
    <col min="7" max="10" width="4.140625" style="30" bestFit="1" customWidth="1"/>
    <col min="11" max="11" width="9.85546875" style="30" bestFit="1" customWidth="1"/>
    <col min="12" max="13" width="4.140625" style="30" bestFit="1" customWidth="1"/>
    <col min="14" max="14" width="4.42578125" style="30" bestFit="1" customWidth="1"/>
    <col min="15" max="15" width="4.140625" style="30" bestFit="1" customWidth="1"/>
    <col min="16" max="16" width="8.42578125" style="40" customWidth="1"/>
    <col min="17" max="24" width="4.140625" style="30" bestFit="1" customWidth="1"/>
    <col min="25" max="25" width="4.42578125" style="30" bestFit="1" customWidth="1"/>
    <col min="26" max="26" width="4.140625" style="30" bestFit="1" customWidth="1"/>
    <col min="27" max="27" width="9.42578125" style="40" customWidth="1"/>
    <col min="28" max="28" width="6.7109375" style="30" customWidth="1"/>
    <col min="29" max="29" width="6" style="370" customWidth="1"/>
    <col min="30" max="30" width="9.140625" style="30"/>
    <col min="31" max="31" width="14.85546875" style="30" customWidth="1"/>
    <col min="32" max="32" width="12.42578125" style="30" customWidth="1"/>
    <col min="33" max="16384" width="9.140625" style="30"/>
  </cols>
  <sheetData>
    <row r="1" spans="1:36" ht="18.75" x14ac:dyDescent="0.3">
      <c r="A1" s="376"/>
      <c r="B1" s="377"/>
      <c r="C1" s="359"/>
      <c r="D1" s="488" t="s">
        <v>106</v>
      </c>
      <c r="E1" s="379" t="s">
        <v>107</v>
      </c>
      <c r="F1" s="380"/>
      <c r="G1" s="380"/>
      <c r="H1" s="380"/>
      <c r="I1" s="380"/>
      <c r="J1" s="380"/>
      <c r="K1" s="380"/>
      <c r="L1" s="380"/>
      <c r="M1" s="380"/>
      <c r="N1" s="380"/>
      <c r="O1" s="43"/>
      <c r="P1" s="371"/>
      <c r="Q1" s="43"/>
      <c r="R1" s="43"/>
      <c r="S1" s="43"/>
      <c r="T1" s="43"/>
      <c r="U1" s="43"/>
      <c r="V1" s="43"/>
      <c r="W1" s="43"/>
      <c r="X1" s="43"/>
      <c r="Y1" s="43"/>
      <c r="Z1" s="43"/>
      <c r="AA1" s="371"/>
      <c r="AB1" s="43"/>
      <c r="AC1" s="367"/>
      <c r="AD1" s="31"/>
      <c r="AE1" s="31"/>
      <c r="AF1" s="31"/>
      <c r="AG1" s="31"/>
      <c r="AH1" s="31"/>
    </row>
    <row r="2" spans="1:36" ht="18.75" x14ac:dyDescent="0.3">
      <c r="A2" s="376"/>
      <c r="B2" s="377"/>
      <c r="C2" s="360"/>
      <c r="D2" s="489" t="s">
        <v>108</v>
      </c>
      <c r="E2" s="382" t="s">
        <v>109</v>
      </c>
      <c r="F2" s="380"/>
      <c r="G2" s="383"/>
      <c r="H2" s="380"/>
      <c r="I2" s="380"/>
      <c r="J2" s="43"/>
      <c r="K2" s="43"/>
      <c r="L2" s="43"/>
      <c r="M2" s="43"/>
      <c r="N2" s="43"/>
      <c r="O2" s="43"/>
      <c r="P2" s="371"/>
      <c r="Q2" s="43"/>
      <c r="R2" s="43"/>
      <c r="S2" s="43"/>
      <c r="T2" s="43"/>
      <c r="U2" s="43"/>
      <c r="V2" s="43"/>
      <c r="W2" s="43"/>
      <c r="X2" s="43"/>
      <c r="Y2" s="43"/>
      <c r="Z2" s="43"/>
      <c r="AA2" s="371"/>
      <c r="AB2" s="43"/>
      <c r="AC2" s="367"/>
      <c r="AD2" s="31"/>
      <c r="AE2" s="31"/>
      <c r="AF2" s="31"/>
      <c r="AG2" s="31"/>
      <c r="AH2" s="31"/>
    </row>
    <row r="3" spans="1:36" ht="18.75" x14ac:dyDescent="0.3">
      <c r="A3" s="376"/>
      <c r="B3" s="377"/>
      <c r="C3" s="360"/>
      <c r="D3" s="489" t="s">
        <v>110</v>
      </c>
      <c r="E3" s="384"/>
      <c r="F3" s="380"/>
      <c r="G3" s="380"/>
      <c r="H3" s="380"/>
      <c r="I3" s="380"/>
      <c r="J3" s="43"/>
      <c r="K3" s="43"/>
      <c r="L3" s="43"/>
      <c r="M3" s="43"/>
      <c r="N3" s="43"/>
      <c r="O3" s="43"/>
      <c r="P3" s="371"/>
      <c r="Q3" s="43"/>
      <c r="R3" s="43"/>
      <c r="S3" s="43"/>
      <c r="T3" s="43"/>
      <c r="U3" s="43"/>
      <c r="V3" s="43"/>
      <c r="W3" s="43"/>
      <c r="X3" s="43"/>
      <c r="Y3" s="43"/>
      <c r="Z3" s="43"/>
      <c r="AA3" s="371"/>
      <c r="AB3" s="43"/>
      <c r="AC3" s="367"/>
      <c r="AD3" s="31"/>
      <c r="AE3" s="31"/>
      <c r="AF3" s="31"/>
      <c r="AG3" s="31"/>
      <c r="AH3" s="31"/>
    </row>
    <row r="4" spans="1:36" ht="18.75" x14ac:dyDescent="0.3">
      <c r="A4" s="376"/>
      <c r="B4" s="377"/>
      <c r="C4" s="360"/>
      <c r="D4" s="489" t="s">
        <v>111</v>
      </c>
      <c r="E4" s="384" t="s">
        <v>4</v>
      </c>
      <c r="F4" s="380"/>
      <c r="G4" s="380"/>
      <c r="H4" s="380"/>
      <c r="I4" s="380"/>
      <c r="J4" s="43"/>
      <c r="K4" s="43"/>
      <c r="L4" s="43"/>
      <c r="M4" s="43"/>
      <c r="N4" s="43"/>
      <c r="O4" s="43"/>
      <c r="P4" s="371"/>
      <c r="Q4" s="43"/>
      <c r="R4" s="43"/>
      <c r="S4" s="43"/>
      <c r="T4" s="43"/>
      <c r="U4" s="43"/>
      <c r="V4" s="43"/>
      <c r="W4" s="43"/>
      <c r="X4" s="43"/>
      <c r="Y4" s="43"/>
      <c r="Z4" s="43"/>
      <c r="AA4" s="371"/>
      <c r="AB4" s="43"/>
      <c r="AC4" s="367"/>
      <c r="AD4" s="31"/>
      <c r="AE4" s="31"/>
      <c r="AF4" s="31"/>
      <c r="AG4" s="31"/>
      <c r="AH4" s="31"/>
    </row>
    <row r="5" spans="1:36" ht="18.75" x14ac:dyDescent="0.3">
      <c r="A5" s="376"/>
      <c r="B5" s="377"/>
      <c r="C5" s="360"/>
      <c r="D5" s="489" t="s">
        <v>112</v>
      </c>
      <c r="E5" s="384" t="s">
        <v>6</v>
      </c>
      <c r="F5" s="380"/>
      <c r="G5" s="380"/>
      <c r="H5" s="380"/>
      <c r="I5" s="380"/>
      <c r="J5" s="43"/>
      <c r="K5" s="43"/>
      <c r="L5" s="43"/>
      <c r="M5" s="43"/>
      <c r="N5" s="43"/>
      <c r="O5" s="43"/>
      <c r="P5" s="371"/>
      <c r="Q5" s="43"/>
      <c r="R5" s="43"/>
      <c r="S5" s="43"/>
      <c r="T5" s="43"/>
      <c r="U5" s="43"/>
      <c r="V5" s="43"/>
      <c r="W5" s="43"/>
      <c r="X5" s="43"/>
      <c r="Y5" s="43"/>
      <c r="Z5" s="43"/>
      <c r="AA5" s="371"/>
      <c r="AB5" s="43"/>
      <c r="AC5" s="367"/>
      <c r="AD5" s="31"/>
      <c r="AE5" s="31"/>
      <c r="AF5" s="31"/>
      <c r="AG5" s="31"/>
      <c r="AH5" s="31"/>
    </row>
    <row r="6" spans="1:36" ht="18.75" x14ac:dyDescent="0.3">
      <c r="A6" s="376"/>
      <c r="B6" s="377"/>
      <c r="C6" s="360"/>
      <c r="D6" s="489" t="s">
        <v>113</v>
      </c>
      <c r="E6" s="384" t="s">
        <v>114</v>
      </c>
      <c r="F6" s="380"/>
      <c r="G6" s="380"/>
      <c r="H6" s="380"/>
      <c r="I6" s="380"/>
      <c r="J6" s="43"/>
      <c r="K6" s="43"/>
      <c r="L6" s="43"/>
      <c r="M6" s="43"/>
      <c r="N6" s="43"/>
      <c r="O6" s="43"/>
      <c r="P6" s="371"/>
      <c r="Q6" s="43"/>
      <c r="R6" s="43"/>
      <c r="S6" s="43"/>
      <c r="T6" s="43"/>
      <c r="U6" s="43"/>
      <c r="V6" s="43"/>
      <c r="W6" s="43"/>
      <c r="X6" s="43"/>
      <c r="Y6" s="43"/>
      <c r="Z6" s="43"/>
      <c r="AA6" s="371"/>
      <c r="AB6" s="43"/>
      <c r="AC6" s="367"/>
      <c r="AD6" s="31"/>
      <c r="AE6" s="31"/>
      <c r="AF6" s="31"/>
      <c r="AG6" s="31"/>
      <c r="AH6" s="31"/>
    </row>
    <row r="7" spans="1:36" ht="18.75" x14ac:dyDescent="0.3">
      <c r="A7" s="376"/>
      <c r="B7" s="377"/>
      <c r="C7" s="360"/>
      <c r="D7" s="490" t="s">
        <v>115</v>
      </c>
      <c r="E7" s="385" t="s">
        <v>181</v>
      </c>
      <c r="F7" s="380"/>
      <c r="G7" s="380"/>
      <c r="H7" s="380"/>
      <c r="I7" s="380"/>
      <c r="J7" s="43"/>
      <c r="K7" s="43"/>
      <c r="L7" s="43"/>
      <c r="M7" s="43"/>
      <c r="N7" s="43"/>
      <c r="O7" s="43"/>
      <c r="P7" s="371"/>
      <c r="Q7" s="43"/>
      <c r="R7" s="43"/>
      <c r="S7" s="43"/>
      <c r="T7" s="43"/>
      <c r="U7" s="43"/>
      <c r="V7" s="43"/>
      <c r="W7" s="43"/>
      <c r="X7" s="43"/>
      <c r="Y7" s="43"/>
      <c r="Z7" s="43"/>
      <c r="AA7" s="371"/>
      <c r="AB7" s="43"/>
      <c r="AC7" s="367"/>
      <c r="AD7" s="31"/>
      <c r="AE7" s="31"/>
      <c r="AF7" s="31"/>
      <c r="AG7" s="31"/>
      <c r="AH7" s="31"/>
    </row>
    <row r="8" spans="1:36" ht="19.5" thickBot="1" x14ac:dyDescent="0.35">
      <c r="A8" s="376"/>
      <c r="B8" s="377"/>
      <c r="C8" s="360"/>
      <c r="D8" s="491" t="s">
        <v>116</v>
      </c>
      <c r="E8" s="386" t="s">
        <v>304</v>
      </c>
      <c r="F8" s="380"/>
      <c r="G8" s="380"/>
      <c r="H8" s="380"/>
      <c r="I8" s="380"/>
      <c r="J8" s="43"/>
      <c r="K8" s="33"/>
      <c r="L8" s="43"/>
      <c r="M8" s="43"/>
      <c r="N8" s="43"/>
      <c r="O8" s="43"/>
      <c r="P8" s="371"/>
      <c r="Q8" s="43"/>
      <c r="R8" s="43"/>
      <c r="S8" s="43"/>
      <c r="T8" s="43"/>
      <c r="U8" s="43"/>
      <c r="V8" s="43"/>
      <c r="W8" s="43"/>
      <c r="X8" s="43"/>
      <c r="Y8" s="43"/>
      <c r="Z8" s="43"/>
      <c r="AA8" s="371"/>
      <c r="AB8" s="43"/>
      <c r="AC8" s="367"/>
      <c r="AD8" s="31"/>
      <c r="AE8" s="31"/>
      <c r="AF8" s="31"/>
      <c r="AG8" s="31"/>
      <c r="AH8" s="31"/>
    </row>
    <row r="9" spans="1:36" ht="30.75" customHeight="1" thickBot="1" x14ac:dyDescent="0.35">
      <c r="A9" s="1177" t="s">
        <v>322</v>
      </c>
      <c r="B9" s="1178"/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  <c r="AC9" s="1179"/>
      <c r="AD9" s="31"/>
      <c r="AE9" s="31"/>
      <c r="AF9" s="31"/>
      <c r="AG9" s="31"/>
      <c r="AH9" s="31"/>
    </row>
    <row r="10" spans="1:36" ht="19.5" thickBot="1" x14ac:dyDescent="0.35">
      <c r="A10" s="1265" t="s">
        <v>117</v>
      </c>
      <c r="B10" s="1268" t="s">
        <v>118</v>
      </c>
      <c r="C10" s="1259" t="s">
        <v>15</v>
      </c>
      <c r="D10" s="1259" t="s">
        <v>119</v>
      </c>
      <c r="E10" s="1256" t="s">
        <v>120</v>
      </c>
      <c r="F10" s="1261" t="s">
        <v>14</v>
      </c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53" t="s">
        <v>121</v>
      </c>
      <c r="AC10" s="1251" t="s">
        <v>122</v>
      </c>
      <c r="AD10" s="31"/>
      <c r="AE10" s="31"/>
      <c r="AF10" s="31"/>
      <c r="AG10" s="31"/>
      <c r="AH10" s="31"/>
      <c r="AJ10" s="32"/>
    </row>
    <row r="11" spans="1:36" ht="19.5" thickBot="1" x14ac:dyDescent="0.35">
      <c r="A11" s="1266"/>
      <c r="B11" s="1269"/>
      <c r="C11" s="1259"/>
      <c r="D11" s="1259"/>
      <c r="E11" s="1257"/>
      <c r="F11" s="1239" t="s">
        <v>182</v>
      </c>
      <c r="G11" s="1240"/>
      <c r="H11" s="1240"/>
      <c r="I11" s="1240"/>
      <c r="J11" s="1240"/>
      <c r="K11" s="1240"/>
      <c r="L11" s="1240"/>
      <c r="M11" s="1240"/>
      <c r="N11" s="1240"/>
      <c r="O11" s="1240"/>
      <c r="P11" s="1241"/>
      <c r="Q11" s="1263" t="s">
        <v>183</v>
      </c>
      <c r="R11" s="1264"/>
      <c r="S11" s="1264"/>
      <c r="T11" s="1264"/>
      <c r="U11" s="1264"/>
      <c r="V11" s="1264"/>
      <c r="W11" s="1264"/>
      <c r="X11" s="1264"/>
      <c r="Y11" s="1264"/>
      <c r="Z11" s="1264"/>
      <c r="AA11" s="1264"/>
      <c r="AB11" s="1254"/>
      <c r="AC11" s="1252"/>
      <c r="AD11" s="31"/>
      <c r="AE11" s="31"/>
      <c r="AF11" s="31"/>
      <c r="AG11" s="31"/>
      <c r="AH11" s="31"/>
      <c r="AJ11" s="32"/>
    </row>
    <row r="12" spans="1:36" ht="70.5" thickBot="1" x14ac:dyDescent="0.3">
      <c r="A12" s="1267"/>
      <c r="B12" s="1270"/>
      <c r="C12" s="1260"/>
      <c r="D12" s="1260"/>
      <c r="E12" s="1258"/>
      <c r="F12" s="387" t="s">
        <v>17</v>
      </c>
      <c r="G12" s="388" t="s">
        <v>18</v>
      </c>
      <c r="H12" s="388" t="s">
        <v>123</v>
      </c>
      <c r="I12" s="388" t="s">
        <v>124</v>
      </c>
      <c r="J12" s="388" t="s">
        <v>21</v>
      </c>
      <c r="K12" s="388" t="s">
        <v>22</v>
      </c>
      <c r="L12" s="388" t="s">
        <v>125</v>
      </c>
      <c r="M12" s="388" t="s">
        <v>126</v>
      </c>
      <c r="N12" s="577" t="s">
        <v>127</v>
      </c>
      <c r="O12" s="390" t="s">
        <v>128</v>
      </c>
      <c r="P12" s="1055" t="s">
        <v>129</v>
      </c>
      <c r="Q12" s="391" t="s">
        <v>17</v>
      </c>
      <c r="R12" s="388" t="s">
        <v>18</v>
      </c>
      <c r="S12" s="388" t="s">
        <v>123</v>
      </c>
      <c r="T12" s="388" t="s">
        <v>124</v>
      </c>
      <c r="U12" s="388" t="s">
        <v>21</v>
      </c>
      <c r="V12" s="388" t="s">
        <v>22</v>
      </c>
      <c r="W12" s="388" t="s">
        <v>125</v>
      </c>
      <c r="X12" s="388" t="s">
        <v>130</v>
      </c>
      <c r="Y12" s="389" t="s">
        <v>127</v>
      </c>
      <c r="Z12" s="390" t="s">
        <v>128</v>
      </c>
      <c r="AA12" s="1055" t="s">
        <v>129</v>
      </c>
      <c r="AB12" s="1255"/>
      <c r="AC12" s="1252"/>
      <c r="AD12" s="33"/>
      <c r="AE12" s="42"/>
    </row>
    <row r="13" spans="1:36" x14ac:dyDescent="0.25">
      <c r="A13" s="1207" t="s">
        <v>131</v>
      </c>
      <c r="B13" s="1209"/>
      <c r="C13" s="392">
        <v>1</v>
      </c>
      <c r="D13" s="492" t="s">
        <v>140</v>
      </c>
      <c r="E13" s="745" t="s">
        <v>184</v>
      </c>
      <c r="F13" s="760">
        <v>20</v>
      </c>
      <c r="G13" s="394"/>
      <c r="H13" s="394">
        <v>20</v>
      </c>
      <c r="I13" s="394"/>
      <c r="J13" s="394"/>
      <c r="K13" s="394"/>
      <c r="L13" s="394"/>
      <c r="M13" s="394"/>
      <c r="N13" s="578">
        <f t="shared" ref="N13:N26" si="0">SUM(F13:M13)</f>
        <v>40</v>
      </c>
      <c r="O13" s="567">
        <v>3</v>
      </c>
      <c r="P13" s="567" t="s">
        <v>42</v>
      </c>
      <c r="Q13" s="393"/>
      <c r="R13" s="394"/>
      <c r="S13" s="394"/>
      <c r="T13" s="394"/>
      <c r="U13" s="394"/>
      <c r="V13" s="394"/>
      <c r="W13" s="394"/>
      <c r="X13" s="395"/>
      <c r="Y13" s="395">
        <f>SUM(Q13:X13)</f>
        <v>0</v>
      </c>
      <c r="Z13" s="567">
        <v>0</v>
      </c>
      <c r="AA13" s="567"/>
      <c r="AB13" s="397">
        <f>SUM(N13,Y13)</f>
        <v>40</v>
      </c>
      <c r="AC13" s="396">
        <f>SUM(O13,Z13)</f>
        <v>3</v>
      </c>
      <c r="AD13" s="33"/>
      <c r="AE13" s="42"/>
    </row>
    <row r="14" spans="1:36" ht="15.75" thickBot="1" x14ac:dyDescent="0.3">
      <c r="A14" s="1208"/>
      <c r="B14" s="1210"/>
      <c r="C14" s="398">
        <v>2</v>
      </c>
      <c r="D14" s="1400" t="s">
        <v>185</v>
      </c>
      <c r="E14" s="1401" t="s">
        <v>325</v>
      </c>
      <c r="F14" s="638">
        <v>10</v>
      </c>
      <c r="G14" s="400"/>
      <c r="H14" s="400">
        <v>30</v>
      </c>
      <c r="I14" s="400"/>
      <c r="J14" s="400"/>
      <c r="K14" s="400"/>
      <c r="L14" s="400"/>
      <c r="M14" s="400"/>
      <c r="N14" s="579">
        <f t="shared" si="0"/>
        <v>40</v>
      </c>
      <c r="O14" s="1053">
        <v>2</v>
      </c>
      <c r="P14" s="568" t="s">
        <v>41</v>
      </c>
      <c r="Q14" s="399">
        <v>8</v>
      </c>
      <c r="R14" s="400"/>
      <c r="S14" s="400">
        <v>12</v>
      </c>
      <c r="T14" s="400"/>
      <c r="U14" s="400"/>
      <c r="V14" s="400"/>
      <c r="W14" s="400"/>
      <c r="X14" s="401"/>
      <c r="Y14" s="574">
        <f>SUM(Q14:X14)</f>
        <v>20</v>
      </c>
      <c r="Z14" s="1053">
        <v>2</v>
      </c>
      <c r="AA14" s="1053" t="s">
        <v>42</v>
      </c>
      <c r="AB14" s="403">
        <f>SUM(N14,Y14)</f>
        <v>60</v>
      </c>
      <c r="AC14" s="402">
        <f>SUM(O14,Z14)</f>
        <v>4</v>
      </c>
      <c r="AD14" s="33"/>
      <c r="AE14" s="42"/>
    </row>
    <row r="15" spans="1:36" x14ac:dyDescent="0.25">
      <c r="A15" s="1211" t="s">
        <v>150</v>
      </c>
      <c r="B15" s="1213"/>
      <c r="C15" s="1242">
        <v>3</v>
      </c>
      <c r="D15" s="493" t="s">
        <v>335</v>
      </c>
      <c r="E15" s="746" t="s">
        <v>186</v>
      </c>
      <c r="F15" s="761">
        <v>10</v>
      </c>
      <c r="G15" s="405"/>
      <c r="H15" s="405">
        <v>8</v>
      </c>
      <c r="I15" s="405">
        <v>8</v>
      </c>
      <c r="J15" s="405"/>
      <c r="K15" s="405"/>
      <c r="L15" s="405"/>
      <c r="M15" s="405"/>
      <c r="N15" s="580">
        <f t="shared" si="0"/>
        <v>26</v>
      </c>
      <c r="O15" s="1245">
        <v>4</v>
      </c>
      <c r="P15" s="1245" t="s">
        <v>42</v>
      </c>
      <c r="Q15" s="404"/>
      <c r="R15" s="405"/>
      <c r="S15" s="405"/>
      <c r="T15" s="405"/>
      <c r="U15" s="405"/>
      <c r="V15" s="405"/>
      <c r="W15" s="405"/>
      <c r="X15" s="406"/>
      <c r="Y15" s="406">
        <v>0</v>
      </c>
      <c r="Z15" s="567">
        <v>0</v>
      </c>
      <c r="AA15" s="1052"/>
      <c r="AB15" s="1248">
        <f>SUM(N15:N17,Y15:Y17)</f>
        <v>75</v>
      </c>
      <c r="AC15" s="1242">
        <f>SUM(O15,Z15)</f>
        <v>4</v>
      </c>
      <c r="AD15" s="33"/>
      <c r="AE15" s="42"/>
    </row>
    <row r="16" spans="1:36" x14ac:dyDescent="0.25">
      <c r="A16" s="1211"/>
      <c r="B16" s="1213"/>
      <c r="C16" s="1243"/>
      <c r="D16" s="494"/>
      <c r="E16" s="747" t="s">
        <v>187</v>
      </c>
      <c r="F16" s="629"/>
      <c r="G16" s="409"/>
      <c r="H16" s="409">
        <v>12</v>
      </c>
      <c r="I16" s="409"/>
      <c r="J16" s="409"/>
      <c r="K16" s="409"/>
      <c r="L16" s="409"/>
      <c r="M16" s="409"/>
      <c r="N16" s="581">
        <f t="shared" si="0"/>
        <v>12</v>
      </c>
      <c r="O16" s="1246"/>
      <c r="P16" s="1246"/>
      <c r="Q16" s="408"/>
      <c r="R16" s="409"/>
      <c r="S16" s="409"/>
      <c r="T16" s="409"/>
      <c r="U16" s="409"/>
      <c r="V16" s="409"/>
      <c r="W16" s="409"/>
      <c r="X16" s="410"/>
      <c r="Y16" s="410">
        <v>0</v>
      </c>
      <c r="Z16" s="569">
        <v>0</v>
      </c>
      <c r="AA16" s="1054"/>
      <c r="AB16" s="1249"/>
      <c r="AC16" s="1243"/>
      <c r="AD16" s="33"/>
      <c r="AE16" s="42"/>
    </row>
    <row r="17" spans="1:31" ht="15.75" thickBot="1" x14ac:dyDescent="0.3">
      <c r="A17" s="1211"/>
      <c r="B17" s="1213"/>
      <c r="C17" s="1244"/>
      <c r="D17" s="495"/>
      <c r="E17" s="748" t="s">
        <v>281</v>
      </c>
      <c r="F17" s="630">
        <v>10</v>
      </c>
      <c r="G17" s="413"/>
      <c r="H17" s="413">
        <v>10</v>
      </c>
      <c r="I17" s="413">
        <v>17</v>
      </c>
      <c r="J17" s="413"/>
      <c r="K17" s="413"/>
      <c r="L17" s="413"/>
      <c r="M17" s="413"/>
      <c r="N17" s="582">
        <f t="shared" si="0"/>
        <v>37</v>
      </c>
      <c r="O17" s="1247"/>
      <c r="P17" s="1247"/>
      <c r="Q17" s="412"/>
      <c r="R17" s="413"/>
      <c r="S17" s="413"/>
      <c r="T17" s="413"/>
      <c r="U17" s="413"/>
      <c r="V17" s="413"/>
      <c r="W17" s="413"/>
      <c r="X17" s="414"/>
      <c r="Y17" s="414">
        <v>0</v>
      </c>
      <c r="Z17" s="1053">
        <v>0</v>
      </c>
      <c r="AA17" s="1053"/>
      <c r="AB17" s="1250"/>
      <c r="AC17" s="1244"/>
      <c r="AD17" s="33"/>
      <c r="AE17" s="42"/>
    </row>
    <row r="18" spans="1:31" x14ac:dyDescent="0.25">
      <c r="A18" s="1211"/>
      <c r="B18" s="1214"/>
      <c r="C18" s="407">
        <v>4</v>
      </c>
      <c r="D18" s="496" t="s">
        <v>188</v>
      </c>
      <c r="E18" s="746" t="s">
        <v>283</v>
      </c>
      <c r="F18" s="761">
        <v>25</v>
      </c>
      <c r="G18" s="405">
        <v>5</v>
      </c>
      <c r="H18" s="405">
        <v>10</v>
      </c>
      <c r="I18" s="405">
        <v>15</v>
      </c>
      <c r="J18" s="405"/>
      <c r="K18" s="405"/>
      <c r="L18" s="405"/>
      <c r="M18" s="405"/>
      <c r="N18" s="580">
        <f t="shared" si="0"/>
        <v>55</v>
      </c>
      <c r="O18" s="567">
        <v>2</v>
      </c>
      <c r="P18" s="1245" t="s">
        <v>41</v>
      </c>
      <c r="Q18" s="404">
        <v>10</v>
      </c>
      <c r="R18" s="405"/>
      <c r="S18" s="405">
        <v>7</v>
      </c>
      <c r="T18" s="405">
        <v>28</v>
      </c>
      <c r="U18" s="405"/>
      <c r="V18" s="405"/>
      <c r="W18" s="405"/>
      <c r="X18" s="405"/>
      <c r="Y18" s="406">
        <f t="shared" ref="Y18:Y26" si="1">SUM(Q18:X18)</f>
        <v>45</v>
      </c>
      <c r="Z18" s="567">
        <v>5</v>
      </c>
      <c r="AA18" s="1245" t="s">
        <v>42</v>
      </c>
      <c r="AB18" s="1271">
        <f>SUM(N18,Y18,Y19)</f>
        <v>135</v>
      </c>
      <c r="AC18" s="1242">
        <f>SUM(O18,Z18)</f>
        <v>7</v>
      </c>
      <c r="AD18" s="33"/>
      <c r="AE18" s="42"/>
    </row>
    <row r="19" spans="1:31" ht="15.75" thickBot="1" x14ac:dyDescent="0.3">
      <c r="A19" s="1211"/>
      <c r="B19" s="1214"/>
      <c r="C19" s="416">
        <v>5</v>
      </c>
      <c r="D19" s="497" t="s">
        <v>321</v>
      </c>
      <c r="E19" s="748" t="s">
        <v>189</v>
      </c>
      <c r="F19" s="630"/>
      <c r="G19" s="413"/>
      <c r="H19" s="413"/>
      <c r="I19" s="413"/>
      <c r="J19" s="413"/>
      <c r="K19" s="413"/>
      <c r="L19" s="413"/>
      <c r="M19" s="413"/>
      <c r="N19" s="582">
        <f t="shared" si="0"/>
        <v>0</v>
      </c>
      <c r="O19" s="568">
        <v>0</v>
      </c>
      <c r="P19" s="1247"/>
      <c r="Q19" s="412">
        <v>10</v>
      </c>
      <c r="R19" s="413"/>
      <c r="S19" s="413">
        <v>10</v>
      </c>
      <c r="T19" s="413">
        <v>15</v>
      </c>
      <c r="U19" s="413"/>
      <c r="V19" s="413"/>
      <c r="W19" s="413"/>
      <c r="X19" s="413"/>
      <c r="Y19" s="414">
        <f t="shared" si="1"/>
        <v>35</v>
      </c>
      <c r="Z19" s="568">
        <v>0</v>
      </c>
      <c r="AA19" s="1247"/>
      <c r="AB19" s="1272"/>
      <c r="AC19" s="1244"/>
      <c r="AD19" s="33"/>
      <c r="AE19" s="42"/>
    </row>
    <row r="20" spans="1:31" x14ac:dyDescent="0.25">
      <c r="A20" s="1211"/>
      <c r="B20" s="1214"/>
      <c r="C20" s="411">
        <v>6</v>
      </c>
      <c r="D20" s="498" t="s">
        <v>190</v>
      </c>
      <c r="E20" s="749" t="s">
        <v>324</v>
      </c>
      <c r="F20" s="762"/>
      <c r="G20" s="418"/>
      <c r="H20" s="418"/>
      <c r="I20" s="418"/>
      <c r="J20" s="418"/>
      <c r="K20" s="418"/>
      <c r="L20" s="418"/>
      <c r="M20" s="418"/>
      <c r="N20" s="583">
        <f t="shared" si="0"/>
        <v>0</v>
      </c>
      <c r="O20" s="1054">
        <v>0</v>
      </c>
      <c r="P20" s="569"/>
      <c r="Q20" s="417"/>
      <c r="R20" s="418">
        <v>20</v>
      </c>
      <c r="S20" s="418"/>
      <c r="T20" s="418"/>
      <c r="U20" s="418"/>
      <c r="V20" s="418"/>
      <c r="W20" s="418"/>
      <c r="X20" s="419"/>
      <c r="Y20" s="419">
        <f t="shared" si="1"/>
        <v>20</v>
      </c>
      <c r="Z20" s="569">
        <v>1</v>
      </c>
      <c r="AA20" s="569" t="s">
        <v>41</v>
      </c>
      <c r="AB20" s="421">
        <f t="shared" ref="AB20:AC26" si="2">SUM(N20,Y20)</f>
        <v>20</v>
      </c>
      <c r="AC20" s="420">
        <f t="shared" si="2"/>
        <v>1</v>
      </c>
      <c r="AD20" s="33"/>
      <c r="AE20" s="42"/>
    </row>
    <row r="21" spans="1:31" x14ac:dyDescent="0.25">
      <c r="A21" s="1211"/>
      <c r="B21" s="1214"/>
      <c r="C21" s="422">
        <v>7</v>
      </c>
      <c r="D21" s="1402" t="s">
        <v>191</v>
      </c>
      <c r="E21" s="747" t="s">
        <v>192</v>
      </c>
      <c r="F21" s="629">
        <v>10</v>
      </c>
      <c r="G21" s="409"/>
      <c r="H21" s="409">
        <v>20</v>
      </c>
      <c r="I21" s="409"/>
      <c r="J21" s="409"/>
      <c r="K21" s="409"/>
      <c r="L21" s="409"/>
      <c r="M21" s="409"/>
      <c r="N21" s="581">
        <f t="shared" si="0"/>
        <v>30</v>
      </c>
      <c r="O21" s="570">
        <v>1</v>
      </c>
      <c r="P21" s="570" t="s">
        <v>41</v>
      </c>
      <c r="Q21" s="408"/>
      <c r="R21" s="409"/>
      <c r="S21" s="409"/>
      <c r="T21" s="409"/>
      <c r="U21" s="409"/>
      <c r="V21" s="409"/>
      <c r="W21" s="409"/>
      <c r="X21" s="410"/>
      <c r="Y21" s="410">
        <f t="shared" si="1"/>
        <v>0</v>
      </c>
      <c r="Z21" s="569">
        <v>0</v>
      </c>
      <c r="AA21" s="569"/>
      <c r="AB21" s="421">
        <f t="shared" si="2"/>
        <v>30</v>
      </c>
      <c r="AC21" s="420">
        <f t="shared" si="2"/>
        <v>1</v>
      </c>
      <c r="AD21" s="33"/>
      <c r="AE21" s="42"/>
    </row>
    <row r="22" spans="1:31" x14ac:dyDescent="0.25">
      <c r="A22" s="1211"/>
      <c r="B22" s="1214"/>
      <c r="C22" s="411">
        <v>8</v>
      </c>
      <c r="D22" s="1402" t="s">
        <v>193</v>
      </c>
      <c r="E22" s="1403" t="s">
        <v>289</v>
      </c>
      <c r="F22" s="763">
        <v>15</v>
      </c>
      <c r="G22" s="423"/>
      <c r="H22" s="423">
        <v>16</v>
      </c>
      <c r="I22" s="423">
        <v>29</v>
      </c>
      <c r="J22" s="423"/>
      <c r="K22" s="423"/>
      <c r="L22" s="423"/>
      <c r="M22" s="423"/>
      <c r="N22" s="581">
        <f t="shared" si="0"/>
        <v>60</v>
      </c>
      <c r="O22" s="570">
        <v>4</v>
      </c>
      <c r="P22" s="571" t="s">
        <v>42</v>
      </c>
      <c r="Q22" s="408"/>
      <c r="R22" s="409"/>
      <c r="S22" s="409"/>
      <c r="T22" s="409"/>
      <c r="U22" s="409"/>
      <c r="V22" s="409"/>
      <c r="W22" s="409"/>
      <c r="X22" s="410"/>
      <c r="Y22" s="410">
        <f t="shared" si="1"/>
        <v>0</v>
      </c>
      <c r="Z22" s="570">
        <v>0</v>
      </c>
      <c r="AA22" s="570"/>
      <c r="AB22" s="421">
        <f t="shared" si="2"/>
        <v>60</v>
      </c>
      <c r="AC22" s="420">
        <f t="shared" si="2"/>
        <v>4</v>
      </c>
      <c r="AD22" s="33"/>
      <c r="AE22" s="42"/>
    </row>
    <row r="23" spans="1:31" ht="15.75" thickBot="1" x14ac:dyDescent="0.3">
      <c r="A23" s="1212"/>
      <c r="B23" s="1215"/>
      <c r="C23" s="416">
        <v>9</v>
      </c>
      <c r="D23" s="497" t="s">
        <v>194</v>
      </c>
      <c r="E23" s="748" t="s">
        <v>195</v>
      </c>
      <c r="F23" s="630"/>
      <c r="G23" s="413"/>
      <c r="H23" s="413">
        <v>8</v>
      </c>
      <c r="I23" s="413">
        <v>7</v>
      </c>
      <c r="J23" s="413"/>
      <c r="K23" s="413"/>
      <c r="L23" s="413"/>
      <c r="M23" s="413"/>
      <c r="N23" s="582">
        <f t="shared" si="0"/>
        <v>15</v>
      </c>
      <c r="O23" s="1053">
        <v>1</v>
      </c>
      <c r="P23" s="568" t="s">
        <v>41</v>
      </c>
      <c r="Q23" s="412"/>
      <c r="R23" s="413"/>
      <c r="S23" s="413"/>
      <c r="T23" s="413"/>
      <c r="U23" s="413"/>
      <c r="V23" s="413"/>
      <c r="W23" s="413"/>
      <c r="X23" s="414"/>
      <c r="Y23" s="414">
        <f t="shared" si="1"/>
        <v>0</v>
      </c>
      <c r="Z23" s="1053">
        <v>0</v>
      </c>
      <c r="AA23" s="1053"/>
      <c r="AB23" s="424">
        <f t="shared" si="2"/>
        <v>15</v>
      </c>
      <c r="AC23" s="415">
        <f t="shared" si="2"/>
        <v>1</v>
      </c>
      <c r="AD23" s="33"/>
      <c r="AE23" s="42"/>
    </row>
    <row r="24" spans="1:31" ht="15.75" customHeight="1" x14ac:dyDescent="0.25">
      <c r="A24" s="1204" t="s">
        <v>155</v>
      </c>
      <c r="B24" s="1216" t="s">
        <v>196</v>
      </c>
      <c r="C24" s="425">
        <v>10</v>
      </c>
      <c r="D24" s="499" t="s">
        <v>336</v>
      </c>
      <c r="E24" s="750" t="s">
        <v>197</v>
      </c>
      <c r="F24" s="627"/>
      <c r="G24" s="427"/>
      <c r="H24" s="427"/>
      <c r="I24" s="427"/>
      <c r="J24" s="427"/>
      <c r="K24" s="427"/>
      <c r="L24" s="427"/>
      <c r="M24" s="427"/>
      <c r="N24" s="584">
        <f t="shared" si="0"/>
        <v>0</v>
      </c>
      <c r="O24" s="569">
        <v>0</v>
      </c>
      <c r="P24" s="569"/>
      <c r="Q24" s="426">
        <v>10</v>
      </c>
      <c r="R24" s="427">
        <v>10</v>
      </c>
      <c r="S24" s="427">
        <v>11</v>
      </c>
      <c r="T24" s="427"/>
      <c r="U24" s="427"/>
      <c r="V24" s="427"/>
      <c r="W24" s="427"/>
      <c r="X24" s="428"/>
      <c r="Y24" s="428">
        <f t="shared" si="1"/>
        <v>31</v>
      </c>
      <c r="Z24" s="575">
        <v>2</v>
      </c>
      <c r="AA24" s="569" t="s">
        <v>41</v>
      </c>
      <c r="AB24" s="430">
        <f t="shared" si="2"/>
        <v>31</v>
      </c>
      <c r="AC24" s="429">
        <f t="shared" si="2"/>
        <v>2</v>
      </c>
      <c r="AD24" s="33"/>
      <c r="AE24" s="42"/>
    </row>
    <row r="25" spans="1:31" x14ac:dyDescent="0.25">
      <c r="A25" s="1205"/>
      <c r="B25" s="1217"/>
      <c r="C25" s="431">
        <v>11</v>
      </c>
      <c r="D25" s="500" t="s">
        <v>198</v>
      </c>
      <c r="E25" s="751" t="s">
        <v>199</v>
      </c>
      <c r="F25" s="620"/>
      <c r="G25" s="433"/>
      <c r="H25" s="433"/>
      <c r="I25" s="433"/>
      <c r="J25" s="433"/>
      <c r="K25" s="433"/>
      <c r="L25" s="433"/>
      <c r="M25" s="433"/>
      <c r="N25" s="585">
        <f t="shared" si="0"/>
        <v>0</v>
      </c>
      <c r="O25" s="570">
        <v>0</v>
      </c>
      <c r="P25" s="1054"/>
      <c r="Q25" s="432">
        <v>6</v>
      </c>
      <c r="R25" s="433"/>
      <c r="S25" s="433">
        <v>12</v>
      </c>
      <c r="T25" s="433"/>
      <c r="U25" s="433"/>
      <c r="V25" s="433"/>
      <c r="W25" s="433"/>
      <c r="X25" s="434"/>
      <c r="Y25" s="434">
        <f t="shared" si="1"/>
        <v>18</v>
      </c>
      <c r="Z25" s="569">
        <v>1</v>
      </c>
      <c r="AA25" s="569" t="s">
        <v>41</v>
      </c>
      <c r="AB25" s="430">
        <f t="shared" si="2"/>
        <v>18</v>
      </c>
      <c r="AC25" s="429">
        <f t="shared" si="2"/>
        <v>1</v>
      </c>
      <c r="AD25" s="33"/>
      <c r="AE25" s="42"/>
    </row>
    <row r="26" spans="1:31" ht="15.75" thickBot="1" x14ac:dyDescent="0.3">
      <c r="A26" s="1205"/>
      <c r="B26" s="1217"/>
      <c r="C26" s="431">
        <v>12</v>
      </c>
      <c r="D26" s="501" t="s">
        <v>200</v>
      </c>
      <c r="E26" s="752" t="s">
        <v>326</v>
      </c>
      <c r="F26" s="764"/>
      <c r="G26" s="436"/>
      <c r="H26" s="436"/>
      <c r="I26" s="437"/>
      <c r="J26" s="437"/>
      <c r="K26" s="437"/>
      <c r="L26" s="437"/>
      <c r="M26" s="437"/>
      <c r="N26" s="586">
        <f t="shared" si="0"/>
        <v>0</v>
      </c>
      <c r="O26" s="1054">
        <v>0</v>
      </c>
      <c r="P26" s="571"/>
      <c r="Q26" s="439">
        <v>5</v>
      </c>
      <c r="R26" s="437">
        <v>5</v>
      </c>
      <c r="S26" s="437">
        <v>15</v>
      </c>
      <c r="T26" s="437"/>
      <c r="U26" s="437"/>
      <c r="V26" s="437"/>
      <c r="W26" s="437"/>
      <c r="X26" s="438"/>
      <c r="Y26" s="438">
        <f t="shared" si="1"/>
        <v>25</v>
      </c>
      <c r="Z26" s="1054">
        <v>1</v>
      </c>
      <c r="AA26" s="1053" t="s">
        <v>41</v>
      </c>
      <c r="AB26" s="441">
        <f t="shared" si="2"/>
        <v>25</v>
      </c>
      <c r="AC26" s="440">
        <f t="shared" si="2"/>
        <v>1</v>
      </c>
      <c r="AD26" s="33"/>
      <c r="AE26" s="42"/>
    </row>
    <row r="27" spans="1:31" x14ac:dyDescent="0.25">
      <c r="A27" s="1205"/>
      <c r="B27" s="1201" t="s">
        <v>51</v>
      </c>
      <c r="C27" s="442">
        <v>13</v>
      </c>
      <c r="D27" s="502" t="s">
        <v>201</v>
      </c>
      <c r="E27" s="753" t="s">
        <v>202</v>
      </c>
      <c r="F27" s="765">
        <v>6</v>
      </c>
      <c r="G27" s="444">
        <v>8</v>
      </c>
      <c r="H27" s="444">
        <v>24</v>
      </c>
      <c r="I27" s="444"/>
      <c r="J27" s="444"/>
      <c r="K27" s="444"/>
      <c r="L27" s="444"/>
      <c r="M27" s="444"/>
      <c r="N27" s="587">
        <v>38</v>
      </c>
      <c r="O27" s="567">
        <v>2</v>
      </c>
      <c r="P27" s="567" t="s">
        <v>41</v>
      </c>
      <c r="Q27" s="443"/>
      <c r="R27" s="444"/>
      <c r="S27" s="444"/>
      <c r="T27" s="444"/>
      <c r="U27" s="444"/>
      <c r="V27" s="444"/>
      <c r="W27" s="444"/>
      <c r="X27" s="445"/>
      <c r="Y27" s="445">
        <v>0</v>
      </c>
      <c r="Z27" s="576">
        <v>0</v>
      </c>
      <c r="AA27" s="569"/>
      <c r="AB27" s="447">
        <v>38</v>
      </c>
      <c r="AC27" s="446">
        <f t="shared" ref="AC27:AC39" si="3">SUM(O27,Z27)</f>
        <v>2</v>
      </c>
      <c r="AD27" s="33"/>
      <c r="AE27" s="42"/>
    </row>
    <row r="28" spans="1:31" x14ac:dyDescent="0.25">
      <c r="A28" s="1205"/>
      <c r="B28" s="1202"/>
      <c r="C28" s="448">
        <v>14</v>
      </c>
      <c r="D28" s="503" t="s">
        <v>203</v>
      </c>
      <c r="E28" s="754" t="s">
        <v>204</v>
      </c>
      <c r="F28" s="766"/>
      <c r="G28" s="449"/>
      <c r="H28" s="449"/>
      <c r="I28" s="450"/>
      <c r="J28" s="450"/>
      <c r="K28" s="450"/>
      <c r="L28" s="450"/>
      <c r="M28" s="450"/>
      <c r="N28" s="588">
        <f>SUM(F28:M28)</f>
        <v>0</v>
      </c>
      <c r="O28" s="570">
        <v>0</v>
      </c>
      <c r="P28" s="570" t="s">
        <v>41</v>
      </c>
      <c r="Q28" s="452">
        <v>8</v>
      </c>
      <c r="R28" s="450"/>
      <c r="S28" s="450">
        <v>22</v>
      </c>
      <c r="T28" s="450">
        <v>33</v>
      </c>
      <c r="U28" s="450"/>
      <c r="V28" s="450"/>
      <c r="W28" s="450"/>
      <c r="X28" s="451"/>
      <c r="Y28" s="451">
        <f>SUM(Q28:X28)</f>
        <v>63</v>
      </c>
      <c r="Z28" s="570">
        <v>4</v>
      </c>
      <c r="AA28" s="570" t="s">
        <v>41</v>
      </c>
      <c r="AB28" s="447">
        <f>SUM(N28,Y28)</f>
        <v>63</v>
      </c>
      <c r="AC28" s="446">
        <f t="shared" si="3"/>
        <v>4</v>
      </c>
      <c r="AD28" s="33"/>
      <c r="AE28" s="42"/>
    </row>
    <row r="29" spans="1:31" ht="15" customHeight="1" x14ac:dyDescent="0.25">
      <c r="A29" s="1205"/>
      <c r="B29" s="1202"/>
      <c r="C29" s="448">
        <v>15</v>
      </c>
      <c r="D29" s="503" t="s">
        <v>205</v>
      </c>
      <c r="E29" s="754" t="s">
        <v>206</v>
      </c>
      <c r="F29" s="767"/>
      <c r="G29" s="450"/>
      <c r="H29" s="450"/>
      <c r="I29" s="450"/>
      <c r="J29" s="450"/>
      <c r="K29" s="450"/>
      <c r="L29" s="450"/>
      <c r="M29" s="450"/>
      <c r="N29" s="588">
        <f>SUM(F29:M29)</f>
        <v>0</v>
      </c>
      <c r="O29" s="569">
        <v>0</v>
      </c>
      <c r="P29" s="569"/>
      <c r="Q29" s="452">
        <v>10</v>
      </c>
      <c r="R29" s="450">
        <v>5</v>
      </c>
      <c r="S29" s="450">
        <v>30</v>
      </c>
      <c r="T29" s="450"/>
      <c r="U29" s="450"/>
      <c r="V29" s="450"/>
      <c r="W29" s="450"/>
      <c r="X29" s="451"/>
      <c r="Y29" s="451">
        <f>SUM(Q29:X29)</f>
        <v>45</v>
      </c>
      <c r="Z29" s="569">
        <v>2</v>
      </c>
      <c r="AA29" s="570" t="s">
        <v>41</v>
      </c>
      <c r="AB29" s="447">
        <f>SUM(N29,Y29)</f>
        <v>45</v>
      </c>
      <c r="AC29" s="446">
        <f t="shared" si="3"/>
        <v>2</v>
      </c>
      <c r="AD29" s="33"/>
      <c r="AE29" s="42"/>
    </row>
    <row r="30" spans="1:31" x14ac:dyDescent="0.25">
      <c r="A30" s="1205"/>
      <c r="B30" s="1202"/>
      <c r="C30" s="448">
        <v>16</v>
      </c>
      <c r="D30" s="503" t="s">
        <v>207</v>
      </c>
      <c r="E30" s="754" t="s">
        <v>157</v>
      </c>
      <c r="F30" s="768">
        <v>8</v>
      </c>
      <c r="G30" s="454">
        <v>4</v>
      </c>
      <c r="H30" s="454">
        <v>15</v>
      </c>
      <c r="I30" s="454"/>
      <c r="J30" s="454"/>
      <c r="K30" s="454"/>
      <c r="L30" s="454"/>
      <c r="M30" s="454"/>
      <c r="N30" s="588">
        <f>SUM(F30:M30)</f>
        <v>27</v>
      </c>
      <c r="O30" s="570">
        <v>1</v>
      </c>
      <c r="P30" s="570" t="s">
        <v>41</v>
      </c>
      <c r="Q30" s="456"/>
      <c r="R30" s="449"/>
      <c r="S30" s="449"/>
      <c r="T30" s="454"/>
      <c r="U30" s="454"/>
      <c r="V30" s="454"/>
      <c r="W30" s="454"/>
      <c r="X30" s="455"/>
      <c r="Y30" s="451">
        <f>SUM(Q30:X30)</f>
        <v>0</v>
      </c>
      <c r="Z30" s="570">
        <v>0</v>
      </c>
      <c r="AA30" s="570"/>
      <c r="AB30" s="447">
        <f>SUM(N30,Y30)</f>
        <v>27</v>
      </c>
      <c r="AC30" s="446">
        <f t="shared" si="3"/>
        <v>1</v>
      </c>
      <c r="AD30" s="33"/>
      <c r="AE30" s="42"/>
    </row>
    <row r="31" spans="1:31" x14ac:dyDescent="0.25">
      <c r="A31" s="1205"/>
      <c r="B31" s="1202"/>
      <c r="C31" s="448">
        <v>17</v>
      </c>
      <c r="D31" s="503" t="s">
        <v>208</v>
      </c>
      <c r="E31" s="754" t="s">
        <v>209</v>
      </c>
      <c r="F31" s="769">
        <v>15</v>
      </c>
      <c r="G31" s="457">
        <v>35</v>
      </c>
      <c r="H31" s="457">
        <v>55</v>
      </c>
      <c r="I31" s="454"/>
      <c r="J31" s="454"/>
      <c r="K31" s="454"/>
      <c r="L31" s="454"/>
      <c r="M31" s="454"/>
      <c r="N31" s="588">
        <f>SUM(F31:M31)</f>
        <v>105</v>
      </c>
      <c r="O31" s="570">
        <v>4</v>
      </c>
      <c r="P31" s="570" t="s">
        <v>41</v>
      </c>
      <c r="Q31" s="452">
        <v>10</v>
      </c>
      <c r="R31" s="450">
        <v>15</v>
      </c>
      <c r="S31" s="450">
        <v>45</v>
      </c>
      <c r="T31" s="454"/>
      <c r="U31" s="454"/>
      <c r="V31" s="454"/>
      <c r="W31" s="454"/>
      <c r="X31" s="455"/>
      <c r="Y31" s="451">
        <f>SUM(Q31:X31)</f>
        <v>70</v>
      </c>
      <c r="Z31" s="570">
        <v>3</v>
      </c>
      <c r="AA31" s="570" t="s">
        <v>41</v>
      </c>
      <c r="AB31" s="447">
        <f>SUM(N31,Y31)</f>
        <v>175</v>
      </c>
      <c r="AC31" s="446">
        <f t="shared" si="3"/>
        <v>7</v>
      </c>
      <c r="AD31" s="33"/>
      <c r="AE31" s="42"/>
    </row>
    <row r="32" spans="1:31" ht="23.25" customHeight="1" x14ac:dyDescent="0.25">
      <c r="A32" s="1205"/>
      <c r="B32" s="1202"/>
      <c r="C32" s="448">
        <v>18</v>
      </c>
      <c r="D32" s="504" t="s">
        <v>210</v>
      </c>
      <c r="E32" s="754" t="s">
        <v>157</v>
      </c>
      <c r="F32" s="768"/>
      <c r="G32" s="454"/>
      <c r="H32" s="454"/>
      <c r="I32" s="454"/>
      <c r="J32" s="454"/>
      <c r="K32" s="454"/>
      <c r="L32" s="454"/>
      <c r="M32" s="454"/>
      <c r="N32" s="588">
        <f>SUM(F32:M32)</f>
        <v>0</v>
      </c>
      <c r="O32" s="569">
        <v>0</v>
      </c>
      <c r="P32" s="570"/>
      <c r="Q32" s="453"/>
      <c r="R32" s="454">
        <v>10</v>
      </c>
      <c r="S32" s="454">
        <v>20</v>
      </c>
      <c r="T32" s="454"/>
      <c r="U32" s="454"/>
      <c r="V32" s="454"/>
      <c r="W32" s="454"/>
      <c r="X32" s="455"/>
      <c r="Y32" s="451">
        <f>SUM(Q32:X32)</f>
        <v>30</v>
      </c>
      <c r="Z32" s="570">
        <v>1</v>
      </c>
      <c r="AA32" s="570" t="s">
        <v>41</v>
      </c>
      <c r="AB32" s="447">
        <f>SUM(N32,Y32)</f>
        <v>30</v>
      </c>
      <c r="AC32" s="446">
        <f t="shared" si="3"/>
        <v>1</v>
      </c>
      <c r="AD32" s="33"/>
      <c r="AE32" s="42"/>
    </row>
    <row r="33" spans="1:36" ht="15.75" thickBot="1" x14ac:dyDescent="0.3">
      <c r="A33" s="1205"/>
      <c r="B33" s="1203"/>
      <c r="C33" s="458">
        <v>19</v>
      </c>
      <c r="D33" s="505" t="s">
        <v>211</v>
      </c>
      <c r="E33" s="1404" t="s">
        <v>157</v>
      </c>
      <c r="F33" s="631">
        <v>20</v>
      </c>
      <c r="G33" s="460">
        <v>40</v>
      </c>
      <c r="H33" s="460"/>
      <c r="I33" s="460"/>
      <c r="J33" s="460"/>
      <c r="K33" s="460"/>
      <c r="L33" s="460"/>
      <c r="M33" s="460"/>
      <c r="N33" s="589">
        <v>60</v>
      </c>
      <c r="O33" s="568">
        <v>2</v>
      </c>
      <c r="P33" s="568" t="s">
        <v>41</v>
      </c>
      <c r="Q33" s="459" t="s">
        <v>212</v>
      </c>
      <c r="R33" s="460"/>
      <c r="S33" s="460" t="s">
        <v>212</v>
      </c>
      <c r="T33" s="460"/>
      <c r="U33" s="460"/>
      <c r="V33" s="460"/>
      <c r="W33" s="460"/>
      <c r="X33" s="461"/>
      <c r="Y33" s="461">
        <v>0</v>
      </c>
      <c r="Z33" s="568">
        <v>0</v>
      </c>
      <c r="AA33" s="568"/>
      <c r="AB33" s="462">
        <v>60</v>
      </c>
      <c r="AC33" s="463">
        <f t="shared" si="3"/>
        <v>2</v>
      </c>
      <c r="AD33" s="33"/>
      <c r="AE33" s="42"/>
    </row>
    <row r="34" spans="1:36" ht="20.25" customHeight="1" x14ac:dyDescent="0.25">
      <c r="A34" s="1205"/>
      <c r="B34" s="1195" t="s">
        <v>160</v>
      </c>
      <c r="C34" s="464">
        <v>20</v>
      </c>
      <c r="D34" s="506" t="s">
        <v>213</v>
      </c>
      <c r="E34" s="863" t="s">
        <v>214</v>
      </c>
      <c r="F34" s="770"/>
      <c r="G34" s="466">
        <v>7</v>
      </c>
      <c r="H34" s="466">
        <v>28</v>
      </c>
      <c r="I34" s="466"/>
      <c r="J34" s="466"/>
      <c r="K34" s="466"/>
      <c r="L34" s="466"/>
      <c r="M34" s="466"/>
      <c r="N34" s="590">
        <f t="shared" ref="N34:N39" si="4">SUM(F34:M34)</f>
        <v>35</v>
      </c>
      <c r="O34" s="569">
        <v>2</v>
      </c>
      <c r="P34" s="569" t="s">
        <v>41</v>
      </c>
      <c r="Q34" s="465"/>
      <c r="R34" s="466">
        <v>6</v>
      </c>
      <c r="S34" s="466">
        <v>30</v>
      </c>
      <c r="T34" s="466"/>
      <c r="U34" s="466"/>
      <c r="V34" s="466"/>
      <c r="W34" s="466"/>
      <c r="X34" s="467"/>
      <c r="Y34" s="467">
        <f t="shared" ref="Y34:Y39" si="5">SUM(Q34:X34)</f>
        <v>36</v>
      </c>
      <c r="Z34" s="569">
        <v>2</v>
      </c>
      <c r="AA34" s="569" t="s">
        <v>41</v>
      </c>
      <c r="AB34" s="469">
        <f t="shared" ref="AB34:AB39" si="6">SUM(N34,Y34)</f>
        <v>71</v>
      </c>
      <c r="AC34" s="468">
        <f t="shared" si="3"/>
        <v>4</v>
      </c>
      <c r="AD34" s="33"/>
      <c r="AE34" s="42"/>
    </row>
    <row r="35" spans="1:36" ht="21" customHeight="1" thickBot="1" x14ac:dyDescent="0.3">
      <c r="A35" s="1206"/>
      <c r="B35" s="1196"/>
      <c r="C35" s="470">
        <v>21</v>
      </c>
      <c r="D35" s="507" t="s">
        <v>215</v>
      </c>
      <c r="E35" s="755" t="s">
        <v>216</v>
      </c>
      <c r="F35" s="771"/>
      <c r="G35" s="472"/>
      <c r="H35" s="472"/>
      <c r="I35" s="472"/>
      <c r="J35" s="472"/>
      <c r="K35" s="472"/>
      <c r="L35" s="472"/>
      <c r="M35" s="472"/>
      <c r="N35" s="591">
        <f t="shared" si="4"/>
        <v>0</v>
      </c>
      <c r="O35" s="571">
        <v>0</v>
      </c>
      <c r="P35" s="571"/>
      <c r="Q35" s="471">
        <v>2</v>
      </c>
      <c r="R35" s="472">
        <v>6</v>
      </c>
      <c r="S35" s="472">
        <v>8</v>
      </c>
      <c r="T35" s="472"/>
      <c r="U35" s="472"/>
      <c r="V35" s="472"/>
      <c r="W35" s="472"/>
      <c r="X35" s="473"/>
      <c r="Y35" s="473">
        <f t="shared" si="5"/>
        <v>16</v>
      </c>
      <c r="Z35" s="1054">
        <v>1</v>
      </c>
      <c r="AA35" s="1054" t="s">
        <v>41</v>
      </c>
      <c r="AB35" s="474">
        <f t="shared" si="6"/>
        <v>16</v>
      </c>
      <c r="AC35" s="464">
        <f t="shared" si="3"/>
        <v>1</v>
      </c>
      <c r="AD35" s="33"/>
      <c r="AE35" s="42"/>
    </row>
    <row r="36" spans="1:36" ht="21" customHeight="1" x14ac:dyDescent="0.25">
      <c r="A36" s="1197" t="s">
        <v>163</v>
      </c>
      <c r="B36" s="1199"/>
      <c r="C36" s="553">
        <v>22</v>
      </c>
      <c r="D36" s="554" t="s">
        <v>217</v>
      </c>
      <c r="E36" s="756" t="s">
        <v>313</v>
      </c>
      <c r="F36" s="772"/>
      <c r="G36" s="556">
        <v>10</v>
      </c>
      <c r="H36" s="556"/>
      <c r="I36" s="556"/>
      <c r="J36" s="556"/>
      <c r="K36" s="556"/>
      <c r="L36" s="556"/>
      <c r="M36" s="556"/>
      <c r="N36" s="592">
        <f t="shared" si="4"/>
        <v>10</v>
      </c>
      <c r="O36" s="567">
        <v>1</v>
      </c>
      <c r="P36" s="567" t="s">
        <v>41</v>
      </c>
      <c r="Q36" s="555"/>
      <c r="R36" s="556"/>
      <c r="S36" s="556"/>
      <c r="T36" s="556"/>
      <c r="U36" s="556"/>
      <c r="V36" s="556"/>
      <c r="W36" s="556"/>
      <c r="X36" s="557"/>
      <c r="Y36" s="557">
        <f t="shared" si="5"/>
        <v>0</v>
      </c>
      <c r="Z36" s="567">
        <v>0</v>
      </c>
      <c r="AA36" s="567"/>
      <c r="AB36" s="559">
        <f t="shared" si="6"/>
        <v>10</v>
      </c>
      <c r="AC36" s="558">
        <f t="shared" si="3"/>
        <v>1</v>
      </c>
      <c r="AD36" s="33"/>
      <c r="AE36" s="42"/>
    </row>
    <row r="37" spans="1:36" ht="22.5" customHeight="1" thickBot="1" x14ac:dyDescent="0.3">
      <c r="A37" s="1198"/>
      <c r="B37" s="1200"/>
      <c r="C37" s="560">
        <v>23</v>
      </c>
      <c r="D37" s="561" t="s">
        <v>218</v>
      </c>
      <c r="E37" s="757" t="s">
        <v>313</v>
      </c>
      <c r="F37" s="632"/>
      <c r="G37" s="563"/>
      <c r="H37" s="563"/>
      <c r="I37" s="563"/>
      <c r="J37" s="563"/>
      <c r="K37" s="563"/>
      <c r="L37" s="563"/>
      <c r="M37" s="563"/>
      <c r="N37" s="593">
        <f t="shared" si="4"/>
        <v>0</v>
      </c>
      <c r="O37" s="568">
        <v>0</v>
      </c>
      <c r="P37" s="568"/>
      <c r="Q37" s="562"/>
      <c r="R37" s="563">
        <v>15</v>
      </c>
      <c r="S37" s="563"/>
      <c r="T37" s="563"/>
      <c r="U37" s="563"/>
      <c r="V37" s="563"/>
      <c r="W37" s="563"/>
      <c r="X37" s="564"/>
      <c r="Y37" s="564">
        <f t="shared" si="5"/>
        <v>15</v>
      </c>
      <c r="Z37" s="568">
        <v>1</v>
      </c>
      <c r="AA37" s="568" t="s">
        <v>41</v>
      </c>
      <c r="AB37" s="565">
        <f t="shared" si="6"/>
        <v>15</v>
      </c>
      <c r="AC37" s="566">
        <f t="shared" si="3"/>
        <v>1</v>
      </c>
      <c r="AD37" s="33"/>
      <c r="AE37" s="42"/>
    </row>
    <row r="38" spans="1:36" ht="15.75" thickBot="1" x14ac:dyDescent="0.3">
      <c r="A38" s="477"/>
      <c r="B38" s="477"/>
      <c r="C38" s="738">
        <v>24</v>
      </c>
      <c r="D38" s="739" t="s">
        <v>167</v>
      </c>
      <c r="E38" s="758" t="s">
        <v>168</v>
      </c>
      <c r="F38" s="773">
        <v>10</v>
      </c>
      <c r="G38" s="741"/>
      <c r="H38" s="741"/>
      <c r="I38" s="741"/>
      <c r="J38" s="741"/>
      <c r="K38" s="741"/>
      <c r="L38" s="741"/>
      <c r="M38" s="741"/>
      <c r="N38" s="742">
        <f t="shared" si="4"/>
        <v>10</v>
      </c>
      <c r="O38" s="738">
        <v>1</v>
      </c>
      <c r="P38" s="738" t="s">
        <v>41</v>
      </c>
      <c r="Q38" s="740"/>
      <c r="R38" s="741"/>
      <c r="S38" s="741"/>
      <c r="T38" s="741"/>
      <c r="U38" s="741"/>
      <c r="V38" s="741"/>
      <c r="W38" s="741"/>
      <c r="X38" s="743"/>
      <c r="Y38" s="743">
        <f t="shared" si="5"/>
        <v>0</v>
      </c>
      <c r="Z38" s="738">
        <v>0</v>
      </c>
      <c r="AA38" s="738"/>
      <c r="AB38" s="744">
        <f t="shared" si="6"/>
        <v>10</v>
      </c>
      <c r="AC38" s="738">
        <f t="shared" si="3"/>
        <v>1</v>
      </c>
      <c r="AD38" s="33"/>
      <c r="AE38" s="42"/>
    </row>
    <row r="39" spans="1:36" s="47" customFormat="1" ht="15.75" thickBot="1" x14ac:dyDescent="0.3">
      <c r="A39" s="477"/>
      <c r="B39" s="477"/>
      <c r="C39" s="595">
        <v>25</v>
      </c>
      <c r="D39" s="596" t="s">
        <v>219</v>
      </c>
      <c r="E39" s="759" t="s">
        <v>214</v>
      </c>
      <c r="F39" s="774"/>
      <c r="G39" s="597"/>
      <c r="H39" s="597"/>
      <c r="I39" s="597"/>
      <c r="J39" s="597"/>
      <c r="K39" s="597"/>
      <c r="L39" s="597"/>
      <c r="M39" s="597"/>
      <c r="N39" s="598">
        <f t="shared" si="4"/>
        <v>0</v>
      </c>
      <c r="O39" s="595">
        <v>0</v>
      </c>
      <c r="P39" s="595"/>
      <c r="Q39" s="599"/>
      <c r="R39" s="597"/>
      <c r="S39" s="597"/>
      <c r="T39" s="597"/>
      <c r="U39" s="597"/>
      <c r="V39" s="597">
        <v>120</v>
      </c>
      <c r="W39" s="597"/>
      <c r="X39" s="600"/>
      <c r="Y39" s="600">
        <f t="shared" si="5"/>
        <v>120</v>
      </c>
      <c r="Z39" s="595">
        <v>4</v>
      </c>
      <c r="AA39" s="595" t="s">
        <v>41</v>
      </c>
      <c r="AB39" s="601">
        <f t="shared" si="6"/>
        <v>120</v>
      </c>
      <c r="AC39" s="595">
        <f t="shared" si="3"/>
        <v>4</v>
      </c>
      <c r="AD39" s="42"/>
      <c r="AE39" s="42"/>
      <c r="AF39" s="42"/>
      <c r="AG39" s="42"/>
      <c r="AH39" s="42"/>
      <c r="AI39" s="48"/>
      <c r="AJ39" s="48"/>
    </row>
    <row r="40" spans="1:36" ht="24.75" customHeight="1" thickBot="1" x14ac:dyDescent="0.35">
      <c r="A40" s="477"/>
      <c r="B40" s="477"/>
      <c r="C40" s="1273" t="s">
        <v>169</v>
      </c>
      <c r="D40" s="1274"/>
      <c r="E40" s="1274"/>
      <c r="F40" s="775">
        <f t="shared" ref="F40:O40" si="7">SUM(F13:F39)</f>
        <v>159</v>
      </c>
      <c r="G40" s="478">
        <f t="shared" si="7"/>
        <v>109</v>
      </c>
      <c r="H40" s="478">
        <f t="shared" si="7"/>
        <v>256</v>
      </c>
      <c r="I40" s="478">
        <f t="shared" si="7"/>
        <v>76</v>
      </c>
      <c r="J40" s="478">
        <f t="shared" si="7"/>
        <v>0</v>
      </c>
      <c r="K40" s="478">
        <f t="shared" si="7"/>
        <v>0</v>
      </c>
      <c r="L40" s="478">
        <f t="shared" si="7"/>
        <v>0</v>
      </c>
      <c r="M40" s="594">
        <f t="shared" si="7"/>
        <v>0</v>
      </c>
      <c r="N40" s="479">
        <f t="shared" si="7"/>
        <v>600</v>
      </c>
      <c r="O40" s="572">
        <f t="shared" si="7"/>
        <v>30</v>
      </c>
      <c r="P40" s="572"/>
      <c r="Q40" s="482">
        <f t="shared" ref="Q40:Z40" si="8">SUM(Q13:Q39)</f>
        <v>79</v>
      </c>
      <c r="R40" s="482">
        <f t="shared" si="8"/>
        <v>92</v>
      </c>
      <c r="S40" s="482">
        <f t="shared" si="8"/>
        <v>222</v>
      </c>
      <c r="T40" s="482">
        <f t="shared" si="8"/>
        <v>76</v>
      </c>
      <c r="U40" s="482">
        <f t="shared" si="8"/>
        <v>0</v>
      </c>
      <c r="V40" s="482">
        <f t="shared" si="8"/>
        <v>120</v>
      </c>
      <c r="W40" s="482">
        <f t="shared" si="8"/>
        <v>0</v>
      </c>
      <c r="X40" s="479">
        <f t="shared" si="8"/>
        <v>0</v>
      </c>
      <c r="Y40" s="480">
        <f t="shared" si="8"/>
        <v>589</v>
      </c>
      <c r="Z40" s="572">
        <f t="shared" si="8"/>
        <v>30</v>
      </c>
      <c r="AA40" s="572"/>
      <c r="AB40" s="483">
        <f>SUM(AB13:AB39)</f>
        <v>1189</v>
      </c>
      <c r="AC40" s="481">
        <f>SUM(AC13:AC39)</f>
        <v>60</v>
      </c>
      <c r="AD40" s="31"/>
      <c r="AE40" s="31"/>
      <c r="AF40" s="31"/>
      <c r="AG40" s="31"/>
      <c r="AH40" s="31"/>
    </row>
    <row r="41" spans="1:36" ht="19.5" thickBot="1" x14ac:dyDescent="0.35">
      <c r="A41" s="49"/>
      <c r="B41" s="49"/>
      <c r="C41" s="361"/>
      <c r="D41" s="52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3"/>
      <c r="AD41" s="31"/>
      <c r="AE41" s="31"/>
      <c r="AF41" s="31"/>
      <c r="AG41" s="31"/>
      <c r="AH41" s="31"/>
    </row>
    <row r="42" spans="1:36" ht="19.5" customHeight="1" thickBot="1" x14ac:dyDescent="0.35">
      <c r="A42" s="49"/>
      <c r="B42" s="49"/>
      <c r="C42" s="1224" t="s">
        <v>15</v>
      </c>
      <c r="D42" s="1226" t="s">
        <v>282</v>
      </c>
      <c r="E42" s="1228" t="s">
        <v>120</v>
      </c>
      <c r="F42" s="1231" t="s">
        <v>14</v>
      </c>
      <c r="G42" s="1232"/>
      <c r="H42" s="1232"/>
      <c r="I42" s="1232"/>
      <c r="J42" s="1232"/>
      <c r="K42" s="1232"/>
      <c r="L42" s="1232"/>
      <c r="M42" s="1232"/>
      <c r="N42" s="1232"/>
      <c r="O42" s="1232"/>
      <c r="P42" s="1232"/>
      <c r="Q42" s="1232"/>
      <c r="R42" s="1232"/>
      <c r="S42" s="1232"/>
      <c r="T42" s="1232"/>
      <c r="U42" s="1232"/>
      <c r="V42" s="1232"/>
      <c r="W42" s="1232"/>
      <c r="X42" s="53"/>
      <c r="Y42" s="53"/>
      <c r="Z42" s="53"/>
      <c r="AA42" s="53"/>
      <c r="AB42" s="54"/>
      <c r="AC42" s="53"/>
      <c r="AD42" s="31"/>
      <c r="AE42" s="31"/>
      <c r="AF42" s="31"/>
      <c r="AG42" s="31"/>
      <c r="AH42" s="31"/>
    </row>
    <row r="43" spans="1:36" ht="19.5" thickBot="1" x14ac:dyDescent="0.35">
      <c r="A43" s="49"/>
      <c r="B43" s="49"/>
      <c r="C43" s="1224"/>
      <c r="D43" s="1226"/>
      <c r="E43" s="1229"/>
      <c r="F43" s="1233" t="s">
        <v>220</v>
      </c>
      <c r="G43" s="1234"/>
      <c r="H43" s="1234"/>
      <c r="I43" s="1234"/>
      <c r="J43" s="1234"/>
      <c r="K43" s="1234"/>
      <c r="L43" s="1234"/>
      <c r="M43" s="1234"/>
      <c r="N43" s="1235"/>
      <c r="O43" s="1235" t="s">
        <v>221</v>
      </c>
      <c r="P43" s="1236"/>
      <c r="Q43" s="1236"/>
      <c r="R43" s="1236"/>
      <c r="S43" s="1236"/>
      <c r="T43" s="1236"/>
      <c r="U43" s="1236"/>
      <c r="V43" s="1236"/>
      <c r="W43" s="1236"/>
      <c r="X43" s="53"/>
      <c r="Y43" s="53"/>
      <c r="Z43" s="53"/>
      <c r="AA43" s="53"/>
      <c r="AB43" s="54"/>
      <c r="AC43" s="53"/>
      <c r="AD43" s="31"/>
      <c r="AE43" s="31"/>
      <c r="AF43" s="31"/>
      <c r="AG43" s="31"/>
      <c r="AH43" s="31"/>
    </row>
    <row r="44" spans="1:36" ht="59.25" thickBot="1" x14ac:dyDescent="0.35">
      <c r="A44" s="49"/>
      <c r="B44" s="49"/>
      <c r="C44" s="1225"/>
      <c r="D44" s="1227"/>
      <c r="E44" s="1230"/>
      <c r="F44" s="526" t="s">
        <v>17</v>
      </c>
      <c r="G44" s="527" t="s">
        <v>18</v>
      </c>
      <c r="H44" s="527" t="s">
        <v>123</v>
      </c>
      <c r="I44" s="527" t="s">
        <v>124</v>
      </c>
      <c r="J44" s="527" t="s">
        <v>125</v>
      </c>
      <c r="K44" s="529" t="s">
        <v>126</v>
      </c>
      <c r="L44" s="530" t="s">
        <v>127</v>
      </c>
      <c r="M44" s="532" t="s">
        <v>128</v>
      </c>
      <c r="N44" s="531" t="s">
        <v>177</v>
      </c>
      <c r="O44" s="528" t="s">
        <v>17</v>
      </c>
      <c r="P44" s="527" t="s">
        <v>18</v>
      </c>
      <c r="Q44" s="527" t="s">
        <v>123</v>
      </c>
      <c r="R44" s="527" t="s">
        <v>124</v>
      </c>
      <c r="S44" s="527" t="s">
        <v>125</v>
      </c>
      <c r="T44" s="529" t="s">
        <v>126</v>
      </c>
      <c r="U44" s="530" t="s">
        <v>127</v>
      </c>
      <c r="V44" s="532" t="s">
        <v>128</v>
      </c>
      <c r="W44" s="531" t="s">
        <v>178</v>
      </c>
      <c r="X44" s="53"/>
      <c r="Y44" s="53"/>
      <c r="Z44" s="53"/>
      <c r="AA44" s="53"/>
      <c r="AB44" s="54"/>
      <c r="AC44" s="53"/>
      <c r="AD44" s="31"/>
      <c r="AE44" s="31"/>
      <c r="AF44" s="31"/>
      <c r="AG44" s="31"/>
      <c r="AH44" s="31"/>
    </row>
    <row r="45" spans="1:36" x14ac:dyDescent="0.25">
      <c r="A45" s="49"/>
      <c r="B45" s="49"/>
      <c r="C45" s="515">
        <v>1</v>
      </c>
      <c r="D45" s="922" t="s">
        <v>222</v>
      </c>
      <c r="E45" s="923" t="s">
        <v>328</v>
      </c>
      <c r="F45" s="800">
        <v>10</v>
      </c>
      <c r="G45" s="801"/>
      <c r="H45" s="801"/>
      <c r="I45" s="801"/>
      <c r="J45" s="801"/>
      <c r="K45" s="924"/>
      <c r="L45" s="1218">
        <v>10</v>
      </c>
      <c r="M45" s="57">
        <v>1</v>
      </c>
      <c r="N45" s="925" t="s">
        <v>41</v>
      </c>
      <c r="O45" s="804"/>
      <c r="P45" s="802"/>
      <c r="Q45" s="801"/>
      <c r="R45" s="801"/>
      <c r="S45" s="801"/>
      <c r="T45" s="924"/>
      <c r="U45" s="926">
        <f>SUM(O45:T45)</f>
        <v>0</v>
      </c>
      <c r="V45" s="12"/>
      <c r="W45" s="927"/>
      <c r="X45" s="51"/>
      <c r="Y45" s="51"/>
      <c r="Z45" s="51"/>
      <c r="AA45" s="372"/>
      <c r="AB45" s="51"/>
      <c r="AC45" s="51"/>
      <c r="AD45" s="33"/>
      <c r="AE45" s="33"/>
      <c r="AF45" s="33"/>
      <c r="AG45" s="33"/>
      <c r="AH45" s="33"/>
      <c r="AI45" s="32"/>
      <c r="AJ45" s="32"/>
    </row>
    <row r="46" spans="1:36" x14ac:dyDescent="0.25">
      <c r="A46" s="49"/>
      <c r="B46" s="49"/>
      <c r="C46" s="524">
        <v>2</v>
      </c>
      <c r="D46" s="928" t="s">
        <v>223</v>
      </c>
      <c r="E46" s="929" t="s">
        <v>327</v>
      </c>
      <c r="F46" s="930">
        <v>6</v>
      </c>
      <c r="G46" s="806"/>
      <c r="H46" s="806"/>
      <c r="I46" s="806"/>
      <c r="J46" s="806">
        <v>4</v>
      </c>
      <c r="K46" s="931"/>
      <c r="L46" s="1219"/>
      <c r="M46" s="932"/>
      <c r="N46" s="933" t="s">
        <v>41</v>
      </c>
      <c r="O46" s="810"/>
      <c r="P46" s="934"/>
      <c r="Q46" s="806"/>
      <c r="R46" s="806"/>
      <c r="S46" s="806"/>
      <c r="T46" s="931"/>
      <c r="U46" s="935">
        <v>0</v>
      </c>
      <c r="V46" s="17"/>
      <c r="W46" s="936"/>
      <c r="X46" s="41"/>
      <c r="Y46" s="41"/>
      <c r="Z46" s="41"/>
      <c r="AA46" s="373"/>
      <c r="AB46" s="41"/>
      <c r="AC46" s="51"/>
      <c r="AD46" s="33"/>
      <c r="AE46" s="33"/>
      <c r="AF46" s="33"/>
      <c r="AG46" s="33"/>
      <c r="AH46" s="33"/>
      <c r="AI46" s="32"/>
      <c r="AJ46" s="32"/>
    </row>
    <row r="47" spans="1:36" ht="28.5" customHeight="1" x14ac:dyDescent="0.25">
      <c r="A47" s="49"/>
      <c r="B47" s="49"/>
      <c r="C47" s="524">
        <v>3</v>
      </c>
      <c r="D47" s="937" t="s">
        <v>224</v>
      </c>
      <c r="E47" s="929" t="s">
        <v>225</v>
      </c>
      <c r="F47" s="938">
        <v>6</v>
      </c>
      <c r="G47" s="939">
        <v>4</v>
      </c>
      <c r="H47" s="806"/>
      <c r="I47" s="806"/>
      <c r="J47" s="806"/>
      <c r="K47" s="931"/>
      <c r="L47" s="1219"/>
      <c r="M47" s="932"/>
      <c r="N47" s="933" t="s">
        <v>41</v>
      </c>
      <c r="O47" s="810"/>
      <c r="P47" s="934"/>
      <c r="Q47" s="806"/>
      <c r="R47" s="806"/>
      <c r="S47" s="806"/>
      <c r="T47" s="931"/>
      <c r="U47" s="935">
        <v>0</v>
      </c>
      <c r="V47" s="17"/>
      <c r="W47" s="936"/>
      <c r="X47" s="33"/>
      <c r="Y47" s="33"/>
      <c r="Z47" s="33"/>
      <c r="AA47" s="374"/>
      <c r="AB47" s="33"/>
      <c r="AC47" s="368"/>
      <c r="AD47" s="33"/>
      <c r="AE47" s="33"/>
      <c r="AF47" s="33"/>
      <c r="AG47" s="33"/>
      <c r="AH47" s="33"/>
      <c r="AI47" s="32"/>
      <c r="AJ47" s="32"/>
    </row>
    <row r="48" spans="1:36" ht="15.75" thickBot="1" x14ac:dyDescent="0.3">
      <c r="A48" s="49"/>
      <c r="B48" s="49"/>
      <c r="C48" s="525">
        <v>4</v>
      </c>
      <c r="D48" s="940" t="s">
        <v>226</v>
      </c>
      <c r="E48" s="941" t="s">
        <v>227</v>
      </c>
      <c r="F48" s="942">
        <v>10</v>
      </c>
      <c r="G48" s="812"/>
      <c r="H48" s="812"/>
      <c r="I48" s="812"/>
      <c r="J48" s="812"/>
      <c r="K48" s="943"/>
      <c r="L48" s="1220"/>
      <c r="M48" s="944"/>
      <c r="N48" s="945" t="s">
        <v>41</v>
      </c>
      <c r="O48" s="816"/>
      <c r="P48" s="946"/>
      <c r="Q48" s="812"/>
      <c r="R48" s="812"/>
      <c r="S48" s="812"/>
      <c r="T48" s="943"/>
      <c r="U48" s="25">
        <v>0</v>
      </c>
      <c r="V48" s="20"/>
      <c r="W48" s="947"/>
      <c r="X48" s="33"/>
      <c r="Y48" s="33"/>
      <c r="Z48" s="33"/>
      <c r="AA48" s="374"/>
      <c r="AB48" s="33"/>
      <c r="AC48" s="368"/>
      <c r="AD48" s="33"/>
      <c r="AE48" s="33"/>
      <c r="AF48" s="33"/>
      <c r="AG48" s="33"/>
      <c r="AH48" s="33"/>
      <c r="AI48" s="32"/>
      <c r="AJ48" s="32"/>
    </row>
    <row r="49" spans="1:36" ht="15.75" thickBot="1" x14ac:dyDescent="0.3">
      <c r="A49" s="49"/>
      <c r="B49" s="49"/>
      <c r="C49" s="1237" t="s">
        <v>169</v>
      </c>
      <c r="D49" s="1238"/>
      <c r="E49" s="520"/>
      <c r="F49" s="533">
        <f>SUM(F45:F48)</f>
        <v>32</v>
      </c>
      <c r="G49" s="534">
        <v>0</v>
      </c>
      <c r="H49" s="534">
        <f>SUM(H45:H48)</f>
        <v>0</v>
      </c>
      <c r="I49" s="534">
        <f>SUM(I45:I48)</f>
        <v>0</v>
      </c>
      <c r="J49" s="534">
        <f>SUM(J45:J48)</f>
        <v>4</v>
      </c>
      <c r="K49" s="536">
        <f>SUM(K45:K48)</f>
        <v>0</v>
      </c>
      <c r="L49" s="516">
        <v>10</v>
      </c>
      <c r="M49" s="516">
        <f>SUM(M45:M48)</f>
        <v>1</v>
      </c>
      <c r="N49" s="533"/>
      <c r="O49" s="533">
        <f t="shared" ref="O49:V49" si="9">SUM(O45:O48)</f>
        <v>0</v>
      </c>
      <c r="P49" s="534">
        <f t="shared" si="9"/>
        <v>0</v>
      </c>
      <c r="Q49" s="534">
        <f t="shared" si="9"/>
        <v>0</v>
      </c>
      <c r="R49" s="534">
        <f t="shared" si="9"/>
        <v>0</v>
      </c>
      <c r="S49" s="534">
        <f t="shared" si="9"/>
        <v>0</v>
      </c>
      <c r="T49" s="535">
        <f t="shared" si="9"/>
        <v>0</v>
      </c>
      <c r="U49" s="518">
        <f t="shared" si="9"/>
        <v>0</v>
      </c>
      <c r="V49" s="521">
        <f t="shared" si="9"/>
        <v>0</v>
      </c>
      <c r="W49" s="521"/>
      <c r="X49" s="33"/>
      <c r="Y49" s="33"/>
      <c r="Z49" s="33"/>
      <c r="AA49" s="374"/>
      <c r="AB49" s="33"/>
      <c r="AC49" s="368"/>
      <c r="AD49" s="33"/>
      <c r="AE49" s="33"/>
      <c r="AF49" s="33"/>
      <c r="AG49" s="33"/>
      <c r="AH49" s="33"/>
      <c r="AI49" s="32"/>
      <c r="AJ49" s="32"/>
    </row>
    <row r="50" spans="1:36" ht="15.75" thickBot="1" x14ac:dyDescent="0.3">
      <c r="A50" s="49"/>
      <c r="B50" s="49"/>
      <c r="C50" s="1237" t="s">
        <v>14</v>
      </c>
      <c r="D50" s="1238"/>
      <c r="E50" s="523"/>
      <c r="F50" s="1221">
        <v>10</v>
      </c>
      <c r="G50" s="1222"/>
      <c r="H50" s="1222"/>
      <c r="I50" s="1222"/>
      <c r="J50" s="1222"/>
      <c r="K50" s="1223"/>
      <c r="L50" s="521"/>
      <c r="M50" s="521"/>
      <c r="N50" s="521"/>
      <c r="O50" s="1221">
        <f>SUM(O49:T49)</f>
        <v>0</v>
      </c>
      <c r="P50" s="1222"/>
      <c r="Q50" s="1222"/>
      <c r="R50" s="1222"/>
      <c r="S50" s="1222"/>
      <c r="T50" s="1223"/>
      <c r="U50" s="522"/>
      <c r="V50" s="522"/>
      <c r="W50" s="522"/>
      <c r="X50" s="33"/>
      <c r="Y50" s="33"/>
      <c r="Z50" s="33"/>
      <c r="AA50" s="374"/>
      <c r="AB50" s="33"/>
      <c r="AC50" s="368"/>
      <c r="AD50" s="33"/>
      <c r="AE50" s="33"/>
      <c r="AF50" s="33"/>
      <c r="AG50" s="33"/>
      <c r="AH50" s="33"/>
      <c r="AI50" s="32"/>
      <c r="AJ50" s="32"/>
    </row>
    <row r="51" spans="1:36" ht="15.75" thickBot="1" x14ac:dyDescent="0.3">
      <c r="A51" s="49"/>
      <c r="B51" s="49"/>
      <c r="C51" s="362"/>
      <c r="D51" s="508"/>
      <c r="E51" s="514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372"/>
      <c r="Q51" s="51"/>
      <c r="R51" s="51"/>
      <c r="S51" s="51"/>
      <c r="T51" s="51"/>
      <c r="U51" s="51"/>
      <c r="V51" s="51"/>
      <c r="W51" s="51"/>
      <c r="X51" s="33"/>
      <c r="Y51" s="33"/>
      <c r="Z51" s="33"/>
      <c r="AA51" s="374"/>
      <c r="AB51" s="33"/>
      <c r="AC51" s="368"/>
      <c r="AD51" s="33"/>
      <c r="AE51" s="33"/>
      <c r="AF51" s="33"/>
      <c r="AG51" s="33"/>
      <c r="AH51" s="33"/>
      <c r="AI51" s="32"/>
      <c r="AJ51" s="32"/>
    </row>
    <row r="52" spans="1:36" x14ac:dyDescent="0.25">
      <c r="A52" s="49"/>
      <c r="B52" s="49"/>
      <c r="C52" s="362"/>
      <c r="D52" s="602" t="s">
        <v>17</v>
      </c>
      <c r="E52" s="475" t="s">
        <v>170</v>
      </c>
      <c r="F52" s="41"/>
      <c r="G52" s="41"/>
      <c r="H52" s="41"/>
      <c r="I52" s="41"/>
      <c r="J52" s="41"/>
      <c r="K52" s="50"/>
      <c r="L52" s="41"/>
      <c r="M52" s="41"/>
      <c r="N52" s="41"/>
      <c r="O52" s="41"/>
      <c r="P52" s="373"/>
      <c r="Q52" s="41"/>
      <c r="R52" s="41"/>
      <c r="S52" s="41"/>
      <c r="T52" s="41"/>
      <c r="U52" s="41"/>
      <c r="V52" s="41"/>
      <c r="W52" s="41"/>
      <c r="X52" s="33"/>
      <c r="Y52" s="33"/>
      <c r="Z52" s="33"/>
      <c r="AA52" s="374"/>
      <c r="AB52" s="33"/>
      <c r="AC52" s="368"/>
      <c r="AD52" s="33"/>
      <c r="AE52" s="33"/>
      <c r="AF52" s="33"/>
      <c r="AG52" s="33"/>
      <c r="AH52" s="33"/>
      <c r="AI52" s="32"/>
      <c r="AJ52" s="32"/>
    </row>
    <row r="53" spans="1:36" x14ac:dyDescent="0.25">
      <c r="A53" s="49"/>
      <c r="B53" s="49"/>
      <c r="C53" s="363"/>
      <c r="D53" s="603" t="s">
        <v>18</v>
      </c>
      <c r="E53" s="605" t="s">
        <v>171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74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74"/>
      <c r="AB53" s="33"/>
      <c r="AC53" s="368"/>
      <c r="AD53" s="33"/>
      <c r="AE53" s="33"/>
      <c r="AF53" s="33"/>
      <c r="AG53" s="33"/>
      <c r="AH53" s="33"/>
      <c r="AI53" s="32"/>
      <c r="AJ53" s="32"/>
    </row>
    <row r="54" spans="1:36" x14ac:dyDescent="0.25">
      <c r="C54" s="363"/>
      <c r="D54" s="603" t="s">
        <v>19</v>
      </c>
      <c r="E54" s="605" t="s">
        <v>172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74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74"/>
      <c r="AB54" s="33"/>
      <c r="AC54" s="368"/>
      <c r="AD54" s="33"/>
      <c r="AE54" s="33"/>
      <c r="AF54" s="33"/>
      <c r="AG54" s="33"/>
      <c r="AH54" s="33"/>
      <c r="AI54" s="32"/>
      <c r="AJ54" s="32"/>
    </row>
    <row r="55" spans="1:36" x14ac:dyDescent="0.25">
      <c r="C55" s="363"/>
      <c r="D55" s="603" t="s">
        <v>20</v>
      </c>
      <c r="E55" s="605" t="s">
        <v>173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74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74"/>
      <c r="AB55" s="33"/>
      <c r="AC55" s="368"/>
      <c r="AD55" s="33"/>
      <c r="AE55" s="33"/>
      <c r="AF55" s="33"/>
      <c r="AG55" s="33"/>
      <c r="AH55" s="33"/>
      <c r="AI55" s="32"/>
      <c r="AJ55" s="32"/>
    </row>
    <row r="56" spans="1:36" x14ac:dyDescent="0.25">
      <c r="C56" s="363"/>
      <c r="D56" s="603" t="s">
        <v>21</v>
      </c>
      <c r="E56" s="605" t="s">
        <v>174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74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74"/>
      <c r="AB56" s="33"/>
      <c r="AC56" s="368"/>
      <c r="AD56" s="33"/>
      <c r="AE56" s="33"/>
      <c r="AF56" s="33"/>
      <c r="AG56" s="33"/>
      <c r="AH56" s="33"/>
      <c r="AI56" s="32"/>
      <c r="AJ56" s="32"/>
    </row>
    <row r="57" spans="1:36" ht="18.75" x14ac:dyDescent="0.3">
      <c r="C57" s="363"/>
      <c r="D57" s="603" t="s">
        <v>22</v>
      </c>
      <c r="E57" s="605" t="s">
        <v>175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74"/>
      <c r="Q57" s="33"/>
      <c r="R57" s="33"/>
      <c r="S57" s="33"/>
      <c r="T57" s="33"/>
      <c r="U57" s="33"/>
      <c r="V57" s="33"/>
      <c r="W57" s="33"/>
      <c r="X57" s="31"/>
      <c r="Y57" s="31"/>
      <c r="Z57" s="31"/>
      <c r="AA57" s="375"/>
      <c r="AB57" s="31"/>
      <c r="AC57" s="369"/>
      <c r="AD57" s="31"/>
      <c r="AE57" s="31"/>
      <c r="AF57" s="31"/>
      <c r="AG57" s="31"/>
      <c r="AH57" s="31"/>
    </row>
    <row r="58" spans="1:36" ht="18.75" x14ac:dyDescent="0.3">
      <c r="C58" s="363"/>
      <c r="D58" s="603" t="s">
        <v>125</v>
      </c>
      <c r="E58" s="605" t="s">
        <v>82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74"/>
      <c r="Q58" s="33"/>
      <c r="R58" s="33"/>
      <c r="S58" s="33"/>
      <c r="T58" s="33"/>
      <c r="U58" s="33"/>
      <c r="V58" s="33"/>
      <c r="W58" s="33"/>
      <c r="X58" s="31"/>
      <c r="Y58" s="31"/>
      <c r="Z58" s="31"/>
      <c r="AA58" s="375"/>
      <c r="AB58" s="31"/>
      <c r="AC58" s="369"/>
      <c r="AD58" s="31"/>
      <c r="AE58" s="31"/>
      <c r="AF58" s="31"/>
      <c r="AG58" s="31"/>
      <c r="AH58" s="31"/>
    </row>
    <row r="59" spans="1:36" ht="19.5" thickBot="1" x14ac:dyDescent="0.35">
      <c r="C59" s="363"/>
      <c r="D59" s="604" t="s">
        <v>126</v>
      </c>
      <c r="E59" s="476" t="s">
        <v>176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74"/>
      <c r="Q59" s="33"/>
      <c r="R59" s="33"/>
      <c r="S59" s="33"/>
      <c r="T59" s="33"/>
      <c r="U59" s="33"/>
      <c r="V59" s="33"/>
      <c r="W59" s="33"/>
      <c r="X59" s="31"/>
      <c r="Y59" s="31"/>
      <c r="Z59" s="31"/>
      <c r="AA59" s="375"/>
      <c r="AB59" s="31"/>
      <c r="AC59" s="369"/>
      <c r="AD59" s="31"/>
      <c r="AE59" s="31"/>
      <c r="AF59" s="31"/>
      <c r="AG59" s="31"/>
      <c r="AH59" s="31"/>
    </row>
    <row r="60" spans="1:36" ht="18.75" x14ac:dyDescent="0.3">
      <c r="C60" s="363"/>
      <c r="D60" s="509"/>
      <c r="E60" s="356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74"/>
      <c r="Q60" s="33"/>
      <c r="R60" s="33"/>
      <c r="S60" s="33"/>
      <c r="T60" s="33"/>
      <c r="U60" s="33"/>
      <c r="V60" s="33"/>
      <c r="W60" s="33"/>
      <c r="X60" s="31"/>
      <c r="Y60" s="31"/>
      <c r="Z60" s="31"/>
      <c r="AA60" s="375"/>
      <c r="AB60" s="31"/>
      <c r="AC60" s="369"/>
      <c r="AD60" s="31"/>
      <c r="AE60" s="31"/>
      <c r="AF60" s="31"/>
      <c r="AG60" s="31"/>
      <c r="AH60" s="31"/>
    </row>
    <row r="61" spans="1:36" ht="18.75" x14ac:dyDescent="0.3">
      <c r="C61" s="363"/>
      <c r="D61" s="509"/>
      <c r="E61" s="356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74"/>
      <c r="Q61" s="33"/>
      <c r="R61" s="33"/>
      <c r="S61" s="33"/>
      <c r="T61" s="33"/>
      <c r="U61" s="33"/>
      <c r="V61" s="33"/>
      <c r="W61" s="33"/>
      <c r="X61" s="31"/>
      <c r="Y61" s="31"/>
      <c r="Z61" s="31"/>
      <c r="AA61" s="375"/>
      <c r="AB61" s="31"/>
      <c r="AC61" s="369"/>
      <c r="AD61" s="31"/>
      <c r="AE61" s="31"/>
      <c r="AF61" s="31"/>
      <c r="AG61" s="31"/>
      <c r="AH61" s="31"/>
    </row>
    <row r="62" spans="1:36" ht="18.75" x14ac:dyDescent="0.3">
      <c r="C62" s="364"/>
      <c r="D62" s="510"/>
      <c r="E62" s="39"/>
      <c r="F62" s="49"/>
      <c r="G62" s="49"/>
      <c r="H62" s="49"/>
      <c r="I62" s="33"/>
      <c r="J62" s="33"/>
      <c r="K62" s="33"/>
      <c r="L62" s="33"/>
      <c r="M62" s="33"/>
      <c r="N62" s="33"/>
      <c r="O62" s="33"/>
      <c r="P62" s="374"/>
      <c r="Q62" s="33"/>
      <c r="R62" s="33"/>
      <c r="S62" s="33"/>
      <c r="T62" s="33"/>
      <c r="U62" s="33"/>
      <c r="V62" s="33"/>
      <c r="W62" s="33"/>
      <c r="X62" s="31"/>
      <c r="Y62" s="31"/>
      <c r="Z62" s="31"/>
      <c r="AA62" s="375"/>
      <c r="AB62" s="31"/>
      <c r="AC62" s="369"/>
      <c r="AD62" s="31"/>
      <c r="AE62" s="31"/>
      <c r="AF62" s="31"/>
      <c r="AG62" s="31"/>
      <c r="AH62" s="31"/>
    </row>
    <row r="63" spans="1:36" ht="18.75" x14ac:dyDescent="0.3">
      <c r="C63" s="2"/>
      <c r="D63" s="511"/>
      <c r="E63" s="158"/>
      <c r="F63"/>
      <c r="G63"/>
      <c r="H63"/>
      <c r="I63" s="33"/>
      <c r="J63" s="33"/>
      <c r="K63" s="33"/>
      <c r="L63" s="33"/>
      <c r="M63" s="33"/>
      <c r="N63" s="33"/>
      <c r="O63" s="33"/>
      <c r="P63" s="374"/>
      <c r="Q63" s="33"/>
      <c r="R63" s="33"/>
      <c r="S63" s="33"/>
      <c r="T63" s="33"/>
      <c r="U63" s="33"/>
      <c r="V63" s="33"/>
      <c r="W63" s="33"/>
      <c r="X63" s="31"/>
      <c r="Y63" s="31"/>
      <c r="Z63" s="31"/>
      <c r="AA63" s="375"/>
      <c r="AB63" s="31"/>
      <c r="AC63" s="369"/>
      <c r="AD63" s="31"/>
      <c r="AE63" s="31"/>
      <c r="AF63" s="31"/>
      <c r="AG63" s="31"/>
      <c r="AH63" s="31"/>
    </row>
    <row r="64" spans="1:36" ht="18.75" x14ac:dyDescent="0.3">
      <c r="C64" s="2"/>
      <c r="D64" s="511"/>
      <c r="E64" s="158"/>
      <c r="F64"/>
      <c r="G64"/>
      <c r="H64"/>
      <c r="I64" s="33"/>
      <c r="J64" s="33"/>
      <c r="K64" s="33"/>
      <c r="L64" s="33"/>
      <c r="M64" s="33"/>
      <c r="N64" s="33"/>
      <c r="O64" s="33"/>
      <c r="P64" s="374"/>
      <c r="Q64" s="33"/>
      <c r="R64" s="33"/>
      <c r="S64" s="33"/>
      <c r="T64" s="33"/>
      <c r="U64" s="33"/>
      <c r="V64" s="33"/>
      <c r="W64" s="33"/>
      <c r="X64" s="31"/>
      <c r="Y64" s="31"/>
      <c r="Z64" s="31"/>
      <c r="AA64" s="375"/>
      <c r="AB64" s="31"/>
      <c r="AC64" s="369"/>
      <c r="AD64" s="31"/>
      <c r="AE64" s="31"/>
      <c r="AF64" s="31"/>
      <c r="AG64" s="31"/>
      <c r="AH64" s="31"/>
    </row>
    <row r="65" spans="1:34" ht="18.75" x14ac:dyDescent="0.3">
      <c r="C65" s="2"/>
      <c r="D65" s="511"/>
      <c r="E65" s="158"/>
      <c r="F65"/>
      <c r="G65"/>
      <c r="H65"/>
      <c r="I65" s="33"/>
      <c r="J65" s="33"/>
      <c r="K65" s="33"/>
      <c r="L65" s="33"/>
      <c r="M65" s="33"/>
      <c r="N65" s="33"/>
      <c r="O65" s="33"/>
      <c r="P65" s="374"/>
      <c r="Q65" s="33"/>
      <c r="R65" s="33"/>
      <c r="S65" s="33"/>
      <c r="T65" s="33"/>
      <c r="U65" s="33"/>
      <c r="V65" s="33"/>
      <c r="W65" s="33"/>
      <c r="X65" s="31"/>
      <c r="Y65" s="31"/>
      <c r="Z65" s="31"/>
      <c r="AA65" s="375"/>
      <c r="AB65" s="31"/>
      <c r="AC65" s="369"/>
      <c r="AD65" s="31"/>
      <c r="AE65" s="31"/>
      <c r="AF65" s="31"/>
      <c r="AG65" s="31"/>
      <c r="AH65" s="31"/>
    </row>
    <row r="66" spans="1:34" ht="18.75" x14ac:dyDescent="0.3">
      <c r="A66" s="30"/>
      <c r="B66" s="30"/>
      <c r="C66" s="2"/>
      <c r="D66" s="511"/>
      <c r="E66" s="158"/>
      <c r="F66"/>
      <c r="G66"/>
      <c r="H66"/>
      <c r="I66" s="31"/>
      <c r="J66" s="31"/>
      <c r="K66" s="31"/>
      <c r="L66" s="31"/>
      <c r="M66" s="31"/>
      <c r="N66" s="31"/>
      <c r="O66" s="31"/>
      <c r="P66" s="375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75"/>
      <c r="AB66" s="31"/>
      <c r="AC66" s="369"/>
      <c r="AD66" s="31"/>
      <c r="AE66" s="31"/>
      <c r="AF66" s="31"/>
      <c r="AG66" s="31"/>
      <c r="AH66" s="31"/>
    </row>
    <row r="67" spans="1:34" ht="18.75" x14ac:dyDescent="0.3">
      <c r="A67" s="30"/>
      <c r="B67" s="30"/>
      <c r="C67" s="2"/>
      <c r="D67" s="511"/>
      <c r="E67" s="158"/>
      <c r="F67"/>
      <c r="G67"/>
      <c r="H67"/>
      <c r="I67" s="31"/>
      <c r="J67" s="31"/>
      <c r="K67" s="31"/>
      <c r="L67" s="31"/>
      <c r="M67" s="31"/>
      <c r="N67" s="31"/>
      <c r="O67" s="31"/>
      <c r="P67" s="375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75"/>
      <c r="AB67" s="31"/>
      <c r="AC67" s="369"/>
      <c r="AD67" s="31"/>
      <c r="AE67" s="31"/>
      <c r="AF67" s="31"/>
      <c r="AG67" s="31"/>
      <c r="AH67" s="31"/>
    </row>
    <row r="68" spans="1:34" ht="18.75" x14ac:dyDescent="0.3">
      <c r="A68" s="30"/>
      <c r="B68" s="30"/>
      <c r="C68" s="365"/>
      <c r="D68" s="512"/>
      <c r="E68" s="357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75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75"/>
      <c r="AB68" s="31"/>
      <c r="AC68" s="369"/>
      <c r="AD68" s="31"/>
      <c r="AE68" s="31"/>
      <c r="AF68" s="31"/>
      <c r="AG68" s="31"/>
      <c r="AH68" s="31"/>
    </row>
    <row r="69" spans="1:34" ht="18.75" x14ac:dyDescent="0.3">
      <c r="A69" s="30"/>
      <c r="B69" s="30"/>
      <c r="C69" s="365"/>
      <c r="D69" s="512"/>
      <c r="E69" s="357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75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75"/>
      <c r="AB69" s="31"/>
      <c r="AC69" s="369"/>
      <c r="AD69" s="31"/>
      <c r="AE69" s="31"/>
      <c r="AF69" s="31"/>
      <c r="AG69" s="31"/>
      <c r="AH69" s="31"/>
    </row>
    <row r="70" spans="1:34" ht="18.75" x14ac:dyDescent="0.3">
      <c r="A70" s="30"/>
      <c r="B70" s="30"/>
      <c r="C70" s="365"/>
      <c r="D70" s="512"/>
      <c r="E70" s="357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75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75"/>
      <c r="AB70" s="31"/>
      <c r="AC70" s="369"/>
      <c r="AD70" s="31"/>
      <c r="AE70" s="31"/>
      <c r="AF70" s="31"/>
      <c r="AG70" s="31"/>
      <c r="AH70" s="31"/>
    </row>
    <row r="71" spans="1:34" ht="18.75" x14ac:dyDescent="0.3">
      <c r="A71" s="30"/>
      <c r="B71" s="30"/>
      <c r="C71" s="365"/>
      <c r="D71" s="512"/>
      <c r="E71" s="357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75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75"/>
      <c r="AB71" s="31"/>
      <c r="AC71" s="369"/>
      <c r="AD71" s="31"/>
      <c r="AE71" s="31"/>
      <c r="AF71" s="31"/>
      <c r="AG71" s="31"/>
      <c r="AH71" s="31"/>
    </row>
    <row r="72" spans="1:34" ht="18.75" x14ac:dyDescent="0.3">
      <c r="A72" s="30"/>
      <c r="B72" s="30"/>
      <c r="C72" s="365"/>
      <c r="D72" s="512"/>
      <c r="E72" s="357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75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75"/>
      <c r="AB72" s="31"/>
      <c r="AC72" s="369"/>
      <c r="AD72" s="31"/>
      <c r="AE72" s="31"/>
      <c r="AF72" s="31"/>
      <c r="AG72" s="31"/>
      <c r="AH72" s="31"/>
    </row>
    <row r="73" spans="1:34" ht="18.75" x14ac:dyDescent="0.3">
      <c r="A73" s="30"/>
      <c r="B73" s="30"/>
      <c r="C73" s="365"/>
      <c r="D73" s="512"/>
      <c r="E73" s="357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75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75"/>
      <c r="AB73" s="31"/>
      <c r="AC73" s="369"/>
      <c r="AD73" s="31"/>
      <c r="AE73" s="31"/>
      <c r="AF73" s="31"/>
      <c r="AG73" s="31"/>
      <c r="AH73" s="31"/>
    </row>
    <row r="74" spans="1:34" ht="18.75" x14ac:dyDescent="0.3">
      <c r="A74" s="30"/>
      <c r="B74" s="30"/>
      <c r="C74" s="365"/>
      <c r="D74" s="512"/>
      <c r="E74" s="357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75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75"/>
      <c r="AB74" s="31"/>
      <c r="AC74" s="369"/>
      <c r="AD74" s="31"/>
      <c r="AE74" s="31"/>
      <c r="AF74" s="31"/>
      <c r="AG74" s="31"/>
      <c r="AH74" s="31"/>
    </row>
    <row r="75" spans="1:34" ht="18.75" x14ac:dyDescent="0.3">
      <c r="A75" s="30"/>
      <c r="B75" s="30"/>
      <c r="C75" s="365"/>
      <c r="D75" s="512"/>
      <c r="E75" s="357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75"/>
      <c r="AB75" s="31"/>
      <c r="AC75" s="369"/>
      <c r="AD75" s="31"/>
      <c r="AE75" s="31"/>
      <c r="AF75" s="31"/>
      <c r="AG75" s="31"/>
      <c r="AH75" s="31"/>
    </row>
    <row r="76" spans="1:34" ht="18.75" x14ac:dyDescent="0.3">
      <c r="A76" s="30"/>
      <c r="B76" s="30"/>
      <c r="C76" s="365"/>
      <c r="D76" s="512"/>
      <c r="E76" s="357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75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75"/>
      <c r="AB76" s="31"/>
      <c r="AC76" s="369"/>
      <c r="AD76" s="31"/>
      <c r="AE76" s="31"/>
      <c r="AF76" s="31"/>
      <c r="AG76" s="31"/>
      <c r="AH76" s="31"/>
    </row>
    <row r="77" spans="1:34" ht="18.75" x14ac:dyDescent="0.3">
      <c r="A77" s="30"/>
      <c r="B77" s="30"/>
      <c r="C77" s="365"/>
      <c r="D77" s="512"/>
      <c r="E77" s="357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75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75"/>
      <c r="AB77" s="31"/>
      <c r="AC77" s="369"/>
      <c r="AD77" s="31"/>
      <c r="AE77" s="31"/>
      <c r="AF77" s="31"/>
      <c r="AG77" s="31"/>
      <c r="AH77" s="31"/>
    </row>
    <row r="78" spans="1:34" ht="18.75" x14ac:dyDescent="0.3">
      <c r="A78" s="30"/>
      <c r="B78" s="30"/>
      <c r="C78" s="365"/>
      <c r="D78" s="512"/>
      <c r="E78" s="357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75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75"/>
      <c r="AB78" s="31"/>
      <c r="AC78" s="369"/>
      <c r="AD78" s="31"/>
      <c r="AE78" s="31"/>
      <c r="AF78" s="31"/>
      <c r="AG78" s="31"/>
      <c r="AH78" s="31"/>
    </row>
    <row r="79" spans="1:34" ht="18.75" x14ac:dyDescent="0.3">
      <c r="A79" s="30"/>
      <c r="B79" s="30"/>
      <c r="C79" s="365"/>
      <c r="D79" s="512"/>
      <c r="E79" s="357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75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75"/>
      <c r="AB79" s="31"/>
      <c r="AC79" s="369"/>
      <c r="AD79" s="31"/>
      <c r="AE79" s="31"/>
      <c r="AF79" s="31"/>
      <c r="AG79" s="31"/>
      <c r="AH79" s="31"/>
    </row>
    <row r="80" spans="1:34" ht="18.75" x14ac:dyDescent="0.3">
      <c r="A80" s="30"/>
      <c r="B80" s="30"/>
      <c r="C80" s="365"/>
      <c r="D80" s="512"/>
      <c r="E80" s="357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75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75"/>
      <c r="AB80" s="31"/>
      <c r="AC80" s="369"/>
      <c r="AD80" s="31"/>
      <c r="AE80" s="31"/>
      <c r="AF80" s="31"/>
      <c r="AG80" s="31"/>
      <c r="AH80" s="31"/>
    </row>
    <row r="81" spans="1:34" ht="18.75" x14ac:dyDescent="0.3">
      <c r="A81" s="30"/>
      <c r="B81" s="30"/>
      <c r="C81" s="365"/>
      <c r="D81" s="512"/>
      <c r="E81" s="357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75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75"/>
      <c r="AB81" s="31"/>
      <c r="AC81" s="369"/>
      <c r="AD81" s="31"/>
      <c r="AE81" s="31"/>
      <c r="AF81" s="31"/>
      <c r="AG81" s="31"/>
      <c r="AH81" s="31"/>
    </row>
    <row r="82" spans="1:34" ht="18.75" x14ac:dyDescent="0.3">
      <c r="A82" s="30"/>
      <c r="B82" s="30"/>
      <c r="C82" s="365"/>
      <c r="D82" s="512"/>
      <c r="E82" s="357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75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75"/>
      <c r="AB82" s="31"/>
      <c r="AC82" s="369"/>
      <c r="AD82" s="31"/>
      <c r="AE82" s="31"/>
      <c r="AF82" s="31"/>
      <c r="AG82" s="31"/>
      <c r="AH82" s="31"/>
    </row>
    <row r="83" spans="1:34" ht="18.75" x14ac:dyDescent="0.3">
      <c r="A83" s="30"/>
      <c r="B83" s="30"/>
      <c r="C83" s="365"/>
      <c r="D83" s="512"/>
      <c r="E83" s="357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75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75"/>
      <c r="AB83" s="31"/>
      <c r="AC83" s="369"/>
      <c r="AD83" s="31"/>
      <c r="AE83" s="31"/>
      <c r="AF83" s="31"/>
      <c r="AG83" s="31"/>
      <c r="AH83" s="31"/>
    </row>
    <row r="84" spans="1:34" ht="18.75" x14ac:dyDescent="0.3">
      <c r="A84" s="30"/>
      <c r="B84" s="30"/>
      <c r="C84" s="365"/>
      <c r="D84" s="512"/>
      <c r="E84" s="357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75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75"/>
      <c r="AB84" s="31"/>
      <c r="AC84" s="369"/>
      <c r="AD84" s="31"/>
      <c r="AE84" s="31"/>
      <c r="AF84" s="31"/>
      <c r="AG84" s="31"/>
      <c r="AH84" s="31"/>
    </row>
    <row r="85" spans="1:34" ht="18.75" x14ac:dyDescent="0.3">
      <c r="A85" s="30"/>
      <c r="B85" s="30"/>
      <c r="C85" s="365"/>
      <c r="D85" s="512"/>
      <c r="E85" s="357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7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75"/>
      <c r="AB85" s="31"/>
      <c r="AC85" s="369"/>
      <c r="AD85" s="31"/>
      <c r="AE85" s="31"/>
      <c r="AF85" s="31"/>
      <c r="AG85" s="31"/>
      <c r="AH85" s="31"/>
    </row>
    <row r="86" spans="1:34" ht="18.75" x14ac:dyDescent="0.3">
      <c r="A86" s="30"/>
      <c r="B86" s="30"/>
      <c r="C86" s="365"/>
      <c r="D86" s="512"/>
      <c r="E86" s="357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75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75"/>
      <c r="AB86" s="31"/>
      <c r="AC86" s="369"/>
      <c r="AD86" s="31"/>
      <c r="AE86" s="31"/>
      <c r="AF86" s="31"/>
      <c r="AG86" s="31"/>
      <c r="AH86" s="31"/>
    </row>
    <row r="87" spans="1:34" ht="18.75" x14ac:dyDescent="0.3">
      <c r="A87" s="30"/>
      <c r="B87" s="30"/>
      <c r="C87" s="365"/>
      <c r="D87" s="512"/>
      <c r="E87" s="357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75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75"/>
      <c r="AB87" s="31"/>
      <c r="AC87" s="369"/>
      <c r="AD87" s="31"/>
      <c r="AE87" s="31"/>
      <c r="AF87" s="31"/>
      <c r="AG87" s="31"/>
      <c r="AH87" s="31"/>
    </row>
    <row r="88" spans="1:34" ht="18.75" x14ac:dyDescent="0.3">
      <c r="A88" s="30"/>
      <c r="B88" s="30"/>
      <c r="C88" s="365"/>
      <c r="D88" s="512"/>
      <c r="E88" s="357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75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75"/>
      <c r="AB88" s="31"/>
      <c r="AC88" s="369"/>
      <c r="AD88" s="31"/>
      <c r="AE88" s="31"/>
      <c r="AF88" s="31"/>
      <c r="AG88" s="31"/>
      <c r="AH88" s="31"/>
    </row>
    <row r="89" spans="1:34" ht="18.75" x14ac:dyDescent="0.3">
      <c r="A89" s="30"/>
      <c r="B89" s="30"/>
      <c r="C89" s="365"/>
      <c r="D89" s="512"/>
      <c r="E89" s="357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75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75"/>
      <c r="AB89" s="31"/>
      <c r="AC89" s="369"/>
      <c r="AD89" s="31"/>
      <c r="AE89" s="31"/>
      <c r="AF89" s="31"/>
      <c r="AG89" s="31"/>
      <c r="AH89" s="31"/>
    </row>
    <row r="90" spans="1:34" ht="18.75" x14ac:dyDescent="0.3">
      <c r="A90" s="30"/>
      <c r="B90" s="30"/>
      <c r="C90" s="365"/>
      <c r="D90" s="512"/>
      <c r="E90" s="357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75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75"/>
      <c r="AB90" s="31"/>
      <c r="AC90" s="369"/>
      <c r="AD90" s="31"/>
      <c r="AE90" s="31"/>
      <c r="AF90" s="31"/>
      <c r="AG90" s="31"/>
      <c r="AH90" s="31"/>
    </row>
    <row r="91" spans="1:34" ht="18.75" x14ac:dyDescent="0.3">
      <c r="A91" s="30"/>
      <c r="B91" s="30"/>
      <c r="C91" s="365"/>
      <c r="D91" s="512"/>
      <c r="E91" s="357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75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75"/>
      <c r="AB91" s="31"/>
      <c r="AC91" s="369"/>
      <c r="AD91" s="31"/>
      <c r="AE91" s="31"/>
      <c r="AF91" s="31"/>
      <c r="AG91" s="31"/>
      <c r="AH91" s="31"/>
    </row>
    <row r="92" spans="1:34" ht="18.75" x14ac:dyDescent="0.3">
      <c r="A92" s="30"/>
      <c r="B92" s="30"/>
      <c r="C92" s="365"/>
      <c r="D92" s="512"/>
      <c r="E92" s="357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75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75"/>
      <c r="AB92" s="31"/>
      <c r="AC92" s="369"/>
      <c r="AD92" s="31"/>
      <c r="AE92" s="31"/>
      <c r="AF92" s="31"/>
      <c r="AG92" s="31"/>
      <c r="AH92" s="31"/>
    </row>
    <row r="93" spans="1:34" ht="18.75" x14ac:dyDescent="0.3">
      <c r="A93" s="30"/>
      <c r="B93" s="30"/>
      <c r="C93" s="365"/>
      <c r="D93" s="512"/>
      <c r="E93" s="357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75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75"/>
      <c r="AB93" s="31"/>
      <c r="AC93" s="369"/>
      <c r="AD93" s="31"/>
      <c r="AE93" s="31"/>
      <c r="AF93" s="31"/>
      <c r="AG93" s="31"/>
      <c r="AH93" s="31"/>
    </row>
    <row r="94" spans="1:34" ht="18.75" x14ac:dyDescent="0.3">
      <c r="A94" s="30"/>
      <c r="B94" s="30"/>
      <c r="C94" s="365"/>
      <c r="D94" s="512"/>
      <c r="E94" s="357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75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75"/>
      <c r="AB94" s="31"/>
      <c r="AC94" s="369"/>
      <c r="AD94" s="31"/>
      <c r="AE94" s="31"/>
      <c r="AF94" s="31"/>
      <c r="AG94" s="31"/>
      <c r="AH94" s="31"/>
    </row>
    <row r="95" spans="1:34" ht="18.75" x14ac:dyDescent="0.3">
      <c r="A95" s="30"/>
      <c r="B95" s="30"/>
      <c r="C95" s="365"/>
      <c r="D95" s="512"/>
      <c r="E95" s="357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75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75"/>
      <c r="AB95" s="31"/>
      <c r="AC95" s="369"/>
      <c r="AD95" s="31"/>
      <c r="AE95" s="31"/>
      <c r="AF95" s="31"/>
      <c r="AG95" s="31"/>
      <c r="AH95" s="31"/>
    </row>
    <row r="96" spans="1:34" ht="18.75" x14ac:dyDescent="0.3">
      <c r="A96" s="30"/>
      <c r="B96" s="30"/>
      <c r="C96" s="365"/>
      <c r="D96" s="512"/>
      <c r="E96" s="357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75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75"/>
      <c r="AB96" s="31"/>
      <c r="AC96" s="369"/>
      <c r="AD96" s="31"/>
      <c r="AE96" s="31"/>
      <c r="AF96" s="31"/>
      <c r="AG96" s="31"/>
      <c r="AH96" s="31"/>
    </row>
    <row r="97" spans="1:34" ht="18.75" x14ac:dyDescent="0.3">
      <c r="A97" s="30"/>
      <c r="B97" s="30"/>
      <c r="C97" s="365"/>
      <c r="D97" s="512"/>
      <c r="E97" s="357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75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75"/>
      <c r="AB97" s="31"/>
      <c r="AC97" s="369"/>
      <c r="AD97" s="31"/>
      <c r="AE97" s="31"/>
      <c r="AF97" s="31"/>
      <c r="AG97" s="31"/>
      <c r="AH97" s="31"/>
    </row>
    <row r="98" spans="1:34" ht="18.75" x14ac:dyDescent="0.3">
      <c r="A98" s="30"/>
      <c r="B98" s="30"/>
      <c r="C98" s="365"/>
      <c r="D98" s="512"/>
      <c r="E98" s="357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75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75"/>
      <c r="AB98" s="31"/>
      <c r="AC98" s="369"/>
      <c r="AD98" s="31"/>
      <c r="AE98" s="31"/>
      <c r="AF98" s="31"/>
      <c r="AG98" s="31"/>
      <c r="AH98" s="31"/>
    </row>
    <row r="99" spans="1:34" ht="18.75" x14ac:dyDescent="0.3">
      <c r="A99" s="30"/>
      <c r="B99" s="30"/>
      <c r="C99" s="365"/>
      <c r="D99" s="512"/>
      <c r="E99" s="357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75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75"/>
      <c r="AB99" s="31"/>
      <c r="AC99" s="369"/>
      <c r="AD99" s="31"/>
      <c r="AE99" s="31"/>
      <c r="AF99" s="31"/>
      <c r="AG99" s="31"/>
      <c r="AH99" s="31"/>
    </row>
    <row r="100" spans="1:34" ht="18.75" x14ac:dyDescent="0.3">
      <c r="A100" s="30"/>
      <c r="B100" s="30"/>
      <c r="C100" s="365"/>
      <c r="D100" s="512"/>
      <c r="E100" s="357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75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75"/>
      <c r="AB100" s="31"/>
      <c r="AC100" s="369"/>
      <c r="AD100" s="31"/>
      <c r="AE100" s="31"/>
      <c r="AF100" s="31"/>
      <c r="AG100" s="31"/>
      <c r="AH100" s="31"/>
    </row>
    <row r="101" spans="1:34" ht="18.75" x14ac:dyDescent="0.3">
      <c r="A101" s="30"/>
      <c r="B101" s="30"/>
      <c r="C101" s="365"/>
      <c r="D101" s="512"/>
      <c r="E101" s="357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75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75"/>
      <c r="AB101" s="31"/>
      <c r="AC101" s="369"/>
      <c r="AD101" s="31"/>
      <c r="AE101" s="31"/>
      <c r="AF101" s="31"/>
      <c r="AG101" s="31"/>
      <c r="AH101" s="31"/>
    </row>
    <row r="102" spans="1:34" ht="18.75" x14ac:dyDescent="0.3">
      <c r="A102" s="30"/>
      <c r="B102" s="30"/>
      <c r="C102" s="365"/>
      <c r="D102" s="512"/>
      <c r="E102" s="357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75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75"/>
      <c r="AB102" s="31"/>
      <c r="AC102" s="369"/>
      <c r="AD102" s="31"/>
      <c r="AE102" s="31"/>
      <c r="AF102" s="31"/>
      <c r="AG102" s="31"/>
      <c r="AH102" s="31"/>
    </row>
    <row r="103" spans="1:34" ht="18.75" x14ac:dyDescent="0.3">
      <c r="A103" s="30"/>
      <c r="B103" s="30"/>
      <c r="C103" s="365"/>
      <c r="D103" s="512"/>
      <c r="E103" s="357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75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75"/>
      <c r="AB103" s="31"/>
      <c r="AC103" s="369"/>
      <c r="AD103" s="31"/>
      <c r="AE103" s="31"/>
      <c r="AF103" s="31"/>
      <c r="AG103" s="31"/>
      <c r="AH103" s="31"/>
    </row>
    <row r="104" spans="1:34" ht="18.75" x14ac:dyDescent="0.3">
      <c r="A104" s="30"/>
      <c r="B104" s="30"/>
      <c r="C104" s="365"/>
      <c r="D104" s="512"/>
      <c r="E104" s="357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75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75"/>
      <c r="AB104" s="31"/>
      <c r="AC104" s="369"/>
      <c r="AD104" s="31"/>
      <c r="AE104" s="31"/>
      <c r="AF104" s="31"/>
      <c r="AG104" s="31"/>
      <c r="AH104" s="31"/>
    </row>
    <row r="105" spans="1:34" ht="18.75" x14ac:dyDescent="0.3">
      <c r="A105" s="30"/>
      <c r="B105" s="30"/>
      <c r="C105" s="365"/>
      <c r="D105" s="512"/>
      <c r="E105" s="357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75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75"/>
      <c r="AB105" s="31"/>
      <c r="AC105" s="369"/>
      <c r="AD105" s="31"/>
      <c r="AE105" s="31"/>
      <c r="AF105" s="31"/>
      <c r="AG105" s="31"/>
      <c r="AH105" s="31"/>
    </row>
    <row r="106" spans="1:34" ht="18.75" x14ac:dyDescent="0.3">
      <c r="A106" s="30"/>
      <c r="B106" s="30"/>
      <c r="C106" s="365"/>
      <c r="D106" s="512"/>
      <c r="E106" s="357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75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75"/>
      <c r="AB106" s="31"/>
      <c r="AC106" s="369"/>
      <c r="AD106" s="31"/>
      <c r="AE106" s="31"/>
      <c r="AF106" s="31"/>
      <c r="AG106" s="31"/>
      <c r="AH106" s="31"/>
    </row>
    <row r="107" spans="1:34" ht="18.75" x14ac:dyDescent="0.3">
      <c r="A107" s="30"/>
      <c r="B107" s="30"/>
      <c r="C107" s="365"/>
      <c r="D107" s="512"/>
      <c r="E107" s="357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75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75"/>
      <c r="AB107" s="31"/>
      <c r="AC107" s="369"/>
      <c r="AD107" s="31"/>
      <c r="AE107" s="31"/>
      <c r="AF107" s="31"/>
      <c r="AG107" s="31"/>
      <c r="AH107" s="31"/>
    </row>
    <row r="108" spans="1:34" ht="18.75" x14ac:dyDescent="0.3">
      <c r="A108" s="30"/>
      <c r="B108" s="30"/>
      <c r="C108" s="365"/>
      <c r="D108" s="512"/>
      <c r="E108" s="357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75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75"/>
      <c r="AB108" s="31"/>
      <c r="AC108" s="369"/>
      <c r="AD108" s="31"/>
      <c r="AE108" s="31"/>
      <c r="AF108" s="31"/>
      <c r="AG108" s="31"/>
      <c r="AH108" s="31"/>
    </row>
    <row r="109" spans="1:34" ht="18.75" x14ac:dyDescent="0.3">
      <c r="A109" s="30"/>
      <c r="B109" s="30"/>
      <c r="C109" s="365"/>
      <c r="D109" s="512"/>
      <c r="E109" s="357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75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75"/>
      <c r="AB109" s="31"/>
      <c r="AC109" s="369"/>
      <c r="AD109" s="31"/>
      <c r="AE109" s="31"/>
      <c r="AF109" s="31"/>
      <c r="AG109" s="31"/>
      <c r="AH109" s="31"/>
    </row>
    <row r="110" spans="1:34" ht="18.75" x14ac:dyDescent="0.3">
      <c r="A110" s="30"/>
      <c r="B110" s="30"/>
      <c r="C110" s="365"/>
      <c r="D110" s="512"/>
      <c r="E110" s="357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75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75"/>
      <c r="AB110" s="31"/>
      <c r="AC110" s="369"/>
      <c r="AD110" s="31"/>
      <c r="AE110" s="31"/>
      <c r="AF110" s="31"/>
      <c r="AG110" s="31"/>
      <c r="AH110" s="31"/>
    </row>
    <row r="111" spans="1:34" ht="18.75" x14ac:dyDescent="0.3">
      <c r="A111" s="30"/>
      <c r="B111" s="30"/>
      <c r="C111" s="365"/>
      <c r="D111" s="512"/>
      <c r="E111" s="357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75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75"/>
      <c r="AB111" s="31"/>
      <c r="AC111" s="369"/>
      <c r="AD111" s="31"/>
      <c r="AE111" s="31"/>
      <c r="AF111" s="31"/>
      <c r="AG111" s="31"/>
      <c r="AH111" s="31"/>
    </row>
    <row r="112" spans="1:34" ht="18.75" x14ac:dyDescent="0.3">
      <c r="A112" s="30"/>
      <c r="B112" s="30"/>
      <c r="C112" s="365"/>
      <c r="D112" s="512"/>
      <c r="E112" s="357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75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75"/>
      <c r="AB112" s="31"/>
      <c r="AC112" s="369"/>
      <c r="AD112" s="31"/>
      <c r="AE112" s="31"/>
      <c r="AF112" s="31"/>
      <c r="AG112" s="31"/>
      <c r="AH112" s="31"/>
    </row>
    <row r="113" spans="1:34" ht="18.75" x14ac:dyDescent="0.3">
      <c r="A113" s="30"/>
      <c r="B113" s="30"/>
      <c r="C113" s="365"/>
      <c r="D113" s="512"/>
      <c r="E113" s="357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75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75"/>
      <c r="AB113" s="31"/>
      <c r="AC113" s="369"/>
      <c r="AD113" s="31"/>
      <c r="AE113" s="31"/>
      <c r="AF113" s="31"/>
      <c r="AG113" s="31"/>
      <c r="AH113" s="31"/>
    </row>
    <row r="114" spans="1:34" ht="18.75" x14ac:dyDescent="0.3">
      <c r="A114" s="30"/>
      <c r="B114" s="30"/>
      <c r="C114" s="365"/>
      <c r="D114" s="512"/>
      <c r="E114" s="357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75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75"/>
      <c r="AB114" s="31"/>
      <c r="AC114" s="369"/>
      <c r="AD114" s="31"/>
      <c r="AE114" s="31"/>
      <c r="AF114" s="31"/>
      <c r="AG114" s="31"/>
      <c r="AH114" s="31"/>
    </row>
    <row r="115" spans="1:34" ht="18.75" x14ac:dyDescent="0.3">
      <c r="A115" s="30"/>
      <c r="B115" s="30"/>
      <c r="C115" s="365"/>
      <c r="D115" s="512"/>
      <c r="E115" s="357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75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75"/>
      <c r="AB115" s="31"/>
      <c r="AC115" s="369"/>
      <c r="AD115" s="31"/>
      <c r="AE115" s="31"/>
      <c r="AF115" s="31"/>
      <c r="AG115" s="31"/>
      <c r="AH115" s="31"/>
    </row>
    <row r="116" spans="1:34" ht="18.75" x14ac:dyDescent="0.3">
      <c r="A116" s="30"/>
      <c r="B116" s="30"/>
      <c r="C116" s="365"/>
      <c r="D116" s="512"/>
      <c r="E116" s="357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75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75"/>
      <c r="AB116" s="31"/>
      <c r="AC116" s="369"/>
      <c r="AD116" s="31"/>
      <c r="AE116" s="31"/>
      <c r="AF116" s="31"/>
      <c r="AG116" s="31"/>
      <c r="AH116" s="31"/>
    </row>
    <row r="117" spans="1:34" ht="18.75" x14ac:dyDescent="0.3">
      <c r="A117" s="30"/>
      <c r="B117" s="30"/>
      <c r="C117" s="365"/>
      <c r="D117" s="512"/>
      <c r="E117" s="357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75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75"/>
      <c r="AB117" s="31"/>
      <c r="AC117" s="369"/>
      <c r="AD117" s="31"/>
      <c r="AE117" s="31"/>
      <c r="AF117" s="31"/>
      <c r="AG117" s="31"/>
      <c r="AH117" s="31"/>
    </row>
    <row r="118" spans="1:34" ht="18.75" x14ac:dyDescent="0.3">
      <c r="A118" s="30"/>
      <c r="B118" s="30"/>
      <c r="C118" s="365"/>
      <c r="D118" s="512"/>
      <c r="E118" s="357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75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75"/>
      <c r="AB118" s="31"/>
      <c r="AC118" s="369"/>
      <c r="AD118" s="31"/>
      <c r="AE118" s="31"/>
      <c r="AF118" s="31"/>
      <c r="AG118" s="31"/>
      <c r="AH118" s="31"/>
    </row>
    <row r="119" spans="1:34" ht="18.75" x14ac:dyDescent="0.3">
      <c r="A119" s="30"/>
      <c r="B119" s="30"/>
      <c r="C119" s="365"/>
      <c r="D119" s="512"/>
      <c r="E119" s="357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75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75"/>
      <c r="AB119" s="31"/>
      <c r="AC119" s="369"/>
      <c r="AD119" s="31"/>
      <c r="AE119" s="31"/>
      <c r="AF119" s="31"/>
      <c r="AG119" s="31"/>
      <c r="AH119" s="31"/>
    </row>
    <row r="120" spans="1:34" ht="18.75" x14ac:dyDescent="0.3">
      <c r="A120" s="30"/>
      <c r="B120" s="30"/>
      <c r="C120" s="365"/>
      <c r="D120" s="512"/>
      <c r="E120" s="357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75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75"/>
      <c r="AB120" s="31"/>
      <c r="AC120" s="369"/>
      <c r="AD120" s="31"/>
      <c r="AE120" s="31"/>
      <c r="AF120" s="31"/>
      <c r="AG120" s="31"/>
      <c r="AH120" s="31"/>
    </row>
    <row r="121" spans="1:34" ht="18.75" x14ac:dyDescent="0.3">
      <c r="A121" s="30"/>
      <c r="B121" s="30"/>
      <c r="C121" s="365"/>
      <c r="D121" s="512"/>
      <c r="E121" s="357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75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75"/>
      <c r="AB121" s="31"/>
      <c r="AC121" s="369"/>
      <c r="AD121" s="31"/>
      <c r="AE121" s="31"/>
      <c r="AF121" s="31"/>
      <c r="AG121" s="31"/>
      <c r="AH121" s="31"/>
    </row>
    <row r="122" spans="1:34" ht="18.75" x14ac:dyDescent="0.3">
      <c r="A122" s="30"/>
      <c r="B122" s="30"/>
      <c r="C122" s="365"/>
      <c r="D122" s="512"/>
      <c r="E122" s="357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75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75"/>
      <c r="AB122" s="31"/>
      <c r="AC122" s="369"/>
      <c r="AD122" s="31"/>
      <c r="AE122" s="31"/>
      <c r="AF122" s="31"/>
      <c r="AG122" s="31"/>
      <c r="AH122" s="31"/>
    </row>
    <row r="123" spans="1:34" ht="18.75" x14ac:dyDescent="0.3">
      <c r="A123" s="30"/>
      <c r="B123" s="30"/>
      <c r="C123" s="365"/>
      <c r="D123" s="512"/>
      <c r="E123" s="357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75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75"/>
      <c r="AB123" s="31"/>
      <c r="AC123" s="369"/>
      <c r="AD123" s="31"/>
      <c r="AE123" s="31"/>
      <c r="AF123" s="31"/>
      <c r="AG123" s="31"/>
      <c r="AH123" s="31"/>
    </row>
    <row r="124" spans="1:34" ht="18.75" x14ac:dyDescent="0.3">
      <c r="A124" s="30"/>
      <c r="B124" s="30"/>
      <c r="C124" s="365"/>
      <c r="D124" s="512"/>
      <c r="E124" s="357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75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75"/>
      <c r="AB124" s="31"/>
      <c r="AC124" s="369"/>
      <c r="AD124" s="31"/>
      <c r="AE124" s="31"/>
      <c r="AF124" s="31"/>
      <c r="AG124" s="31"/>
      <c r="AH124" s="31"/>
    </row>
    <row r="125" spans="1:34" ht="18.75" x14ac:dyDescent="0.3">
      <c r="A125" s="30"/>
      <c r="B125" s="30"/>
      <c r="C125" s="365"/>
      <c r="D125" s="512"/>
      <c r="E125" s="357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75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75"/>
      <c r="AB125" s="31"/>
      <c r="AC125" s="369"/>
      <c r="AD125" s="31"/>
      <c r="AE125" s="31"/>
      <c r="AF125" s="31"/>
      <c r="AG125" s="31"/>
      <c r="AH125" s="31"/>
    </row>
    <row r="126" spans="1:34" ht="18.75" x14ac:dyDescent="0.3">
      <c r="A126" s="30"/>
      <c r="B126" s="30"/>
      <c r="C126" s="365"/>
      <c r="D126" s="512"/>
      <c r="E126" s="357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75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75"/>
      <c r="AB126" s="31"/>
      <c r="AC126" s="369"/>
      <c r="AD126" s="31"/>
      <c r="AE126" s="31"/>
      <c r="AF126" s="31"/>
      <c r="AG126" s="31"/>
      <c r="AH126" s="31"/>
    </row>
    <row r="127" spans="1:34" ht="18.75" x14ac:dyDescent="0.3">
      <c r="A127" s="30"/>
      <c r="B127" s="30"/>
      <c r="C127" s="365"/>
      <c r="D127" s="512"/>
      <c r="E127" s="357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75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75"/>
      <c r="AB127" s="31"/>
      <c r="AC127" s="369"/>
      <c r="AD127" s="31"/>
      <c r="AE127" s="31"/>
      <c r="AF127" s="31"/>
      <c r="AG127" s="31"/>
      <c r="AH127" s="31"/>
    </row>
    <row r="128" spans="1:34" ht="18.75" x14ac:dyDescent="0.3">
      <c r="A128" s="30"/>
      <c r="B128" s="30"/>
      <c r="C128" s="365"/>
      <c r="D128" s="512"/>
      <c r="E128" s="357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75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75"/>
      <c r="AB128" s="31"/>
      <c r="AC128" s="369"/>
      <c r="AD128" s="31"/>
      <c r="AE128" s="31"/>
      <c r="AF128" s="31"/>
      <c r="AG128" s="31"/>
      <c r="AH128" s="31"/>
    </row>
    <row r="129" spans="1:34" ht="18.75" x14ac:dyDescent="0.3">
      <c r="A129" s="30"/>
      <c r="B129" s="30"/>
      <c r="C129" s="365"/>
      <c r="D129" s="512"/>
      <c r="E129" s="357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75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75"/>
      <c r="AB129" s="31"/>
      <c r="AC129" s="369"/>
      <c r="AD129" s="31"/>
      <c r="AE129" s="31"/>
      <c r="AF129" s="31"/>
      <c r="AG129" s="31"/>
      <c r="AH129" s="31"/>
    </row>
    <row r="130" spans="1:34" ht="18.75" x14ac:dyDescent="0.3">
      <c r="A130" s="30"/>
      <c r="B130" s="30"/>
      <c r="C130" s="365"/>
      <c r="D130" s="512"/>
      <c r="E130" s="357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75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75"/>
      <c r="AB130" s="31"/>
      <c r="AC130" s="369"/>
      <c r="AD130" s="31"/>
      <c r="AE130" s="31"/>
      <c r="AF130" s="31"/>
      <c r="AG130" s="31"/>
      <c r="AH130" s="31"/>
    </row>
    <row r="131" spans="1:34" ht="18.75" x14ac:dyDescent="0.3">
      <c r="A131" s="30"/>
      <c r="B131" s="30"/>
      <c r="C131" s="365"/>
      <c r="D131" s="512"/>
      <c r="E131" s="357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75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75"/>
      <c r="AB131" s="31"/>
      <c r="AC131" s="369"/>
      <c r="AD131" s="31"/>
      <c r="AE131" s="31"/>
      <c r="AF131" s="31"/>
      <c r="AG131" s="31"/>
      <c r="AH131" s="31"/>
    </row>
    <row r="132" spans="1:34" ht="18.75" x14ac:dyDescent="0.3">
      <c r="A132" s="30"/>
      <c r="B132" s="30"/>
      <c r="C132" s="365"/>
      <c r="D132" s="512"/>
      <c r="E132" s="357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75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75"/>
      <c r="AB132" s="31"/>
      <c r="AC132" s="369"/>
      <c r="AD132" s="31"/>
      <c r="AE132" s="31"/>
      <c r="AF132" s="31"/>
      <c r="AG132" s="31"/>
      <c r="AH132" s="31"/>
    </row>
    <row r="133" spans="1:34" ht="18.75" x14ac:dyDescent="0.3">
      <c r="A133" s="30"/>
      <c r="B133" s="30"/>
      <c r="C133" s="365"/>
      <c r="D133" s="512"/>
      <c r="E133" s="357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75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75"/>
      <c r="AB133" s="31"/>
      <c r="AC133" s="369"/>
      <c r="AD133" s="31"/>
      <c r="AE133" s="31"/>
      <c r="AF133" s="31"/>
      <c r="AG133" s="31"/>
      <c r="AH133" s="31"/>
    </row>
    <row r="134" spans="1:34" ht="18.75" x14ac:dyDescent="0.3">
      <c r="A134" s="30"/>
      <c r="B134" s="30"/>
      <c r="C134" s="365"/>
      <c r="D134" s="512"/>
      <c r="E134" s="357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75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75"/>
      <c r="AB134" s="31"/>
      <c r="AC134" s="369"/>
      <c r="AD134" s="31"/>
      <c r="AE134" s="31"/>
      <c r="AF134" s="31"/>
      <c r="AG134" s="31"/>
      <c r="AH134" s="31"/>
    </row>
    <row r="135" spans="1:34" ht="18.75" x14ac:dyDescent="0.3">
      <c r="A135" s="30"/>
      <c r="B135" s="30"/>
      <c r="C135" s="365"/>
      <c r="D135" s="512"/>
      <c r="E135" s="357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75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75"/>
      <c r="AB135" s="31"/>
      <c r="AC135" s="369"/>
      <c r="AD135" s="31"/>
      <c r="AE135" s="31"/>
      <c r="AF135" s="31"/>
      <c r="AG135" s="31"/>
      <c r="AH135" s="31"/>
    </row>
    <row r="136" spans="1:34" ht="18.75" x14ac:dyDescent="0.3">
      <c r="A136" s="30"/>
      <c r="B136" s="30"/>
      <c r="C136" s="365"/>
      <c r="D136" s="512"/>
      <c r="E136" s="357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75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75"/>
      <c r="AB136" s="31"/>
      <c r="AC136" s="369"/>
      <c r="AD136" s="31"/>
      <c r="AE136" s="31"/>
      <c r="AF136" s="31"/>
      <c r="AG136" s="31"/>
      <c r="AH136" s="31"/>
    </row>
    <row r="137" spans="1:34" ht="18.75" x14ac:dyDescent="0.3">
      <c r="A137" s="30"/>
      <c r="B137" s="30"/>
      <c r="C137" s="365"/>
      <c r="D137" s="512"/>
      <c r="E137" s="357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75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75"/>
      <c r="AB137" s="31"/>
      <c r="AC137" s="369"/>
      <c r="AD137" s="31"/>
      <c r="AE137" s="31"/>
      <c r="AF137" s="31"/>
      <c r="AG137" s="31"/>
      <c r="AH137" s="31"/>
    </row>
    <row r="138" spans="1:34" ht="18.75" x14ac:dyDescent="0.3">
      <c r="A138" s="30"/>
      <c r="B138" s="30"/>
      <c r="C138" s="365"/>
      <c r="D138" s="512"/>
      <c r="E138" s="357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75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75"/>
      <c r="AB138" s="31"/>
      <c r="AC138" s="369"/>
      <c r="AD138" s="31"/>
      <c r="AE138" s="31"/>
      <c r="AF138" s="31"/>
      <c r="AG138" s="31"/>
      <c r="AH138" s="31"/>
    </row>
    <row r="139" spans="1:34" ht="18.75" x14ac:dyDescent="0.3">
      <c r="A139" s="30"/>
      <c r="B139" s="30"/>
      <c r="C139" s="365"/>
      <c r="D139" s="512"/>
      <c r="E139" s="357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75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75"/>
      <c r="AB139" s="31"/>
      <c r="AC139" s="369"/>
      <c r="AD139" s="31"/>
      <c r="AE139" s="31"/>
      <c r="AF139" s="31"/>
      <c r="AG139" s="31"/>
      <c r="AH139" s="31"/>
    </row>
    <row r="140" spans="1:34" ht="18.75" x14ac:dyDescent="0.3">
      <c r="A140" s="30"/>
      <c r="B140" s="30"/>
      <c r="C140" s="365"/>
      <c r="D140" s="512"/>
      <c r="E140" s="357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75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75"/>
      <c r="AB140" s="31"/>
      <c r="AC140" s="369"/>
      <c r="AD140" s="31"/>
      <c r="AE140" s="31"/>
      <c r="AF140" s="31"/>
      <c r="AG140" s="31"/>
      <c r="AH140" s="31"/>
    </row>
    <row r="141" spans="1:34" ht="18.75" x14ac:dyDescent="0.3">
      <c r="A141" s="30"/>
      <c r="B141" s="30"/>
      <c r="C141" s="365"/>
      <c r="D141" s="512"/>
      <c r="E141" s="357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75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75"/>
      <c r="AB141" s="31"/>
      <c r="AC141" s="369"/>
      <c r="AD141" s="31"/>
      <c r="AE141" s="31"/>
      <c r="AF141" s="31"/>
      <c r="AG141" s="31"/>
      <c r="AH141" s="31"/>
    </row>
    <row r="142" spans="1:34" ht="18.75" x14ac:dyDescent="0.3">
      <c r="A142" s="30"/>
      <c r="B142" s="30"/>
      <c r="C142" s="365"/>
      <c r="D142" s="512"/>
      <c r="E142" s="357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75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75"/>
      <c r="AB142" s="31"/>
      <c r="AC142" s="369"/>
      <c r="AD142" s="31"/>
      <c r="AE142" s="31"/>
      <c r="AF142" s="31"/>
      <c r="AG142" s="31"/>
      <c r="AH142" s="31"/>
    </row>
    <row r="143" spans="1:34" ht="18.75" x14ac:dyDescent="0.3">
      <c r="A143" s="30"/>
      <c r="B143" s="30"/>
      <c r="C143" s="365"/>
      <c r="D143" s="512"/>
      <c r="E143" s="357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75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75"/>
      <c r="AB143" s="31"/>
      <c r="AC143" s="369"/>
      <c r="AD143" s="31"/>
      <c r="AE143" s="31"/>
      <c r="AF143" s="31"/>
      <c r="AG143" s="31"/>
      <c r="AH143" s="31"/>
    </row>
    <row r="144" spans="1:34" ht="18.75" x14ac:dyDescent="0.3">
      <c r="A144" s="30"/>
      <c r="B144" s="30"/>
      <c r="C144" s="365"/>
      <c r="D144" s="512"/>
      <c r="E144" s="357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75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75"/>
      <c r="AB144" s="31"/>
      <c r="AC144" s="369"/>
      <c r="AD144" s="31"/>
      <c r="AE144" s="31"/>
      <c r="AF144" s="31"/>
      <c r="AG144" s="31"/>
      <c r="AH144" s="31"/>
    </row>
    <row r="145" spans="1:34" ht="18.75" x14ac:dyDescent="0.3">
      <c r="A145" s="30"/>
      <c r="B145" s="30"/>
      <c r="C145" s="365"/>
      <c r="D145" s="512"/>
      <c r="E145" s="357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75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75"/>
      <c r="AB145" s="31"/>
      <c r="AC145" s="369"/>
      <c r="AD145" s="31"/>
      <c r="AE145" s="31"/>
      <c r="AF145" s="31"/>
      <c r="AG145" s="31"/>
      <c r="AH145" s="31"/>
    </row>
    <row r="146" spans="1:34" ht="18.75" x14ac:dyDescent="0.3">
      <c r="A146" s="30"/>
      <c r="B146" s="30"/>
      <c r="C146" s="365"/>
      <c r="D146" s="512"/>
      <c r="E146" s="357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75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75"/>
      <c r="AB146" s="31"/>
      <c r="AC146" s="369"/>
      <c r="AD146" s="31"/>
      <c r="AE146" s="31"/>
      <c r="AF146" s="31"/>
      <c r="AG146" s="31"/>
      <c r="AH146" s="31"/>
    </row>
    <row r="147" spans="1:34" ht="18.75" x14ac:dyDescent="0.3">
      <c r="A147" s="30"/>
      <c r="B147" s="30"/>
      <c r="C147" s="365"/>
      <c r="D147" s="512"/>
      <c r="E147" s="357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75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75"/>
      <c r="AB147" s="31"/>
      <c r="AC147" s="369"/>
      <c r="AD147" s="31"/>
      <c r="AE147" s="31"/>
      <c r="AF147" s="31"/>
      <c r="AG147" s="31"/>
      <c r="AH147" s="31"/>
    </row>
    <row r="148" spans="1:34" ht="18.75" x14ac:dyDescent="0.3">
      <c r="A148" s="30"/>
      <c r="B148" s="30"/>
      <c r="C148" s="365"/>
      <c r="D148" s="512"/>
      <c r="E148" s="357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75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75"/>
      <c r="AB148" s="31"/>
      <c r="AC148" s="369"/>
      <c r="AD148" s="31"/>
      <c r="AE148" s="31"/>
      <c r="AF148" s="31"/>
      <c r="AG148" s="31"/>
      <c r="AH148" s="31"/>
    </row>
    <row r="149" spans="1:34" ht="18.75" x14ac:dyDescent="0.3">
      <c r="A149" s="30"/>
      <c r="B149" s="30"/>
      <c r="C149" s="365"/>
      <c r="D149" s="512"/>
      <c r="E149" s="357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75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75"/>
      <c r="AB149" s="31"/>
      <c r="AC149" s="369"/>
      <c r="AD149" s="31"/>
      <c r="AE149" s="31"/>
      <c r="AF149" s="31"/>
      <c r="AG149" s="31"/>
      <c r="AH149" s="31"/>
    </row>
    <row r="150" spans="1:34" ht="18.75" x14ac:dyDescent="0.3">
      <c r="A150" s="30"/>
      <c r="B150" s="30"/>
      <c r="C150" s="365"/>
      <c r="D150" s="512"/>
      <c r="E150" s="357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75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75"/>
      <c r="AB150" s="31"/>
      <c r="AC150" s="369"/>
      <c r="AD150" s="31"/>
      <c r="AE150" s="31"/>
      <c r="AF150" s="31"/>
      <c r="AG150" s="31"/>
      <c r="AH150" s="31"/>
    </row>
    <row r="151" spans="1:34" ht="18.75" x14ac:dyDescent="0.3">
      <c r="A151" s="30"/>
      <c r="B151" s="30"/>
      <c r="C151" s="365"/>
      <c r="D151" s="512"/>
      <c r="E151" s="357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75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75"/>
      <c r="AB151" s="31"/>
      <c r="AC151" s="369"/>
      <c r="AD151" s="31"/>
      <c r="AE151" s="31"/>
      <c r="AF151" s="31"/>
      <c r="AG151" s="31"/>
      <c r="AH151" s="31"/>
    </row>
    <row r="152" spans="1:34" ht="18.75" x14ac:dyDescent="0.3">
      <c r="A152" s="30"/>
      <c r="B152" s="30"/>
      <c r="C152" s="365"/>
      <c r="D152" s="512"/>
      <c r="E152" s="357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75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75"/>
      <c r="AB152" s="31"/>
      <c r="AC152" s="369"/>
      <c r="AD152" s="31"/>
      <c r="AE152" s="31"/>
      <c r="AF152" s="31"/>
      <c r="AG152" s="31"/>
      <c r="AH152" s="31"/>
    </row>
    <row r="153" spans="1:34" ht="18.75" x14ac:dyDescent="0.3">
      <c r="A153" s="30"/>
      <c r="B153" s="30"/>
      <c r="C153" s="365"/>
      <c r="D153" s="512"/>
      <c r="E153" s="357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75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75"/>
      <c r="AB153" s="31"/>
      <c r="AC153" s="369"/>
      <c r="AD153" s="31"/>
      <c r="AE153" s="31"/>
      <c r="AF153" s="31"/>
      <c r="AG153" s="31"/>
      <c r="AH153" s="31"/>
    </row>
    <row r="154" spans="1:34" ht="18.75" x14ac:dyDescent="0.3">
      <c r="A154" s="30"/>
      <c r="B154" s="30"/>
      <c r="C154" s="365"/>
      <c r="D154" s="512"/>
      <c r="E154" s="357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75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75"/>
      <c r="AB154" s="31"/>
      <c r="AC154" s="369"/>
      <c r="AD154" s="31"/>
      <c r="AE154" s="31"/>
      <c r="AF154" s="31"/>
      <c r="AG154" s="31"/>
      <c r="AH154" s="31"/>
    </row>
    <row r="155" spans="1:34" ht="18.75" x14ac:dyDescent="0.3">
      <c r="A155" s="30"/>
      <c r="B155" s="30"/>
      <c r="C155" s="365"/>
      <c r="D155" s="512"/>
      <c r="E155" s="357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75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75"/>
      <c r="AB155" s="31"/>
      <c r="AC155" s="369"/>
      <c r="AD155" s="31"/>
      <c r="AE155" s="31"/>
      <c r="AF155" s="31"/>
      <c r="AG155" s="31"/>
      <c r="AH155" s="31"/>
    </row>
    <row r="156" spans="1:34" ht="18.75" x14ac:dyDescent="0.3">
      <c r="A156" s="30"/>
      <c r="B156" s="30"/>
      <c r="C156" s="365"/>
      <c r="D156" s="512"/>
      <c r="E156" s="357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75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75"/>
      <c r="AB156" s="31"/>
      <c r="AC156" s="369"/>
      <c r="AD156" s="31"/>
      <c r="AE156" s="31"/>
      <c r="AF156" s="31"/>
      <c r="AG156" s="31"/>
      <c r="AH156" s="31"/>
    </row>
    <row r="157" spans="1:34" ht="18.75" x14ac:dyDescent="0.3">
      <c r="A157" s="30"/>
      <c r="B157" s="30"/>
      <c r="C157" s="365"/>
      <c r="D157" s="512"/>
      <c r="E157" s="357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75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75"/>
      <c r="AB157" s="31"/>
      <c r="AC157" s="369"/>
      <c r="AD157" s="31"/>
      <c r="AE157" s="31"/>
      <c r="AF157" s="31"/>
      <c r="AG157" s="31"/>
      <c r="AH157" s="31"/>
    </row>
    <row r="158" spans="1:34" ht="18.75" x14ac:dyDescent="0.3">
      <c r="C158" s="365"/>
      <c r="D158" s="512"/>
      <c r="E158" s="357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75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75"/>
      <c r="AB158" s="31"/>
      <c r="AC158" s="369"/>
      <c r="AD158" s="31"/>
      <c r="AE158" s="31"/>
      <c r="AF158" s="31"/>
      <c r="AG158" s="31"/>
      <c r="AH158" s="31"/>
    </row>
    <row r="159" spans="1:34" ht="18.75" x14ac:dyDescent="0.3">
      <c r="C159" s="365"/>
      <c r="D159" s="512"/>
      <c r="E159" s="357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75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75"/>
      <c r="AB159" s="31"/>
      <c r="AC159" s="369"/>
      <c r="AD159" s="31"/>
      <c r="AE159" s="31"/>
      <c r="AF159" s="31"/>
      <c r="AG159" s="31"/>
      <c r="AH159" s="31"/>
    </row>
    <row r="160" spans="1:34" ht="18.75" x14ac:dyDescent="0.3">
      <c r="C160" s="365"/>
      <c r="D160" s="512"/>
      <c r="E160" s="357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75"/>
      <c r="Q160" s="31"/>
      <c r="R160" s="31"/>
      <c r="S160" s="31"/>
      <c r="T160" s="31"/>
      <c r="U160" s="31"/>
      <c r="V160" s="31"/>
      <c r="W160" s="31"/>
    </row>
    <row r="161" spans="3:23" ht="18.75" x14ac:dyDescent="0.3">
      <c r="C161" s="365"/>
      <c r="D161" s="512"/>
      <c r="E161" s="357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75"/>
      <c r="Q161" s="31"/>
      <c r="R161" s="31"/>
      <c r="S161" s="31"/>
      <c r="T161" s="31"/>
      <c r="U161" s="31"/>
      <c r="V161" s="31"/>
      <c r="W161" s="31"/>
    </row>
    <row r="162" spans="3:23" ht="18.75" x14ac:dyDescent="0.3">
      <c r="C162" s="365"/>
      <c r="D162" s="512"/>
      <c r="E162" s="357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75"/>
      <c r="Q162" s="31"/>
      <c r="R162" s="31"/>
      <c r="S162" s="31"/>
      <c r="T162" s="31"/>
      <c r="U162" s="31"/>
      <c r="V162" s="31"/>
      <c r="W162" s="31"/>
    </row>
    <row r="163" spans="3:23" ht="18.75" x14ac:dyDescent="0.3">
      <c r="C163" s="365"/>
      <c r="D163" s="512"/>
      <c r="E163" s="357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75"/>
      <c r="Q163" s="31"/>
      <c r="R163" s="31"/>
      <c r="S163" s="31"/>
      <c r="T163" s="31"/>
      <c r="U163" s="31"/>
      <c r="V163" s="31"/>
      <c r="W163" s="31"/>
    </row>
    <row r="164" spans="3:23" ht="18.75" x14ac:dyDescent="0.3">
      <c r="C164" s="365"/>
      <c r="D164" s="512"/>
      <c r="E164" s="357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75"/>
      <c r="Q164" s="31"/>
      <c r="R164" s="31"/>
      <c r="S164" s="31"/>
      <c r="T164" s="31"/>
      <c r="U164" s="31"/>
      <c r="V164" s="31"/>
      <c r="W164" s="31"/>
    </row>
    <row r="165" spans="3:23" ht="18.75" x14ac:dyDescent="0.3">
      <c r="C165" s="365"/>
      <c r="D165" s="512"/>
      <c r="E165" s="357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75"/>
      <c r="Q165" s="31"/>
      <c r="R165" s="31"/>
      <c r="S165" s="31"/>
      <c r="T165" s="31"/>
      <c r="U165" s="31"/>
      <c r="V165" s="31"/>
      <c r="W165" s="31"/>
    </row>
    <row r="166" spans="3:23" ht="18.75" x14ac:dyDescent="0.3">
      <c r="C166" s="365"/>
      <c r="D166" s="512"/>
      <c r="E166" s="357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75"/>
      <c r="Q166" s="31"/>
      <c r="R166" s="31"/>
      <c r="S166" s="31"/>
      <c r="T166" s="31"/>
      <c r="U166" s="31"/>
      <c r="V166" s="31"/>
      <c r="W166" s="31"/>
    </row>
    <row r="167" spans="3:23" ht="18.75" x14ac:dyDescent="0.3">
      <c r="C167" s="365"/>
      <c r="D167" s="512"/>
      <c r="E167" s="357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75"/>
      <c r="Q167" s="31"/>
      <c r="R167" s="31"/>
      <c r="S167" s="31"/>
      <c r="T167" s="31"/>
      <c r="U167" s="31"/>
      <c r="V167" s="31"/>
      <c r="W167" s="31"/>
    </row>
    <row r="168" spans="3:23" ht="18.75" x14ac:dyDescent="0.3">
      <c r="C168" s="365"/>
      <c r="D168" s="512"/>
      <c r="E168" s="357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75"/>
      <c r="Q168" s="31"/>
      <c r="R168" s="31"/>
      <c r="S168" s="31"/>
      <c r="T168" s="31"/>
      <c r="U168" s="31"/>
      <c r="V168" s="31"/>
      <c r="W168" s="31"/>
    </row>
  </sheetData>
  <mergeCells count="42">
    <mergeCell ref="AA18:AA19"/>
    <mergeCell ref="AB18:AB19"/>
    <mergeCell ref="AC18:AC19"/>
    <mergeCell ref="P18:P19"/>
    <mergeCell ref="C40:E40"/>
    <mergeCell ref="A9:AC9"/>
    <mergeCell ref="F11:P11"/>
    <mergeCell ref="C15:C17"/>
    <mergeCell ref="P15:P17"/>
    <mergeCell ref="AB15:AB17"/>
    <mergeCell ref="AC15:AC17"/>
    <mergeCell ref="O15:O17"/>
    <mergeCell ref="AC10:AC12"/>
    <mergeCell ref="AB10:AB12"/>
    <mergeCell ref="E10:E12"/>
    <mergeCell ref="D10:D12"/>
    <mergeCell ref="C10:C12"/>
    <mergeCell ref="F10:AA10"/>
    <mergeCell ref="Q11:AA11"/>
    <mergeCell ref="A10:A12"/>
    <mergeCell ref="B10:B12"/>
    <mergeCell ref="L45:L48"/>
    <mergeCell ref="F50:K50"/>
    <mergeCell ref="O50:T50"/>
    <mergeCell ref="C42:C44"/>
    <mergeCell ref="D42:D44"/>
    <mergeCell ref="E42:E44"/>
    <mergeCell ref="F42:W42"/>
    <mergeCell ref="F43:N43"/>
    <mergeCell ref="O43:W43"/>
    <mergeCell ref="C49:D49"/>
    <mergeCell ref="C50:D50"/>
    <mergeCell ref="A13:A14"/>
    <mergeCell ref="B13:B14"/>
    <mergeCell ref="A15:A23"/>
    <mergeCell ref="B15:B23"/>
    <mergeCell ref="B24:B26"/>
    <mergeCell ref="B34:B35"/>
    <mergeCell ref="A36:A37"/>
    <mergeCell ref="B36:B37"/>
    <mergeCell ref="B27:B33"/>
    <mergeCell ref="A24:A35"/>
  </mergeCells>
  <pageMargins left="0.19685039370078741" right="0.11811023622047245" top="0.15748031496062992" bottom="0.35433070866141736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J148"/>
  <sheetViews>
    <sheetView topLeftCell="A10" zoomScale="55" zoomScaleNormal="55" zoomScaleSheetLayoutView="80" workbookViewId="0">
      <selection activeCell="D14" sqref="D14:AC32"/>
    </sheetView>
  </sheetViews>
  <sheetFormatPr defaultColWidth="9.140625" defaultRowHeight="15" x14ac:dyDescent="0.25"/>
  <cols>
    <col min="1" max="1" width="17.85546875" style="376" customWidth="1"/>
    <col min="2" max="2" width="12.42578125" style="376" customWidth="1"/>
    <col min="3" max="3" width="4.140625" style="380" bestFit="1" customWidth="1"/>
    <col min="4" max="4" width="39.5703125" style="921" customWidth="1"/>
    <col min="5" max="5" width="43.140625" style="380" customWidth="1"/>
    <col min="6" max="6" width="4.42578125" style="380" bestFit="1" customWidth="1"/>
    <col min="7" max="7" width="4.140625" style="380" bestFit="1" customWidth="1"/>
    <col min="8" max="8" width="4.42578125" style="380" bestFit="1" customWidth="1"/>
    <col min="9" max="10" width="4.140625" style="380" bestFit="1" customWidth="1"/>
    <col min="11" max="11" width="4.42578125" style="380" bestFit="1" customWidth="1"/>
    <col min="12" max="13" width="4.140625" style="380" bestFit="1" customWidth="1"/>
    <col min="14" max="14" width="4.42578125" style="380" bestFit="1" customWidth="1"/>
    <col min="15" max="15" width="4.140625" style="380" bestFit="1" customWidth="1"/>
    <col min="16" max="16" width="9.5703125" style="380" customWidth="1"/>
    <col min="17" max="24" width="4.140625" style="380" bestFit="1" customWidth="1"/>
    <col min="25" max="25" width="4.42578125" style="380" bestFit="1" customWidth="1"/>
    <col min="26" max="26" width="4.140625" style="380" bestFit="1" customWidth="1"/>
    <col min="27" max="27" width="8.42578125" style="380" customWidth="1"/>
    <col min="28" max="28" width="6.7109375" style="380" customWidth="1"/>
    <col min="29" max="29" width="6" style="380" customWidth="1"/>
    <col min="30" max="30" width="7.5703125" style="380" customWidth="1"/>
    <col min="31" max="31" width="12" style="380" customWidth="1"/>
    <col min="32" max="32" width="11" style="380" customWidth="1"/>
    <col min="33" max="16384" width="9.140625" style="380"/>
  </cols>
  <sheetData>
    <row r="1" spans="1:34" ht="18.75" x14ac:dyDescent="0.3">
      <c r="B1" s="377"/>
      <c r="C1" s="164"/>
      <c r="D1" s="378" t="s">
        <v>106</v>
      </c>
      <c r="E1" s="379" t="s">
        <v>228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31"/>
      <c r="AE1" s="31"/>
      <c r="AF1" s="31"/>
      <c r="AG1" s="31"/>
      <c r="AH1" s="31"/>
    </row>
    <row r="2" spans="1:34" ht="18.75" x14ac:dyDescent="0.3">
      <c r="B2" s="377"/>
      <c r="C2" s="165"/>
      <c r="D2" s="381" t="s">
        <v>108</v>
      </c>
      <c r="E2" s="606" t="s">
        <v>109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1"/>
      <c r="AE2" s="31"/>
      <c r="AF2" s="31"/>
      <c r="AG2" s="31"/>
      <c r="AH2" s="31"/>
    </row>
    <row r="3" spans="1:34" ht="18.75" x14ac:dyDescent="0.3">
      <c r="B3" s="377"/>
      <c r="C3" s="165"/>
      <c r="D3" s="381" t="s">
        <v>110</v>
      </c>
      <c r="E3" s="384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1"/>
      <c r="AE3" s="31"/>
      <c r="AF3" s="31"/>
      <c r="AG3" s="31"/>
      <c r="AH3" s="31"/>
    </row>
    <row r="4" spans="1:34" ht="18.75" x14ac:dyDescent="0.3">
      <c r="B4" s="377"/>
      <c r="C4" s="165"/>
      <c r="D4" s="381" t="s">
        <v>111</v>
      </c>
      <c r="E4" s="384" t="s">
        <v>229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1"/>
      <c r="AE4" s="31"/>
      <c r="AF4" s="31"/>
      <c r="AG4" s="31"/>
      <c r="AH4" s="31"/>
    </row>
    <row r="5" spans="1:34" ht="18.75" x14ac:dyDescent="0.3">
      <c r="B5" s="377"/>
      <c r="C5" s="165"/>
      <c r="D5" s="381" t="s">
        <v>112</v>
      </c>
      <c r="E5" s="384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31"/>
      <c r="AE5" s="31"/>
      <c r="AF5" s="31"/>
      <c r="AG5" s="31"/>
      <c r="AH5" s="31"/>
    </row>
    <row r="6" spans="1:34" ht="18.75" x14ac:dyDescent="0.3">
      <c r="B6" s="377"/>
      <c r="C6" s="165"/>
      <c r="D6" s="381" t="s">
        <v>113</v>
      </c>
      <c r="E6" s="384" t="s">
        <v>114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31"/>
      <c r="AE6" s="31"/>
      <c r="AF6" s="31"/>
      <c r="AG6" s="31"/>
      <c r="AH6" s="31"/>
    </row>
    <row r="7" spans="1:34" ht="18.75" x14ac:dyDescent="0.3">
      <c r="B7" s="377"/>
      <c r="C7" s="165"/>
      <c r="D7" s="607" t="s">
        <v>115</v>
      </c>
      <c r="E7" s="608" t="s">
        <v>230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31"/>
      <c r="AE7" s="31"/>
      <c r="AF7" s="31"/>
      <c r="AG7" s="31"/>
      <c r="AH7" s="31"/>
    </row>
    <row r="8" spans="1:34" ht="19.5" thickBot="1" x14ac:dyDescent="0.35">
      <c r="B8" s="377"/>
      <c r="C8" s="165"/>
      <c r="D8" s="613" t="s">
        <v>116</v>
      </c>
      <c r="E8" s="614" t="s">
        <v>304</v>
      </c>
      <c r="J8" s="43"/>
      <c r="K8" s="3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31"/>
      <c r="AE8" s="31"/>
      <c r="AF8" s="31"/>
      <c r="AG8" s="31"/>
      <c r="AH8" s="31"/>
    </row>
    <row r="9" spans="1:34" ht="43.5" customHeight="1" thickBot="1" x14ac:dyDescent="0.35">
      <c r="A9" s="1065" t="s">
        <v>329</v>
      </c>
      <c r="B9" s="1066"/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304"/>
      <c r="AD9" s="31"/>
      <c r="AE9" s="31"/>
      <c r="AF9" s="31"/>
      <c r="AG9" s="31"/>
      <c r="AH9" s="31"/>
    </row>
    <row r="10" spans="1:34" ht="19.5" thickBot="1" x14ac:dyDescent="0.35">
      <c r="A10" s="1332" t="s">
        <v>117</v>
      </c>
      <c r="B10" s="1332" t="s">
        <v>118</v>
      </c>
      <c r="C10" s="1285" t="s">
        <v>15</v>
      </c>
      <c r="D10" s="1284" t="s">
        <v>119</v>
      </c>
      <c r="E10" s="1281" t="s">
        <v>120</v>
      </c>
      <c r="F10" s="1286" t="s">
        <v>14</v>
      </c>
      <c r="G10" s="1287"/>
      <c r="H10" s="1287"/>
      <c r="I10" s="1287"/>
      <c r="J10" s="1287"/>
      <c r="K10" s="1287"/>
      <c r="L10" s="1287"/>
      <c r="M10" s="1287"/>
      <c r="N10" s="1287"/>
      <c r="O10" s="1287"/>
      <c r="P10" s="1287"/>
      <c r="Q10" s="1287"/>
      <c r="R10" s="1287"/>
      <c r="S10" s="1287"/>
      <c r="T10" s="1287"/>
      <c r="U10" s="1287"/>
      <c r="V10" s="1287"/>
      <c r="W10" s="1287"/>
      <c r="X10" s="1287"/>
      <c r="Y10" s="1287"/>
      <c r="Z10" s="1287"/>
      <c r="AA10" s="1288"/>
      <c r="AB10" s="1278" t="s">
        <v>121</v>
      </c>
      <c r="AC10" s="1275" t="s">
        <v>122</v>
      </c>
      <c r="AD10" s="31"/>
      <c r="AE10" s="31"/>
      <c r="AF10" s="31"/>
      <c r="AG10" s="31"/>
      <c r="AH10" s="31"/>
    </row>
    <row r="11" spans="1:34" ht="19.5" thickBot="1" x14ac:dyDescent="0.35">
      <c r="A11" s="1333"/>
      <c r="B11" s="1333"/>
      <c r="C11" s="1285"/>
      <c r="D11" s="1284"/>
      <c r="E11" s="1282"/>
      <c r="F11" s="1305" t="s">
        <v>231</v>
      </c>
      <c r="G11" s="1306"/>
      <c r="H11" s="1306"/>
      <c r="I11" s="1306"/>
      <c r="J11" s="1306"/>
      <c r="K11" s="1306"/>
      <c r="L11" s="1306"/>
      <c r="M11" s="1306"/>
      <c r="N11" s="1306"/>
      <c r="O11" s="1306"/>
      <c r="P11" s="1307"/>
      <c r="Q11" s="1289" t="s">
        <v>232</v>
      </c>
      <c r="R11" s="1290"/>
      <c r="S11" s="1290"/>
      <c r="T11" s="1290"/>
      <c r="U11" s="1290"/>
      <c r="V11" s="1290"/>
      <c r="W11" s="1290"/>
      <c r="X11" s="1290"/>
      <c r="Y11" s="1290"/>
      <c r="Z11" s="1290"/>
      <c r="AA11" s="1291"/>
      <c r="AB11" s="1279"/>
      <c r="AC11" s="1276"/>
      <c r="AD11" s="31"/>
      <c r="AE11" s="31"/>
      <c r="AF11" s="31"/>
      <c r="AG11" s="31"/>
      <c r="AH11" s="31"/>
    </row>
    <row r="12" spans="1:34" ht="71.25" customHeight="1" thickBot="1" x14ac:dyDescent="0.35">
      <c r="A12" s="1334"/>
      <c r="B12" s="1334"/>
      <c r="C12" s="1285"/>
      <c r="D12" s="1284"/>
      <c r="E12" s="1283"/>
      <c r="F12" s="837" t="s">
        <v>17</v>
      </c>
      <c r="G12" s="838" t="s">
        <v>18</v>
      </c>
      <c r="H12" s="838" t="s">
        <v>123</v>
      </c>
      <c r="I12" s="838" t="s">
        <v>124</v>
      </c>
      <c r="J12" s="838" t="s">
        <v>21</v>
      </c>
      <c r="K12" s="838" t="s">
        <v>22</v>
      </c>
      <c r="L12" s="838" t="s">
        <v>125</v>
      </c>
      <c r="M12" s="838" t="s">
        <v>126</v>
      </c>
      <c r="N12" s="839" t="s">
        <v>127</v>
      </c>
      <c r="O12" s="840" t="s">
        <v>128</v>
      </c>
      <c r="P12" s="841" t="s">
        <v>129</v>
      </c>
      <c r="Q12" s="837" t="s">
        <v>17</v>
      </c>
      <c r="R12" s="838" t="s">
        <v>18</v>
      </c>
      <c r="S12" s="838" t="s">
        <v>123</v>
      </c>
      <c r="T12" s="838" t="s">
        <v>124</v>
      </c>
      <c r="U12" s="838" t="s">
        <v>21</v>
      </c>
      <c r="V12" s="838" t="s">
        <v>22</v>
      </c>
      <c r="W12" s="838" t="s">
        <v>125</v>
      </c>
      <c r="X12" s="838" t="s">
        <v>130</v>
      </c>
      <c r="Y12" s="839" t="s">
        <v>127</v>
      </c>
      <c r="Z12" s="842" t="s">
        <v>128</v>
      </c>
      <c r="AA12" s="842" t="s">
        <v>129</v>
      </c>
      <c r="AB12" s="1280"/>
      <c r="AC12" s="1277"/>
      <c r="AD12" s="31"/>
      <c r="AE12" s="31"/>
      <c r="AF12" s="31"/>
      <c r="AG12" s="31"/>
      <c r="AH12" s="31"/>
    </row>
    <row r="13" spans="1:34" ht="24.75" customHeight="1" x14ac:dyDescent="0.3">
      <c r="A13" s="1301" t="s">
        <v>150</v>
      </c>
      <c r="B13" s="619"/>
      <c r="C13" s="628">
        <v>1</v>
      </c>
      <c r="D13" s="948" t="s">
        <v>233</v>
      </c>
      <c r="E13" s="829" t="s">
        <v>314</v>
      </c>
      <c r="F13" s="404"/>
      <c r="G13" s="405"/>
      <c r="H13" s="405">
        <v>4</v>
      </c>
      <c r="I13" s="405">
        <v>6</v>
      </c>
      <c r="J13" s="405"/>
      <c r="K13" s="405"/>
      <c r="L13" s="405"/>
      <c r="M13" s="405"/>
      <c r="N13" s="406">
        <f t="shared" ref="N13:N24" si="0">SUM(F13:M13)</f>
        <v>10</v>
      </c>
      <c r="O13" s="669">
        <v>1</v>
      </c>
      <c r="P13" s="689" t="s">
        <v>41</v>
      </c>
      <c r="Q13" s="404"/>
      <c r="R13" s="405"/>
      <c r="S13" s="405"/>
      <c r="T13" s="405"/>
      <c r="U13" s="405"/>
      <c r="V13" s="405"/>
      <c r="W13" s="405"/>
      <c r="X13" s="405"/>
      <c r="Y13" s="406">
        <f t="shared" ref="Y13:Y24" si="1">SUM(Q13:X13)</f>
        <v>0</v>
      </c>
      <c r="Z13" s="678">
        <v>0</v>
      </c>
      <c r="AA13" s="678"/>
      <c r="AB13" s="695">
        <f t="shared" ref="AB13:AB32" si="2">SUM(N13,Y13)</f>
        <v>10</v>
      </c>
      <c r="AC13" s="656">
        <f t="shared" ref="AC13:AC32" si="3">SUM(O13,Z13)</f>
        <v>1</v>
      </c>
      <c r="AD13" s="31"/>
      <c r="AE13" s="31"/>
      <c r="AF13" s="31"/>
      <c r="AG13" s="31"/>
      <c r="AH13" s="31"/>
    </row>
    <row r="14" spans="1:34" ht="18.75" x14ac:dyDescent="0.3">
      <c r="A14" s="1302"/>
      <c r="B14" s="1213"/>
      <c r="C14" s="642">
        <v>2</v>
      </c>
      <c r="D14" s="949" t="s">
        <v>234</v>
      </c>
      <c r="E14" s="830" t="s">
        <v>90</v>
      </c>
      <c r="F14" s="408"/>
      <c r="G14" s="409"/>
      <c r="H14" s="409"/>
      <c r="I14" s="409"/>
      <c r="J14" s="409"/>
      <c r="K14" s="409"/>
      <c r="L14" s="409"/>
      <c r="M14" s="409"/>
      <c r="N14" s="410">
        <f t="shared" si="0"/>
        <v>0</v>
      </c>
      <c r="O14" s="670">
        <v>0</v>
      </c>
      <c r="P14" s="690"/>
      <c r="Q14" s="408"/>
      <c r="R14" s="409"/>
      <c r="S14" s="409">
        <v>6</v>
      </c>
      <c r="T14" s="409">
        <v>24</v>
      </c>
      <c r="U14" s="409"/>
      <c r="V14" s="409"/>
      <c r="W14" s="409"/>
      <c r="X14" s="409"/>
      <c r="Y14" s="410">
        <f t="shared" si="1"/>
        <v>30</v>
      </c>
      <c r="Z14" s="679">
        <v>1</v>
      </c>
      <c r="AA14" s="679" t="s">
        <v>41</v>
      </c>
      <c r="AB14" s="696">
        <f t="shared" si="2"/>
        <v>30</v>
      </c>
      <c r="AC14" s="657">
        <f t="shared" si="3"/>
        <v>1</v>
      </c>
      <c r="AD14" s="31"/>
      <c r="AE14" s="31"/>
      <c r="AF14" s="31"/>
      <c r="AG14" s="31"/>
      <c r="AH14" s="31"/>
    </row>
    <row r="15" spans="1:34" ht="18.75" x14ac:dyDescent="0.3">
      <c r="A15" s="1302"/>
      <c r="B15" s="1213"/>
      <c r="C15" s="642">
        <v>3</v>
      </c>
      <c r="D15" s="950" t="s">
        <v>236</v>
      </c>
      <c r="E15" s="830" t="s">
        <v>333</v>
      </c>
      <c r="F15" s="408">
        <v>12</v>
      </c>
      <c r="G15" s="409"/>
      <c r="H15" s="409">
        <v>18</v>
      </c>
      <c r="I15" s="409"/>
      <c r="J15" s="409"/>
      <c r="K15" s="409"/>
      <c r="L15" s="409"/>
      <c r="M15" s="409"/>
      <c r="N15" s="410">
        <f t="shared" si="0"/>
        <v>30</v>
      </c>
      <c r="O15" s="670">
        <v>2</v>
      </c>
      <c r="P15" s="690" t="s">
        <v>41</v>
      </c>
      <c r="Q15" s="408"/>
      <c r="R15" s="409"/>
      <c r="S15" s="409"/>
      <c r="T15" s="409"/>
      <c r="U15" s="409"/>
      <c r="V15" s="409"/>
      <c r="W15" s="409"/>
      <c r="X15" s="409"/>
      <c r="Y15" s="410">
        <f t="shared" si="1"/>
        <v>0</v>
      </c>
      <c r="Z15" s="679">
        <v>0</v>
      </c>
      <c r="AA15" s="679"/>
      <c r="AB15" s="696">
        <f t="shared" si="2"/>
        <v>30</v>
      </c>
      <c r="AC15" s="657">
        <f t="shared" si="3"/>
        <v>2</v>
      </c>
      <c r="AD15" s="33"/>
      <c r="AE15" s="31"/>
      <c r="AF15" s="31"/>
      <c r="AG15" s="31"/>
      <c r="AH15" s="31"/>
    </row>
    <row r="16" spans="1:34" ht="18.75" x14ac:dyDescent="0.3">
      <c r="A16" s="1302"/>
      <c r="B16" s="1213"/>
      <c r="C16" s="642">
        <v>4</v>
      </c>
      <c r="D16" s="949" t="s">
        <v>237</v>
      </c>
      <c r="E16" s="830" t="s">
        <v>290</v>
      </c>
      <c r="F16" s="408"/>
      <c r="G16" s="409"/>
      <c r="H16" s="409">
        <v>15</v>
      </c>
      <c r="I16" s="409"/>
      <c r="J16" s="409"/>
      <c r="K16" s="409"/>
      <c r="L16" s="409"/>
      <c r="M16" s="409"/>
      <c r="N16" s="410">
        <f t="shared" si="0"/>
        <v>15</v>
      </c>
      <c r="O16" s="670">
        <v>1</v>
      </c>
      <c r="P16" s="690" t="s">
        <v>41</v>
      </c>
      <c r="Q16" s="408"/>
      <c r="R16" s="409"/>
      <c r="S16" s="409"/>
      <c r="T16" s="409"/>
      <c r="U16" s="409"/>
      <c r="V16" s="409"/>
      <c r="W16" s="409"/>
      <c r="X16" s="409"/>
      <c r="Y16" s="410">
        <f t="shared" si="1"/>
        <v>0</v>
      </c>
      <c r="Z16" s="679">
        <v>0</v>
      </c>
      <c r="AA16" s="679"/>
      <c r="AB16" s="696">
        <f t="shared" si="2"/>
        <v>15</v>
      </c>
      <c r="AC16" s="657">
        <f t="shared" si="3"/>
        <v>1</v>
      </c>
      <c r="AD16" s="33"/>
      <c r="AE16" s="31"/>
      <c r="AF16" s="31"/>
      <c r="AG16" s="31"/>
      <c r="AH16" s="31"/>
    </row>
    <row r="17" spans="1:36" ht="22.5" customHeight="1" x14ac:dyDescent="0.3">
      <c r="A17" s="1302"/>
      <c r="B17" s="1213"/>
      <c r="C17" s="642">
        <v>5</v>
      </c>
      <c r="D17" s="950" t="s">
        <v>238</v>
      </c>
      <c r="E17" s="830" t="s">
        <v>239</v>
      </c>
      <c r="F17" s="408">
        <v>15</v>
      </c>
      <c r="G17" s="409"/>
      <c r="H17" s="409">
        <v>10</v>
      </c>
      <c r="I17" s="409">
        <v>20</v>
      </c>
      <c r="J17" s="409"/>
      <c r="K17" s="409"/>
      <c r="L17" s="409"/>
      <c r="M17" s="409"/>
      <c r="N17" s="410">
        <f t="shared" si="0"/>
        <v>45</v>
      </c>
      <c r="O17" s="670">
        <v>3</v>
      </c>
      <c r="P17" s="690" t="s">
        <v>42</v>
      </c>
      <c r="Q17" s="408"/>
      <c r="R17" s="409"/>
      <c r="S17" s="409"/>
      <c r="T17" s="409"/>
      <c r="U17" s="409"/>
      <c r="V17" s="409"/>
      <c r="W17" s="409"/>
      <c r="X17" s="409"/>
      <c r="Y17" s="410">
        <f t="shared" si="1"/>
        <v>0</v>
      </c>
      <c r="Z17" s="679">
        <v>0</v>
      </c>
      <c r="AA17" s="679"/>
      <c r="AB17" s="696">
        <f t="shared" si="2"/>
        <v>45</v>
      </c>
      <c r="AC17" s="657">
        <f t="shared" si="3"/>
        <v>3</v>
      </c>
      <c r="AD17" s="33"/>
      <c r="AE17" s="31"/>
      <c r="AF17" s="31"/>
      <c r="AG17" s="31"/>
      <c r="AH17" s="31"/>
    </row>
    <row r="18" spans="1:36" ht="19.5" thickBot="1" x14ac:dyDescent="0.35">
      <c r="A18" s="1303"/>
      <c r="B18" s="1292"/>
      <c r="C18" s="643">
        <v>6</v>
      </c>
      <c r="D18" s="951" t="s">
        <v>240</v>
      </c>
      <c r="E18" s="1387" t="s">
        <v>241</v>
      </c>
      <c r="F18" s="412">
        <v>10</v>
      </c>
      <c r="G18" s="413"/>
      <c r="H18" s="413">
        <v>8</v>
      </c>
      <c r="I18" s="413">
        <v>12</v>
      </c>
      <c r="J18" s="413"/>
      <c r="K18" s="413"/>
      <c r="L18" s="413"/>
      <c r="M18" s="413"/>
      <c r="N18" s="414">
        <f t="shared" si="0"/>
        <v>30</v>
      </c>
      <c r="O18" s="671">
        <v>1</v>
      </c>
      <c r="P18" s="691" t="s">
        <v>41</v>
      </c>
      <c r="Q18" s="412"/>
      <c r="R18" s="413"/>
      <c r="S18" s="413"/>
      <c r="T18" s="413"/>
      <c r="U18" s="413"/>
      <c r="V18" s="413"/>
      <c r="W18" s="413"/>
      <c r="X18" s="413"/>
      <c r="Y18" s="414">
        <f t="shared" si="1"/>
        <v>0</v>
      </c>
      <c r="Z18" s="680">
        <v>0</v>
      </c>
      <c r="AA18" s="680"/>
      <c r="AB18" s="697">
        <f t="shared" si="2"/>
        <v>30</v>
      </c>
      <c r="AC18" s="658">
        <f t="shared" si="3"/>
        <v>1</v>
      </c>
      <c r="AD18" s="33"/>
      <c r="AE18" s="31"/>
      <c r="AF18" s="31"/>
      <c r="AG18" s="31"/>
      <c r="AH18" s="31"/>
    </row>
    <row r="19" spans="1:36" ht="15.75" customHeight="1" x14ac:dyDescent="0.3">
      <c r="A19" s="1297" t="s">
        <v>155</v>
      </c>
      <c r="B19" s="1293" t="s">
        <v>196</v>
      </c>
      <c r="C19" s="639">
        <v>7</v>
      </c>
      <c r="D19" s="952" t="s">
        <v>235</v>
      </c>
      <c r="E19" s="917" t="s">
        <v>316</v>
      </c>
      <c r="F19" s="827">
        <v>24</v>
      </c>
      <c r="G19" s="651"/>
      <c r="H19" s="651"/>
      <c r="I19" s="651">
        <v>100</v>
      </c>
      <c r="J19" s="651"/>
      <c r="K19" s="651"/>
      <c r="L19" s="651"/>
      <c r="M19" s="651"/>
      <c r="N19" s="664">
        <f t="shared" si="0"/>
        <v>124</v>
      </c>
      <c r="O19" s="669">
        <v>7</v>
      </c>
      <c r="P19" s="689" t="s">
        <v>41</v>
      </c>
      <c r="Q19" s="827"/>
      <c r="R19" s="651"/>
      <c r="S19" s="651"/>
      <c r="T19" s="651"/>
      <c r="U19" s="651"/>
      <c r="V19" s="651"/>
      <c r="W19" s="651"/>
      <c r="X19" s="651"/>
      <c r="Y19" s="664">
        <f t="shared" si="1"/>
        <v>0</v>
      </c>
      <c r="Z19" s="678">
        <v>0</v>
      </c>
      <c r="AA19" s="678"/>
      <c r="AB19" s="1388">
        <f t="shared" si="2"/>
        <v>124</v>
      </c>
      <c r="AC19" s="1389">
        <f t="shared" si="3"/>
        <v>7</v>
      </c>
      <c r="AD19" s="33"/>
      <c r="AE19" s="31"/>
      <c r="AF19" s="31"/>
      <c r="AG19" s="31"/>
      <c r="AH19" s="31"/>
    </row>
    <row r="20" spans="1:36" ht="18.75" customHeight="1" x14ac:dyDescent="0.3">
      <c r="A20" s="1297"/>
      <c r="B20" s="1294"/>
      <c r="C20" s="644">
        <v>8</v>
      </c>
      <c r="D20" s="1390" t="s">
        <v>244</v>
      </c>
      <c r="E20" s="1391" t="s">
        <v>292</v>
      </c>
      <c r="F20" s="828"/>
      <c r="G20" s="652"/>
      <c r="H20" s="652"/>
      <c r="I20" s="652"/>
      <c r="J20" s="652"/>
      <c r="K20" s="652"/>
      <c r="L20" s="652"/>
      <c r="M20" s="652"/>
      <c r="N20" s="665">
        <f t="shared" si="0"/>
        <v>0</v>
      </c>
      <c r="O20" s="670">
        <v>0</v>
      </c>
      <c r="P20" s="690"/>
      <c r="Q20" s="828">
        <v>10</v>
      </c>
      <c r="R20" s="652">
        <v>15</v>
      </c>
      <c r="S20" s="652">
        <v>45</v>
      </c>
      <c r="T20" s="652"/>
      <c r="U20" s="652"/>
      <c r="V20" s="652"/>
      <c r="W20" s="652"/>
      <c r="X20" s="652"/>
      <c r="Y20" s="665">
        <f t="shared" si="1"/>
        <v>70</v>
      </c>
      <c r="Z20" s="679">
        <v>4</v>
      </c>
      <c r="AA20" s="679" t="s">
        <v>41</v>
      </c>
      <c r="AB20" s="1392">
        <f t="shared" si="2"/>
        <v>70</v>
      </c>
      <c r="AC20" s="1393">
        <f t="shared" si="3"/>
        <v>4</v>
      </c>
      <c r="AD20" s="33"/>
      <c r="AE20" s="31"/>
      <c r="AF20" s="31"/>
      <c r="AG20" s="31"/>
      <c r="AH20" s="31"/>
    </row>
    <row r="21" spans="1:36" ht="19.5" thickBot="1" x14ac:dyDescent="0.35">
      <c r="A21" s="1297"/>
      <c r="B21" s="1295"/>
      <c r="C21" s="645">
        <v>9</v>
      </c>
      <c r="D21" s="953" t="s">
        <v>242</v>
      </c>
      <c r="E21" s="1394" t="s">
        <v>315</v>
      </c>
      <c r="F21" s="667">
        <v>8</v>
      </c>
      <c r="G21" s="653"/>
      <c r="H21" s="653">
        <v>6</v>
      </c>
      <c r="I21" s="653">
        <v>26</v>
      </c>
      <c r="J21" s="653"/>
      <c r="K21" s="653"/>
      <c r="L21" s="653"/>
      <c r="M21" s="653"/>
      <c r="N21" s="666">
        <f t="shared" si="0"/>
        <v>40</v>
      </c>
      <c r="O21" s="671">
        <v>2</v>
      </c>
      <c r="P21" s="691" t="s">
        <v>306</v>
      </c>
      <c r="Q21" s="667">
        <v>8</v>
      </c>
      <c r="R21" s="653"/>
      <c r="S21" s="653">
        <v>6</v>
      </c>
      <c r="T21" s="653">
        <v>28</v>
      </c>
      <c r="U21" s="653"/>
      <c r="V21" s="653"/>
      <c r="W21" s="653"/>
      <c r="X21" s="653"/>
      <c r="Y21" s="666">
        <f t="shared" si="1"/>
        <v>42</v>
      </c>
      <c r="Z21" s="680">
        <v>2</v>
      </c>
      <c r="AA21" s="680" t="s">
        <v>41</v>
      </c>
      <c r="AB21" s="698">
        <f t="shared" si="2"/>
        <v>82</v>
      </c>
      <c r="AC21" s="659">
        <f t="shared" si="3"/>
        <v>4</v>
      </c>
      <c r="AD21" s="33"/>
      <c r="AE21" s="31"/>
      <c r="AF21" s="31"/>
      <c r="AG21" s="31"/>
      <c r="AH21" s="31"/>
    </row>
    <row r="22" spans="1:36" ht="24" x14ac:dyDescent="0.3">
      <c r="A22" s="1297"/>
      <c r="B22" s="1296" t="s">
        <v>51</v>
      </c>
      <c r="C22" s="646">
        <v>10</v>
      </c>
      <c r="D22" s="954" t="s">
        <v>245</v>
      </c>
      <c r="E22" s="1395" t="s">
        <v>334</v>
      </c>
      <c r="F22" s="426">
        <v>10</v>
      </c>
      <c r="G22" s="427"/>
      <c r="H22" s="427">
        <v>13</v>
      </c>
      <c r="I22" s="427">
        <v>39</v>
      </c>
      <c r="J22" s="427"/>
      <c r="K22" s="427"/>
      <c r="L22" s="427"/>
      <c r="M22" s="427"/>
      <c r="N22" s="428">
        <f t="shared" si="0"/>
        <v>62</v>
      </c>
      <c r="O22" s="672">
        <v>3</v>
      </c>
      <c r="P22" s="692" t="s">
        <v>41</v>
      </c>
      <c r="Q22" s="426">
        <v>10</v>
      </c>
      <c r="R22" s="427"/>
      <c r="S22" s="427">
        <v>7</v>
      </c>
      <c r="T22" s="427">
        <v>35</v>
      </c>
      <c r="U22" s="427"/>
      <c r="V22" s="427"/>
      <c r="W22" s="427"/>
      <c r="X22" s="427"/>
      <c r="Y22" s="428">
        <f t="shared" si="1"/>
        <v>52</v>
      </c>
      <c r="Z22" s="681">
        <v>3</v>
      </c>
      <c r="AA22" s="681" t="s">
        <v>41</v>
      </c>
      <c r="AB22" s="699">
        <f t="shared" si="2"/>
        <v>114</v>
      </c>
      <c r="AC22" s="660">
        <f t="shared" si="3"/>
        <v>6</v>
      </c>
      <c r="AD22" s="33"/>
      <c r="AE22" s="31"/>
      <c r="AF22" s="31"/>
      <c r="AG22" s="31"/>
      <c r="AH22" s="31"/>
    </row>
    <row r="23" spans="1:36" ht="24" x14ac:dyDescent="0.3">
      <c r="A23" s="1297"/>
      <c r="B23" s="1296"/>
      <c r="C23" s="647">
        <v>11</v>
      </c>
      <c r="D23" s="824" t="s">
        <v>246</v>
      </c>
      <c r="E23" s="1396" t="s">
        <v>206</v>
      </c>
      <c r="F23" s="432">
        <v>9</v>
      </c>
      <c r="G23" s="433"/>
      <c r="H23" s="433">
        <v>7</v>
      </c>
      <c r="I23" s="433">
        <v>48</v>
      </c>
      <c r="J23" s="433"/>
      <c r="K23" s="433"/>
      <c r="L23" s="433"/>
      <c r="M23" s="433"/>
      <c r="N23" s="434">
        <f t="shared" si="0"/>
        <v>64</v>
      </c>
      <c r="O23" s="670">
        <v>3</v>
      </c>
      <c r="P23" s="690" t="s">
        <v>41</v>
      </c>
      <c r="Q23" s="432">
        <v>6</v>
      </c>
      <c r="R23" s="433"/>
      <c r="S23" s="433">
        <v>7</v>
      </c>
      <c r="T23" s="433">
        <v>48</v>
      </c>
      <c r="U23" s="433"/>
      <c r="V23" s="433"/>
      <c r="W23" s="433"/>
      <c r="X23" s="433"/>
      <c r="Y23" s="434">
        <f t="shared" si="1"/>
        <v>61</v>
      </c>
      <c r="Z23" s="679">
        <v>3</v>
      </c>
      <c r="AA23" s="679" t="s">
        <v>41</v>
      </c>
      <c r="AB23" s="700">
        <f t="shared" si="2"/>
        <v>125</v>
      </c>
      <c r="AC23" s="661">
        <f t="shared" si="3"/>
        <v>6</v>
      </c>
      <c r="AD23" s="33"/>
      <c r="AE23" s="31"/>
      <c r="AF23" s="31"/>
      <c r="AG23" s="31"/>
      <c r="AH23" s="31"/>
    </row>
    <row r="24" spans="1:36" ht="18.75" x14ac:dyDescent="0.3">
      <c r="A24" s="1297"/>
      <c r="B24" s="1296"/>
      <c r="C24" s="647">
        <v>12</v>
      </c>
      <c r="D24" s="824" t="s">
        <v>247</v>
      </c>
      <c r="E24" s="1396" t="s">
        <v>209</v>
      </c>
      <c r="F24" s="432"/>
      <c r="G24" s="433"/>
      <c r="H24" s="433"/>
      <c r="I24" s="662"/>
      <c r="J24" s="433"/>
      <c r="K24" s="433"/>
      <c r="L24" s="433"/>
      <c r="M24" s="433"/>
      <c r="N24" s="434">
        <f t="shared" si="0"/>
        <v>0</v>
      </c>
      <c r="O24" s="670">
        <v>0</v>
      </c>
      <c r="P24" s="690"/>
      <c r="Q24" s="432">
        <v>5</v>
      </c>
      <c r="R24" s="433"/>
      <c r="S24" s="433">
        <v>15</v>
      </c>
      <c r="T24" s="433">
        <v>45</v>
      </c>
      <c r="U24" s="433"/>
      <c r="V24" s="433"/>
      <c r="W24" s="433"/>
      <c r="X24" s="433"/>
      <c r="Y24" s="434">
        <f t="shared" si="1"/>
        <v>65</v>
      </c>
      <c r="Z24" s="679">
        <v>7</v>
      </c>
      <c r="AA24" s="679" t="s">
        <v>41</v>
      </c>
      <c r="AB24" s="700">
        <f t="shared" si="2"/>
        <v>65</v>
      </c>
      <c r="AC24" s="661">
        <f t="shared" si="3"/>
        <v>7</v>
      </c>
      <c r="AD24" s="33"/>
      <c r="AE24" s="31"/>
      <c r="AF24" s="31"/>
      <c r="AG24" s="31"/>
      <c r="AH24" s="31"/>
    </row>
    <row r="25" spans="1:36" ht="24" x14ac:dyDescent="0.3">
      <c r="A25" s="1297"/>
      <c r="B25" s="1296"/>
      <c r="C25" s="647">
        <v>13</v>
      </c>
      <c r="D25" s="824" t="s">
        <v>332</v>
      </c>
      <c r="E25" s="1396" t="s">
        <v>248</v>
      </c>
      <c r="F25" s="432"/>
      <c r="G25" s="433"/>
      <c r="H25" s="654">
        <v>10</v>
      </c>
      <c r="I25" s="654">
        <v>20</v>
      </c>
      <c r="J25" s="433"/>
      <c r="K25" s="433"/>
      <c r="L25" s="433"/>
      <c r="M25" s="433"/>
      <c r="N25" s="434">
        <v>30</v>
      </c>
      <c r="O25" s="670">
        <v>1</v>
      </c>
      <c r="P25" s="690" t="s">
        <v>41</v>
      </c>
      <c r="Q25" s="432"/>
      <c r="R25" s="433"/>
      <c r="S25" s="433"/>
      <c r="T25" s="433"/>
      <c r="U25" s="433"/>
      <c r="V25" s="433"/>
      <c r="W25" s="433"/>
      <c r="X25" s="433"/>
      <c r="Y25" s="434">
        <v>0</v>
      </c>
      <c r="Z25" s="679">
        <v>0</v>
      </c>
      <c r="AA25" s="679"/>
      <c r="AB25" s="700">
        <f t="shared" si="2"/>
        <v>30</v>
      </c>
      <c r="AC25" s="661">
        <f t="shared" si="3"/>
        <v>1</v>
      </c>
      <c r="AD25" s="33"/>
      <c r="AE25" s="31"/>
      <c r="AF25" s="31"/>
      <c r="AG25" s="31"/>
      <c r="AH25" s="31"/>
    </row>
    <row r="26" spans="1:36" ht="19.5" thickBot="1" x14ac:dyDescent="0.35">
      <c r="A26" s="1297"/>
      <c r="B26" s="1296"/>
      <c r="C26" s="648">
        <v>14</v>
      </c>
      <c r="D26" s="955" t="s">
        <v>211</v>
      </c>
      <c r="E26" s="1397" t="s">
        <v>248</v>
      </c>
      <c r="F26" s="668"/>
      <c r="G26" s="655"/>
      <c r="H26" s="663"/>
      <c r="I26" s="663"/>
      <c r="J26" s="655"/>
      <c r="K26" s="655"/>
      <c r="L26" s="655"/>
      <c r="M26" s="655"/>
      <c r="N26" s="438">
        <f t="shared" ref="N26:N32" si="4">SUM(F26:M26)</f>
        <v>0</v>
      </c>
      <c r="O26" s="673">
        <v>0</v>
      </c>
      <c r="P26" s="693"/>
      <c r="Q26" s="668">
        <v>6</v>
      </c>
      <c r="R26" s="655">
        <v>24</v>
      </c>
      <c r="S26" s="655"/>
      <c r="T26" s="655"/>
      <c r="U26" s="655"/>
      <c r="V26" s="655"/>
      <c r="W26" s="655"/>
      <c r="X26" s="655"/>
      <c r="Y26" s="438">
        <v>30</v>
      </c>
      <c r="Z26" s="682">
        <v>0</v>
      </c>
      <c r="AA26" s="682" t="s">
        <v>41</v>
      </c>
      <c r="AB26" s="701">
        <f t="shared" si="2"/>
        <v>30</v>
      </c>
      <c r="AC26" s="704">
        <f t="shared" si="3"/>
        <v>0</v>
      </c>
      <c r="AD26" s="33"/>
      <c r="AE26" s="31"/>
      <c r="AF26" s="31"/>
      <c r="AG26" s="31"/>
      <c r="AH26" s="31"/>
    </row>
    <row r="27" spans="1:36" ht="24" x14ac:dyDescent="0.3">
      <c r="A27" s="1297"/>
      <c r="B27" s="1299" t="s">
        <v>160</v>
      </c>
      <c r="C27" s="649">
        <v>15</v>
      </c>
      <c r="D27" s="956" t="s">
        <v>249</v>
      </c>
      <c r="E27" s="831" t="s">
        <v>214</v>
      </c>
      <c r="F27" s="537">
        <v>6</v>
      </c>
      <c r="G27" s="538"/>
      <c r="H27" s="538">
        <v>6</v>
      </c>
      <c r="I27" s="538">
        <v>30</v>
      </c>
      <c r="J27" s="538"/>
      <c r="K27" s="538"/>
      <c r="L27" s="538"/>
      <c r="M27" s="538"/>
      <c r="N27" s="539">
        <f t="shared" si="4"/>
        <v>42</v>
      </c>
      <c r="O27" s="669">
        <v>2</v>
      </c>
      <c r="P27" s="689" t="s">
        <v>41</v>
      </c>
      <c r="Q27" s="537"/>
      <c r="R27" s="538"/>
      <c r="S27" s="538">
        <v>5</v>
      </c>
      <c r="T27" s="538">
        <v>25</v>
      </c>
      <c r="U27" s="538"/>
      <c r="V27" s="538"/>
      <c r="W27" s="538"/>
      <c r="X27" s="538"/>
      <c r="Y27" s="539">
        <f t="shared" ref="Y27:Y32" si="5">SUM(Q27:X27)</f>
        <v>30</v>
      </c>
      <c r="Z27" s="678">
        <v>2</v>
      </c>
      <c r="AA27" s="678" t="s">
        <v>41</v>
      </c>
      <c r="AB27" s="702">
        <f t="shared" si="2"/>
        <v>72</v>
      </c>
      <c r="AC27" s="705">
        <f t="shared" si="3"/>
        <v>4</v>
      </c>
      <c r="AD27" s="33"/>
      <c r="AE27" s="31"/>
      <c r="AF27" s="31"/>
      <c r="AG27" s="31"/>
      <c r="AH27" s="31"/>
    </row>
    <row r="28" spans="1:36" ht="21.75" customHeight="1" thickBot="1" x14ac:dyDescent="0.35">
      <c r="A28" s="1298"/>
      <c r="B28" s="1300"/>
      <c r="C28" s="650">
        <v>16</v>
      </c>
      <c r="D28" s="957" t="s">
        <v>243</v>
      </c>
      <c r="E28" s="832" t="s">
        <v>216</v>
      </c>
      <c r="F28" s="542">
        <v>6</v>
      </c>
      <c r="G28" s="543"/>
      <c r="H28" s="543">
        <v>6</v>
      </c>
      <c r="I28" s="543">
        <v>30</v>
      </c>
      <c r="J28" s="543"/>
      <c r="K28" s="543"/>
      <c r="L28" s="543"/>
      <c r="M28" s="543"/>
      <c r="N28" s="544">
        <f t="shared" si="4"/>
        <v>42</v>
      </c>
      <c r="O28" s="671">
        <v>2</v>
      </c>
      <c r="P28" s="691" t="s">
        <v>41</v>
      </c>
      <c r="Q28" s="542">
        <v>18</v>
      </c>
      <c r="R28" s="543"/>
      <c r="S28" s="543">
        <v>6</v>
      </c>
      <c r="T28" s="543">
        <v>30</v>
      </c>
      <c r="U28" s="543"/>
      <c r="V28" s="543"/>
      <c r="W28" s="543"/>
      <c r="X28" s="543"/>
      <c r="Y28" s="544">
        <f t="shared" si="5"/>
        <v>54</v>
      </c>
      <c r="Z28" s="680">
        <v>3</v>
      </c>
      <c r="AA28" s="680" t="s">
        <v>41</v>
      </c>
      <c r="AB28" s="703">
        <f t="shared" si="2"/>
        <v>96</v>
      </c>
      <c r="AC28" s="706">
        <f t="shared" si="3"/>
        <v>5</v>
      </c>
      <c r="AD28" s="33"/>
      <c r="AE28" s="31"/>
      <c r="AF28" s="31"/>
      <c r="AG28" s="31"/>
      <c r="AH28" s="31"/>
    </row>
    <row r="29" spans="1:36" ht="33" customHeight="1" x14ac:dyDescent="0.3">
      <c r="A29" s="1328" t="s">
        <v>163</v>
      </c>
      <c r="B29" s="1330"/>
      <c r="C29" s="707">
        <v>17</v>
      </c>
      <c r="D29" s="958" t="s">
        <v>257</v>
      </c>
      <c r="E29" s="833" t="s">
        <v>258</v>
      </c>
      <c r="F29" s="713"/>
      <c r="G29" s="708"/>
      <c r="H29" s="708">
        <v>20</v>
      </c>
      <c r="I29" s="708"/>
      <c r="J29" s="708"/>
      <c r="K29" s="708"/>
      <c r="L29" s="708"/>
      <c r="M29" s="708"/>
      <c r="N29" s="709">
        <f t="shared" si="4"/>
        <v>20</v>
      </c>
      <c r="O29" s="672">
        <v>1</v>
      </c>
      <c r="P29" s="692" t="s">
        <v>41</v>
      </c>
      <c r="Q29" s="713"/>
      <c r="R29" s="708"/>
      <c r="S29" s="708"/>
      <c r="T29" s="708"/>
      <c r="U29" s="708"/>
      <c r="V29" s="708"/>
      <c r="W29" s="708"/>
      <c r="X29" s="708"/>
      <c r="Y29" s="709">
        <f t="shared" si="5"/>
        <v>0</v>
      </c>
      <c r="Z29" s="681">
        <v>0</v>
      </c>
      <c r="AA29" s="681"/>
      <c r="AB29" s="715">
        <f t="shared" si="2"/>
        <v>20</v>
      </c>
      <c r="AC29" s="716">
        <f t="shared" si="3"/>
        <v>1</v>
      </c>
      <c r="AD29" s="33"/>
      <c r="AE29" s="31"/>
      <c r="AF29" s="31"/>
      <c r="AG29" s="31"/>
      <c r="AH29" s="31"/>
    </row>
    <row r="30" spans="1:36" ht="19.5" thickBot="1" x14ac:dyDescent="0.35">
      <c r="A30" s="1329"/>
      <c r="B30" s="1331"/>
      <c r="C30" s="710">
        <v>18</v>
      </c>
      <c r="D30" s="1398" t="s">
        <v>305</v>
      </c>
      <c r="E30" s="1399" t="s">
        <v>258</v>
      </c>
      <c r="F30" s="714"/>
      <c r="G30" s="711"/>
      <c r="H30" s="711"/>
      <c r="I30" s="711"/>
      <c r="J30" s="711"/>
      <c r="K30" s="711"/>
      <c r="L30" s="711"/>
      <c r="M30" s="711"/>
      <c r="N30" s="712">
        <f t="shared" si="4"/>
        <v>0</v>
      </c>
      <c r="O30" s="673">
        <v>0</v>
      </c>
      <c r="P30" s="694"/>
      <c r="Q30" s="714"/>
      <c r="R30" s="711"/>
      <c r="S30" s="711">
        <v>20</v>
      </c>
      <c r="T30" s="711"/>
      <c r="U30" s="711"/>
      <c r="V30" s="711"/>
      <c r="W30" s="711"/>
      <c r="X30" s="711"/>
      <c r="Y30" s="712">
        <f t="shared" si="5"/>
        <v>20</v>
      </c>
      <c r="Z30" s="682">
        <v>1</v>
      </c>
      <c r="AA30" s="682" t="s">
        <v>41</v>
      </c>
      <c r="AB30" s="717">
        <f t="shared" si="2"/>
        <v>20</v>
      </c>
      <c r="AC30" s="718">
        <f t="shared" si="3"/>
        <v>1</v>
      </c>
      <c r="AD30" s="33"/>
      <c r="AE30" s="31"/>
      <c r="AF30" s="31"/>
      <c r="AG30" s="31"/>
      <c r="AH30" s="31"/>
    </row>
    <row r="31" spans="1:36" ht="21" customHeight="1" thickBot="1" x14ac:dyDescent="0.35">
      <c r="A31" s="609"/>
      <c r="B31" s="610"/>
      <c r="C31" s="687">
        <v>19</v>
      </c>
      <c r="D31" s="825" t="s">
        <v>250</v>
      </c>
      <c r="E31" s="834" t="s">
        <v>168</v>
      </c>
      <c r="F31" s="720">
        <v>10</v>
      </c>
      <c r="G31" s="677"/>
      <c r="H31" s="677"/>
      <c r="I31" s="677"/>
      <c r="J31" s="677"/>
      <c r="K31" s="677"/>
      <c r="L31" s="677"/>
      <c r="M31" s="677"/>
      <c r="N31" s="719">
        <f t="shared" si="4"/>
        <v>10</v>
      </c>
      <c r="O31" s="1057">
        <v>1</v>
      </c>
      <c r="P31" s="1058" t="s">
        <v>41</v>
      </c>
      <c r="Q31" s="720"/>
      <c r="R31" s="677"/>
      <c r="S31" s="677"/>
      <c r="T31" s="677"/>
      <c r="U31" s="677"/>
      <c r="V31" s="677"/>
      <c r="W31" s="677"/>
      <c r="X31" s="677"/>
      <c r="Y31" s="719">
        <f t="shared" si="5"/>
        <v>0</v>
      </c>
      <c r="Z31" s="1056">
        <v>0</v>
      </c>
      <c r="AA31" s="1056"/>
      <c r="AB31" s="721">
        <f t="shared" si="2"/>
        <v>10</v>
      </c>
      <c r="AC31" s="1058">
        <f t="shared" si="3"/>
        <v>1</v>
      </c>
      <c r="AD31" s="33"/>
      <c r="AE31" s="31"/>
      <c r="AF31" s="31"/>
      <c r="AG31" s="31"/>
      <c r="AH31" s="31"/>
    </row>
    <row r="32" spans="1:36" s="611" customFormat="1" ht="15.75" thickBot="1" x14ac:dyDescent="0.3">
      <c r="A32" s="609"/>
      <c r="B32" s="610"/>
      <c r="C32" s="688">
        <v>20</v>
      </c>
      <c r="D32" s="826" t="s">
        <v>287</v>
      </c>
      <c r="E32" s="835" t="s">
        <v>251</v>
      </c>
      <c r="F32" s="779"/>
      <c r="G32" s="776"/>
      <c r="H32" s="776"/>
      <c r="I32" s="776"/>
      <c r="J32" s="776"/>
      <c r="K32" s="776"/>
      <c r="L32" s="776"/>
      <c r="M32" s="776"/>
      <c r="N32" s="777">
        <f t="shared" si="4"/>
        <v>0</v>
      </c>
      <c r="O32" s="674">
        <v>0</v>
      </c>
      <c r="P32" s="675"/>
      <c r="Q32" s="779"/>
      <c r="R32" s="776"/>
      <c r="S32" s="776"/>
      <c r="T32" s="776"/>
      <c r="U32" s="776"/>
      <c r="V32" s="776">
        <v>120</v>
      </c>
      <c r="W32" s="776"/>
      <c r="X32" s="776"/>
      <c r="Y32" s="777">
        <f t="shared" si="5"/>
        <v>120</v>
      </c>
      <c r="Z32" s="683">
        <v>4</v>
      </c>
      <c r="AA32" s="683" t="s">
        <v>57</v>
      </c>
      <c r="AB32" s="780">
        <f t="shared" si="2"/>
        <v>120</v>
      </c>
      <c r="AC32" s="778">
        <f t="shared" si="3"/>
        <v>4</v>
      </c>
      <c r="AD32" s="42"/>
      <c r="AE32" s="42"/>
      <c r="AF32" s="42"/>
      <c r="AG32" s="42"/>
      <c r="AH32" s="42"/>
      <c r="AI32" s="42"/>
      <c r="AJ32" s="42"/>
    </row>
    <row r="33" spans="1:36" ht="19.5" thickBot="1" x14ac:dyDescent="0.35">
      <c r="A33" s="609"/>
      <c r="C33" s="781"/>
      <c r="D33" s="918" t="s">
        <v>169</v>
      </c>
      <c r="E33" s="836"/>
      <c r="F33" s="783">
        <f t="shared" ref="F33:O33" si="6">SUM(F13:F32)</f>
        <v>110</v>
      </c>
      <c r="G33" s="676">
        <f t="shared" si="6"/>
        <v>0</v>
      </c>
      <c r="H33" s="676">
        <f t="shared" si="6"/>
        <v>123</v>
      </c>
      <c r="I33" s="676">
        <f t="shared" si="6"/>
        <v>331</v>
      </c>
      <c r="J33" s="676">
        <f t="shared" si="6"/>
        <v>0</v>
      </c>
      <c r="K33" s="676">
        <f t="shared" si="6"/>
        <v>0</v>
      </c>
      <c r="L33" s="676">
        <f t="shared" si="6"/>
        <v>0</v>
      </c>
      <c r="M33" s="676">
        <f t="shared" si="6"/>
        <v>0</v>
      </c>
      <c r="N33" s="782">
        <f t="shared" si="6"/>
        <v>564</v>
      </c>
      <c r="O33" s="674">
        <f t="shared" si="6"/>
        <v>30</v>
      </c>
      <c r="P33" s="675"/>
      <c r="Q33" s="783">
        <f t="shared" ref="Q33:Z33" si="7">SUM(Q13:Q32)</f>
        <v>63</v>
      </c>
      <c r="R33" s="676">
        <f t="shared" si="7"/>
        <v>39</v>
      </c>
      <c r="S33" s="676">
        <f t="shared" si="7"/>
        <v>117</v>
      </c>
      <c r="T33" s="676">
        <f t="shared" si="7"/>
        <v>235</v>
      </c>
      <c r="U33" s="676">
        <f t="shared" si="7"/>
        <v>0</v>
      </c>
      <c r="V33" s="676">
        <f t="shared" si="7"/>
        <v>120</v>
      </c>
      <c r="W33" s="676">
        <f t="shared" si="7"/>
        <v>0</v>
      </c>
      <c r="X33" s="676">
        <f t="shared" si="7"/>
        <v>0</v>
      </c>
      <c r="Y33" s="782">
        <f t="shared" si="7"/>
        <v>574</v>
      </c>
      <c r="Z33" s="683">
        <f t="shared" si="7"/>
        <v>30</v>
      </c>
      <c r="AA33" s="683"/>
      <c r="AB33" s="784">
        <f>SUM(AB13:AB32)</f>
        <v>1138</v>
      </c>
      <c r="AC33" s="675">
        <f>SUM(AC13:AC32)</f>
        <v>60</v>
      </c>
      <c r="AD33" s="31"/>
      <c r="AE33" s="31"/>
      <c r="AF33" s="31"/>
      <c r="AG33" s="31"/>
      <c r="AH33" s="31"/>
    </row>
    <row r="34" spans="1:36" ht="15.75" thickBot="1" x14ac:dyDescent="0.3">
      <c r="A34" s="612"/>
      <c r="B34" s="487"/>
      <c r="C34" s="33"/>
      <c r="D34" s="919"/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4"/>
      <c r="AD34" s="33"/>
      <c r="AE34" s="33"/>
      <c r="AF34" s="33"/>
      <c r="AG34" s="33"/>
      <c r="AH34" s="33"/>
      <c r="AI34" s="33"/>
      <c r="AJ34" s="33"/>
    </row>
    <row r="35" spans="1:36" ht="15.75" thickBot="1" x14ac:dyDescent="0.3">
      <c r="A35" s="612"/>
      <c r="B35" s="487"/>
      <c r="C35" s="1318" t="s">
        <v>15</v>
      </c>
      <c r="D35" s="1319" t="s">
        <v>284</v>
      </c>
      <c r="E35" s="1322" t="s">
        <v>120</v>
      </c>
      <c r="F35" s="1237" t="s">
        <v>14</v>
      </c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238"/>
      <c r="X35" s="44"/>
      <c r="Y35" s="44"/>
      <c r="Z35" s="44"/>
      <c r="AA35" s="44"/>
      <c r="AB35" s="44"/>
      <c r="AC35" s="44"/>
      <c r="AD35" s="33"/>
      <c r="AE35" s="33"/>
      <c r="AF35" s="33"/>
      <c r="AG35" s="33"/>
      <c r="AH35" s="33"/>
      <c r="AI35" s="33"/>
      <c r="AJ35" s="33"/>
    </row>
    <row r="36" spans="1:36" ht="15.75" thickBot="1" x14ac:dyDescent="0.3">
      <c r="C36" s="1318"/>
      <c r="D36" s="1320"/>
      <c r="E36" s="1323"/>
      <c r="F36" s="1325" t="s">
        <v>252</v>
      </c>
      <c r="G36" s="1326"/>
      <c r="H36" s="1326"/>
      <c r="I36" s="1326"/>
      <c r="J36" s="1326"/>
      <c r="K36" s="1326"/>
      <c r="L36" s="1326"/>
      <c r="M36" s="1326"/>
      <c r="N36" s="1327"/>
      <c r="O36" s="1325" t="s">
        <v>232</v>
      </c>
      <c r="P36" s="1326"/>
      <c r="Q36" s="1326"/>
      <c r="R36" s="1326"/>
      <c r="S36" s="1326"/>
      <c r="T36" s="1326"/>
      <c r="U36" s="1326"/>
      <c r="V36" s="1326"/>
      <c r="W36" s="1327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59.25" thickBot="1" x14ac:dyDescent="0.3">
      <c r="C37" s="1318"/>
      <c r="D37" s="1321"/>
      <c r="E37" s="1324"/>
      <c r="F37" s="785" t="s">
        <v>17</v>
      </c>
      <c r="G37" s="786" t="s">
        <v>18</v>
      </c>
      <c r="H37" s="786" t="s">
        <v>123</v>
      </c>
      <c r="I37" s="786" t="s">
        <v>124</v>
      </c>
      <c r="J37" s="786" t="s">
        <v>125</v>
      </c>
      <c r="K37" s="786" t="s">
        <v>126</v>
      </c>
      <c r="L37" s="786" t="s">
        <v>127</v>
      </c>
      <c r="M37" s="786" t="s">
        <v>128</v>
      </c>
      <c r="N37" s="787" t="s">
        <v>177</v>
      </c>
      <c r="O37" s="788" t="s">
        <v>17</v>
      </c>
      <c r="P37" s="786" t="s">
        <v>18</v>
      </c>
      <c r="Q37" s="786" t="s">
        <v>123</v>
      </c>
      <c r="R37" s="786" t="s">
        <v>124</v>
      </c>
      <c r="S37" s="786" t="s">
        <v>125</v>
      </c>
      <c r="T37" s="786" t="s">
        <v>126</v>
      </c>
      <c r="U37" s="786" t="s">
        <v>127</v>
      </c>
      <c r="V37" s="786" t="s">
        <v>128</v>
      </c>
      <c r="W37" s="787" t="s">
        <v>178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x14ac:dyDescent="0.25">
      <c r="C38" s="519">
        <v>1</v>
      </c>
      <c r="D38" s="790" t="s">
        <v>253</v>
      </c>
      <c r="E38" s="818" t="s">
        <v>330</v>
      </c>
      <c r="F38" s="800">
        <v>10</v>
      </c>
      <c r="G38" s="801"/>
      <c r="H38" s="801"/>
      <c r="I38" s="801"/>
      <c r="J38" s="801"/>
      <c r="K38" s="801"/>
      <c r="L38" s="801">
        <f>SUM(F38:K38)</f>
        <v>10</v>
      </c>
      <c r="M38" s="802">
        <v>1</v>
      </c>
      <c r="N38" s="803" t="s">
        <v>41</v>
      </c>
      <c r="O38" s="804"/>
      <c r="P38" s="801"/>
      <c r="Q38" s="801"/>
      <c r="R38" s="801"/>
      <c r="S38" s="801"/>
      <c r="T38" s="801"/>
      <c r="U38" s="801">
        <f>SUM(O38:T38)</f>
        <v>0</v>
      </c>
      <c r="V38" s="802"/>
      <c r="W38" s="803" t="s">
        <v>41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25">
      <c r="C39" s="789">
        <v>2</v>
      </c>
      <c r="D39" s="792" t="s">
        <v>254</v>
      </c>
      <c r="E39" s="819" t="s">
        <v>291</v>
      </c>
      <c r="F39" s="805">
        <v>10</v>
      </c>
      <c r="G39" s="806"/>
      <c r="H39" s="806"/>
      <c r="I39" s="806"/>
      <c r="J39" s="806"/>
      <c r="K39" s="806"/>
      <c r="L39" s="807">
        <f>SUM(F39:K39)</f>
        <v>10</v>
      </c>
      <c r="M39" s="808">
        <v>1</v>
      </c>
      <c r="N39" s="809" t="s">
        <v>41</v>
      </c>
      <c r="O39" s="810"/>
      <c r="P39" s="806"/>
      <c r="Q39" s="806"/>
      <c r="R39" s="806"/>
      <c r="S39" s="806"/>
      <c r="T39" s="806"/>
      <c r="U39" s="807">
        <f>SUM(O39:T39)</f>
        <v>0</v>
      </c>
      <c r="V39" s="808"/>
      <c r="W39" s="809" t="s">
        <v>41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26.25" thickBot="1" x14ac:dyDescent="0.3">
      <c r="C40" s="799">
        <v>3</v>
      </c>
      <c r="D40" s="817" t="s">
        <v>255</v>
      </c>
      <c r="E40" s="820" t="s">
        <v>256</v>
      </c>
      <c r="F40" s="811">
        <v>10</v>
      </c>
      <c r="G40" s="812"/>
      <c r="H40" s="812"/>
      <c r="I40" s="812"/>
      <c r="J40" s="812"/>
      <c r="K40" s="812"/>
      <c r="L40" s="813">
        <f>SUM(F40:K40)</f>
        <v>10</v>
      </c>
      <c r="M40" s="814">
        <v>1</v>
      </c>
      <c r="N40" s="815" t="s">
        <v>41</v>
      </c>
      <c r="O40" s="816"/>
      <c r="P40" s="812"/>
      <c r="Q40" s="812"/>
      <c r="R40" s="812"/>
      <c r="S40" s="812"/>
      <c r="T40" s="812"/>
      <c r="U40" s="813">
        <f>SUM(O40:T40)</f>
        <v>0</v>
      </c>
      <c r="V40" s="814"/>
      <c r="W40" s="815" t="s">
        <v>41</v>
      </c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ht="15.75" thickBot="1" x14ac:dyDescent="0.3">
      <c r="C41" s="1312"/>
      <c r="D41" s="1313"/>
      <c r="E41" s="1314"/>
      <c r="F41" s="797">
        <v>10</v>
      </c>
      <c r="G41" s="794">
        <f>SUM(G38:G40)</f>
        <v>0</v>
      </c>
      <c r="H41" s="794">
        <f>SUM(H38:H40)</f>
        <v>0</v>
      </c>
      <c r="I41" s="794">
        <f>SUM(I38:I40)</f>
        <v>0</v>
      </c>
      <c r="J41" s="794">
        <f>SUM(J38:J40)</f>
        <v>0</v>
      </c>
      <c r="K41" s="794">
        <f>SUM(K38:K40)</f>
        <v>0</v>
      </c>
      <c r="L41" s="794">
        <v>10</v>
      </c>
      <c r="M41" s="794">
        <v>1</v>
      </c>
      <c r="N41" s="517"/>
      <c r="O41" s="798">
        <f t="shared" ref="O41:T41" si="8">SUM(O38:O40)</f>
        <v>0</v>
      </c>
      <c r="P41" s="794">
        <f t="shared" si="8"/>
        <v>0</v>
      </c>
      <c r="Q41" s="794">
        <f t="shared" si="8"/>
        <v>0</v>
      </c>
      <c r="R41" s="794">
        <f t="shared" si="8"/>
        <v>0</v>
      </c>
      <c r="S41" s="794">
        <f t="shared" si="8"/>
        <v>0</v>
      </c>
      <c r="T41" s="794">
        <f t="shared" si="8"/>
        <v>0</v>
      </c>
      <c r="U41" s="794">
        <f>SUM(O41:T41)</f>
        <v>0</v>
      </c>
      <c r="V41" s="794">
        <f>SUM(V38:V40)</f>
        <v>0</v>
      </c>
      <c r="W41" s="517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ht="15.75" thickBot="1" x14ac:dyDescent="0.3">
      <c r="C42" s="1315" t="s">
        <v>14</v>
      </c>
      <c r="D42" s="1316"/>
      <c r="E42" s="1317"/>
      <c r="F42" s="1308">
        <v>10</v>
      </c>
      <c r="G42" s="1309"/>
      <c r="H42" s="1309"/>
      <c r="I42" s="1309"/>
      <c r="J42" s="1309"/>
      <c r="K42" s="1309"/>
      <c r="L42" s="1310"/>
      <c r="M42" s="794"/>
      <c r="N42" s="517"/>
      <c r="O42" s="1309">
        <f>SUM(O41:T41)</f>
        <v>0</v>
      </c>
      <c r="P42" s="1309"/>
      <c r="Q42" s="1309"/>
      <c r="R42" s="1309"/>
      <c r="S42" s="1309"/>
      <c r="T42" s="1309"/>
      <c r="U42" s="1309"/>
      <c r="V42" s="1309"/>
      <c r="W42" s="1311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ht="19.5" thickBot="1" x14ac:dyDescent="0.35">
      <c r="C43" s="3"/>
      <c r="D43" s="92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ht="18.75" x14ac:dyDescent="0.3">
      <c r="C44" s="3"/>
      <c r="D44" s="9" t="s">
        <v>17</v>
      </c>
      <c r="E44" s="821" t="s">
        <v>170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8.75" x14ac:dyDescent="0.3">
      <c r="C45" s="3"/>
      <c r="D45" s="10" t="s">
        <v>18</v>
      </c>
      <c r="E45" s="822" t="s">
        <v>171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8.75" x14ac:dyDescent="0.3">
      <c r="C46" s="3"/>
      <c r="D46" s="10" t="s">
        <v>19</v>
      </c>
      <c r="E46" s="822" t="s">
        <v>172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6" ht="18.75" x14ac:dyDescent="0.3">
      <c r="C47" s="3"/>
      <c r="D47" s="10" t="s">
        <v>20</v>
      </c>
      <c r="E47" s="822" t="s">
        <v>173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6" ht="18.75" x14ac:dyDescent="0.3">
      <c r="C48" s="3"/>
      <c r="D48" s="10" t="s">
        <v>21</v>
      </c>
      <c r="E48" s="822" t="s">
        <v>174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3:34" ht="18.75" x14ac:dyDescent="0.3">
      <c r="C49" s="3"/>
      <c r="D49" s="10" t="s">
        <v>22</v>
      </c>
      <c r="E49" s="822" t="s">
        <v>175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3:34" ht="18.75" x14ac:dyDescent="0.3">
      <c r="C50" s="3"/>
      <c r="D50" s="10" t="s">
        <v>125</v>
      </c>
      <c r="E50" s="822" t="s">
        <v>82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3:34" ht="19.5" thickBot="1" x14ac:dyDescent="0.35">
      <c r="C51" s="3"/>
      <c r="D51" s="11" t="s">
        <v>126</v>
      </c>
      <c r="E51" s="823" t="s">
        <v>176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3:34" ht="18.75" x14ac:dyDescent="0.3">
      <c r="C52" s="31"/>
      <c r="D52" s="35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3:34" ht="18.75" x14ac:dyDescent="0.3">
      <c r="C53" s="31"/>
      <c r="D53" s="35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3:34" ht="18.75" x14ac:dyDescent="0.3">
      <c r="C54" s="31"/>
      <c r="D54" s="35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3:34" ht="18.75" x14ac:dyDescent="0.3">
      <c r="C55" s="31"/>
      <c r="D55" s="35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3:34" ht="18.75" x14ac:dyDescent="0.3">
      <c r="C56" s="31"/>
      <c r="D56" s="35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3:34" ht="18.75" x14ac:dyDescent="0.3">
      <c r="C57" s="31"/>
      <c r="D57" s="35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3:34" ht="18.75" x14ac:dyDescent="0.3">
      <c r="C58" s="31"/>
      <c r="D58" s="35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3:34" ht="18.75" x14ac:dyDescent="0.3">
      <c r="C59" s="31"/>
      <c r="D59" s="35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3:34" ht="18.75" x14ac:dyDescent="0.3">
      <c r="C60" s="31"/>
      <c r="D60" s="35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3:34" ht="18.75" x14ac:dyDescent="0.3">
      <c r="C61" s="31"/>
      <c r="D61" s="35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3:34" ht="18.75" x14ac:dyDescent="0.3">
      <c r="C62" s="31"/>
      <c r="D62" s="35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3:34" ht="18.75" x14ac:dyDescent="0.3">
      <c r="C63" s="31"/>
      <c r="D63" s="35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3:34" ht="18.75" x14ac:dyDescent="0.3">
      <c r="C64" s="31"/>
      <c r="D64" s="35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3:34" ht="18.75" x14ac:dyDescent="0.3">
      <c r="C65" s="31"/>
      <c r="D65" s="35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3:34" ht="18.75" x14ac:dyDescent="0.3">
      <c r="C66" s="31"/>
      <c r="D66" s="35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3:34" ht="18.75" x14ac:dyDescent="0.3">
      <c r="C67" s="31"/>
      <c r="D67" s="35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3:34" ht="18.75" x14ac:dyDescent="0.3">
      <c r="C68" s="31"/>
      <c r="D68" s="35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3:34" ht="18.75" x14ac:dyDescent="0.3">
      <c r="C69" s="31"/>
      <c r="D69" s="35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3:34" ht="18.75" x14ac:dyDescent="0.3">
      <c r="C70" s="31"/>
      <c r="D70" s="357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3:34" ht="18.75" x14ac:dyDescent="0.3">
      <c r="C71" s="31"/>
      <c r="D71" s="357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3:34" ht="18.75" x14ac:dyDescent="0.3">
      <c r="C72" s="31"/>
      <c r="D72" s="357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3:34" ht="18.75" x14ac:dyDescent="0.3">
      <c r="C73" s="31"/>
      <c r="D73" s="357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3:34" ht="18.75" x14ac:dyDescent="0.3">
      <c r="C74" s="31"/>
      <c r="D74" s="357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3:34" ht="18.75" x14ac:dyDescent="0.3">
      <c r="C75" s="31"/>
      <c r="D75" s="357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3:34" ht="18.75" x14ac:dyDescent="0.3">
      <c r="C76" s="31"/>
      <c r="D76" s="357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3:34" ht="18.75" x14ac:dyDescent="0.3">
      <c r="C77" s="31"/>
      <c r="D77" s="357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3:34" ht="18.75" x14ac:dyDescent="0.3">
      <c r="C78" s="31"/>
      <c r="D78" s="357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3:34" ht="18.75" x14ac:dyDescent="0.3">
      <c r="C79" s="31"/>
      <c r="D79" s="357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3:34" ht="18.75" x14ac:dyDescent="0.3">
      <c r="C80" s="31"/>
      <c r="D80" s="357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3:34" ht="18.75" x14ac:dyDescent="0.3">
      <c r="C81" s="31"/>
      <c r="D81" s="357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3:34" ht="18.75" x14ac:dyDescent="0.3">
      <c r="C82" s="31"/>
      <c r="D82" s="357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3:34" ht="18.75" x14ac:dyDescent="0.3">
      <c r="C83" s="31"/>
      <c r="D83" s="357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3:34" ht="18.75" x14ac:dyDescent="0.3">
      <c r="C84" s="31"/>
      <c r="D84" s="357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3:34" ht="18.75" x14ac:dyDescent="0.3">
      <c r="C85" s="31"/>
      <c r="D85" s="357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3:34" ht="18.75" x14ac:dyDescent="0.3">
      <c r="C86" s="31"/>
      <c r="D86" s="357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3:34" ht="18.75" x14ac:dyDescent="0.3">
      <c r="C87" s="31"/>
      <c r="D87" s="357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3:34" ht="18.75" x14ac:dyDescent="0.3">
      <c r="C88" s="31"/>
      <c r="D88" s="357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3:34" ht="18.75" x14ac:dyDescent="0.3">
      <c r="C89" s="31"/>
      <c r="D89" s="357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3:34" ht="18.75" x14ac:dyDescent="0.3">
      <c r="C90" s="31"/>
      <c r="D90" s="357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3:34" ht="18.75" x14ac:dyDescent="0.3">
      <c r="C91" s="31"/>
      <c r="D91" s="357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3:34" ht="18.75" x14ac:dyDescent="0.3">
      <c r="C92" s="31"/>
      <c r="D92" s="357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3:34" ht="18.75" x14ac:dyDescent="0.3">
      <c r="C93" s="31"/>
      <c r="D93" s="357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3:34" ht="18.75" x14ac:dyDescent="0.3">
      <c r="C94" s="31"/>
      <c r="D94" s="357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3:34" ht="18.75" x14ac:dyDescent="0.3">
      <c r="C95" s="31"/>
      <c r="D95" s="357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3:34" ht="18.75" x14ac:dyDescent="0.3">
      <c r="C96" s="31"/>
      <c r="D96" s="357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3:34" ht="18.75" x14ac:dyDescent="0.3">
      <c r="C97" s="31"/>
      <c r="D97" s="357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3:34" ht="18.75" x14ac:dyDescent="0.3">
      <c r="C98" s="31"/>
      <c r="D98" s="357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3:34" ht="18.75" x14ac:dyDescent="0.3">
      <c r="C99" s="31"/>
      <c r="D99" s="357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3:34" ht="18.75" x14ac:dyDescent="0.3">
      <c r="C100" s="31"/>
      <c r="D100" s="357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3:34" ht="18.75" x14ac:dyDescent="0.3">
      <c r="C101" s="31"/>
      <c r="D101" s="357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3:34" ht="18.75" x14ac:dyDescent="0.3">
      <c r="C102" s="31"/>
      <c r="D102" s="357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3:34" ht="18.75" x14ac:dyDescent="0.3">
      <c r="C103" s="31"/>
      <c r="D103" s="357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3:34" ht="18.75" x14ac:dyDescent="0.3">
      <c r="C104" s="31"/>
      <c r="D104" s="357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3:34" ht="18.75" x14ac:dyDescent="0.3">
      <c r="C105" s="31"/>
      <c r="D105" s="357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3:34" ht="18.75" x14ac:dyDescent="0.3">
      <c r="C106" s="31"/>
      <c r="D106" s="357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3:34" ht="18.75" x14ac:dyDescent="0.3">
      <c r="C107" s="31"/>
      <c r="D107" s="357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3:34" ht="18.75" x14ac:dyDescent="0.3">
      <c r="C108" s="31"/>
      <c r="D108" s="357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3:34" ht="18.75" x14ac:dyDescent="0.3">
      <c r="C109" s="31"/>
      <c r="D109" s="357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3:34" ht="18.75" x14ac:dyDescent="0.3">
      <c r="C110" s="31"/>
      <c r="D110" s="357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3:34" ht="18.75" x14ac:dyDescent="0.3">
      <c r="C111" s="31"/>
      <c r="D111" s="357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3:34" ht="18.75" x14ac:dyDescent="0.3">
      <c r="C112" s="31"/>
      <c r="D112" s="357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3:34" ht="18.75" x14ac:dyDescent="0.3">
      <c r="C113" s="31"/>
      <c r="D113" s="357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3:34" ht="18.75" x14ac:dyDescent="0.3">
      <c r="C114" s="31"/>
      <c r="D114" s="357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3:34" ht="18.75" x14ac:dyDescent="0.3">
      <c r="C115" s="31"/>
      <c r="D115" s="357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3:34" ht="18.75" x14ac:dyDescent="0.3">
      <c r="C116" s="31"/>
      <c r="D116" s="357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3:34" ht="18.75" x14ac:dyDescent="0.3">
      <c r="C117" s="31"/>
      <c r="D117" s="357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3:34" ht="18.75" x14ac:dyDescent="0.3">
      <c r="C118" s="31"/>
      <c r="D118" s="357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</row>
    <row r="119" spans="3:34" ht="18.75" x14ac:dyDescent="0.3">
      <c r="C119" s="31"/>
      <c r="D119" s="357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3:34" ht="18.75" x14ac:dyDescent="0.3">
      <c r="C120" s="31"/>
      <c r="D120" s="357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</row>
    <row r="121" spans="3:34" ht="18.75" x14ac:dyDescent="0.3">
      <c r="C121" s="31"/>
      <c r="D121" s="357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3:34" ht="18.75" x14ac:dyDescent="0.3">
      <c r="C122" s="31"/>
      <c r="D122" s="357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</row>
    <row r="123" spans="3:34" ht="18.75" x14ac:dyDescent="0.3">
      <c r="C123" s="31"/>
      <c r="D123" s="357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</row>
    <row r="124" spans="3:34" ht="18.75" x14ac:dyDescent="0.3">
      <c r="C124" s="31"/>
      <c r="D124" s="357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</row>
    <row r="125" spans="3:34" ht="18.75" x14ac:dyDescent="0.3">
      <c r="C125" s="31"/>
      <c r="D125" s="357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</row>
    <row r="126" spans="3:34" ht="18.75" x14ac:dyDescent="0.3">
      <c r="C126" s="31"/>
      <c r="D126" s="357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</row>
    <row r="127" spans="3:34" ht="18.75" x14ac:dyDescent="0.3">
      <c r="C127" s="31"/>
      <c r="D127" s="357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</row>
    <row r="128" spans="3:34" ht="18.75" x14ac:dyDescent="0.3">
      <c r="C128" s="31"/>
      <c r="D128" s="357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</row>
    <row r="129" spans="3:34" ht="18.75" x14ac:dyDescent="0.3">
      <c r="C129" s="31"/>
      <c r="D129" s="357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</row>
    <row r="130" spans="3:34" ht="18.75" x14ac:dyDescent="0.3">
      <c r="C130" s="31"/>
      <c r="D130" s="357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</row>
    <row r="131" spans="3:34" ht="18.75" x14ac:dyDescent="0.3">
      <c r="C131" s="31"/>
      <c r="D131" s="357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</row>
    <row r="132" spans="3:34" ht="18.75" x14ac:dyDescent="0.3">
      <c r="C132" s="31"/>
      <c r="D132" s="357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</row>
    <row r="133" spans="3:34" ht="18.75" x14ac:dyDescent="0.3">
      <c r="C133" s="31"/>
      <c r="D133" s="357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</row>
    <row r="134" spans="3:34" ht="18.75" x14ac:dyDescent="0.3">
      <c r="C134" s="31"/>
      <c r="D134" s="357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</row>
    <row r="135" spans="3:34" ht="18.75" x14ac:dyDescent="0.3">
      <c r="C135" s="31"/>
      <c r="D135" s="357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</row>
    <row r="136" spans="3:34" ht="18.75" x14ac:dyDescent="0.3">
      <c r="C136" s="31"/>
      <c r="D136" s="357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</row>
    <row r="137" spans="3:34" ht="18.75" x14ac:dyDescent="0.3">
      <c r="C137" s="31"/>
      <c r="D137" s="357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</row>
    <row r="138" spans="3:34" ht="18.75" x14ac:dyDescent="0.3">
      <c r="C138" s="31"/>
      <c r="D138" s="357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</row>
    <row r="139" spans="3:34" ht="18.75" x14ac:dyDescent="0.3">
      <c r="C139" s="31"/>
      <c r="D139" s="357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</row>
    <row r="140" spans="3:34" ht="18.75" x14ac:dyDescent="0.3">
      <c r="C140" s="31"/>
      <c r="D140" s="357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</row>
    <row r="141" spans="3:34" ht="18.75" x14ac:dyDescent="0.3">
      <c r="C141" s="31"/>
      <c r="D141" s="357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</row>
    <row r="142" spans="3:34" ht="18.75" x14ac:dyDescent="0.3">
      <c r="C142" s="31"/>
      <c r="D142" s="357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</row>
    <row r="143" spans="3:34" ht="18.75" x14ac:dyDescent="0.3">
      <c r="C143" s="31"/>
      <c r="D143" s="357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</row>
    <row r="144" spans="3:34" ht="18.75" x14ac:dyDescent="0.3">
      <c r="C144" s="31"/>
      <c r="D144" s="357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</row>
    <row r="145" spans="3:34" ht="18.75" x14ac:dyDescent="0.3">
      <c r="C145" s="31"/>
      <c r="D145" s="357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</row>
    <row r="146" spans="3:34" ht="18.75" x14ac:dyDescent="0.3">
      <c r="C146" s="31"/>
      <c r="D146" s="357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</row>
    <row r="147" spans="3:34" ht="18.75" x14ac:dyDescent="0.3">
      <c r="C147" s="31"/>
      <c r="D147" s="357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</row>
    <row r="148" spans="3:34" ht="18.75" x14ac:dyDescent="0.3">
      <c r="C148" s="31"/>
      <c r="D148" s="357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</row>
  </sheetData>
  <mergeCells count="29">
    <mergeCell ref="A9:AC9"/>
    <mergeCell ref="F11:P11"/>
    <mergeCell ref="F42:L42"/>
    <mergeCell ref="O42:W42"/>
    <mergeCell ref="C41:E41"/>
    <mergeCell ref="C42:E42"/>
    <mergeCell ref="C35:C37"/>
    <mergeCell ref="D35:D37"/>
    <mergeCell ref="E35:E37"/>
    <mergeCell ref="F35:W35"/>
    <mergeCell ref="F36:N36"/>
    <mergeCell ref="O36:W36"/>
    <mergeCell ref="A29:A30"/>
    <mergeCell ref="B29:B30"/>
    <mergeCell ref="A10:A12"/>
    <mergeCell ref="B10:B12"/>
    <mergeCell ref="B14:B18"/>
    <mergeCell ref="B19:B21"/>
    <mergeCell ref="B22:B26"/>
    <mergeCell ref="A19:A28"/>
    <mergeCell ref="B27:B28"/>
    <mergeCell ref="A13:A18"/>
    <mergeCell ref="AC10:AC12"/>
    <mergeCell ref="AB10:AB12"/>
    <mergeCell ref="E10:E12"/>
    <mergeCell ref="D10:D12"/>
    <mergeCell ref="C10:C12"/>
    <mergeCell ref="F10:AA10"/>
    <mergeCell ref="Q11:AA11"/>
  </mergeCells>
  <pageMargins left="0.19685039370078741" right="0.11811023622047245" top="0.15748031496062992" bottom="0.35433070866141736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J144"/>
  <sheetViews>
    <sheetView zoomScale="55" zoomScaleNormal="55" zoomScaleSheetLayoutView="80" workbookViewId="0">
      <selection activeCell="M23" sqref="M23"/>
    </sheetView>
  </sheetViews>
  <sheetFormatPr defaultColWidth="9.140625" defaultRowHeight="15" x14ac:dyDescent="0.25"/>
  <cols>
    <col min="1" max="1" width="17.85546875" customWidth="1"/>
    <col min="2" max="2" width="14.7109375" customWidth="1"/>
    <col min="3" max="3" width="4.140625" style="30" bestFit="1" customWidth="1"/>
    <col min="4" max="4" width="41.85546875" style="30" customWidth="1"/>
    <col min="5" max="5" width="48.28515625" style="30" customWidth="1"/>
    <col min="6" max="10" width="4.140625" style="30" bestFit="1" customWidth="1"/>
    <col min="11" max="11" width="4.42578125" style="30" bestFit="1" customWidth="1"/>
    <col min="12" max="13" width="4.140625" style="30" bestFit="1" customWidth="1"/>
    <col min="14" max="14" width="4.42578125" style="30" bestFit="1" customWidth="1"/>
    <col min="15" max="15" width="4.140625" style="30" bestFit="1" customWidth="1"/>
    <col min="16" max="16" width="8.42578125" style="30" customWidth="1"/>
    <col min="17" max="24" width="4.140625" style="30" bestFit="1" customWidth="1"/>
    <col min="25" max="25" width="4.42578125" style="30" bestFit="1" customWidth="1"/>
    <col min="26" max="26" width="4.140625" style="30" bestFit="1" customWidth="1"/>
    <col min="27" max="27" width="8.42578125" style="30" customWidth="1"/>
    <col min="28" max="28" width="6.7109375" style="30" customWidth="1"/>
    <col min="29" max="29" width="6" style="30" customWidth="1"/>
    <col min="30" max="31" width="9.140625" style="30"/>
    <col min="32" max="32" width="14" style="30" customWidth="1"/>
    <col min="33" max="16384" width="9.140625" style="30"/>
  </cols>
  <sheetData>
    <row r="1" spans="1:36" ht="18.75" x14ac:dyDescent="0.3">
      <c r="A1" s="376"/>
      <c r="B1" s="377"/>
      <c r="C1" s="164"/>
      <c r="D1" s="378" t="s">
        <v>106</v>
      </c>
      <c r="E1" s="379" t="s">
        <v>107</v>
      </c>
      <c r="F1" s="380"/>
      <c r="G1" s="380"/>
      <c r="H1" s="380"/>
      <c r="I1" s="380"/>
      <c r="J1" s="380"/>
      <c r="K1" s="380"/>
      <c r="L1" s="380"/>
      <c r="M1" s="380"/>
      <c r="N1" s="380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31"/>
      <c r="AE1" s="31"/>
      <c r="AF1" s="31"/>
      <c r="AG1" s="31"/>
      <c r="AH1" s="31"/>
    </row>
    <row r="2" spans="1:36" ht="18.75" x14ac:dyDescent="0.3">
      <c r="A2" s="376"/>
      <c r="B2" s="377"/>
      <c r="C2" s="165"/>
      <c r="D2" s="381" t="s">
        <v>108</v>
      </c>
      <c r="E2" s="606" t="s">
        <v>109</v>
      </c>
      <c r="F2" s="380"/>
      <c r="G2" s="380"/>
      <c r="H2" s="380"/>
      <c r="I2" s="380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1"/>
      <c r="AE2" s="31"/>
      <c r="AF2" s="31"/>
      <c r="AG2" s="31"/>
      <c r="AH2" s="31"/>
    </row>
    <row r="3" spans="1:36" ht="18.75" x14ac:dyDescent="0.3">
      <c r="A3" s="376"/>
      <c r="B3" s="377"/>
      <c r="C3" s="165"/>
      <c r="D3" s="381" t="s">
        <v>110</v>
      </c>
      <c r="E3" s="384"/>
      <c r="F3" s="380"/>
      <c r="G3" s="380"/>
      <c r="H3" s="380"/>
      <c r="I3" s="380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1"/>
      <c r="AE3" s="31"/>
      <c r="AF3" s="31"/>
      <c r="AG3" s="31"/>
      <c r="AH3" s="31"/>
    </row>
    <row r="4" spans="1:36" ht="18.75" x14ac:dyDescent="0.3">
      <c r="A4" s="376"/>
      <c r="B4" s="377"/>
      <c r="C4" s="165"/>
      <c r="D4" s="381" t="s">
        <v>111</v>
      </c>
      <c r="E4" s="384" t="s">
        <v>4</v>
      </c>
      <c r="F4" s="380"/>
      <c r="G4" s="380"/>
      <c r="H4" s="380"/>
      <c r="I4" s="380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1"/>
      <c r="AE4" s="31"/>
      <c r="AF4" s="31"/>
      <c r="AG4" s="31"/>
      <c r="AH4" s="31"/>
    </row>
    <row r="5" spans="1:36" ht="18.75" x14ac:dyDescent="0.3">
      <c r="A5" s="376"/>
      <c r="B5" s="377"/>
      <c r="C5" s="165"/>
      <c r="D5" s="381" t="s">
        <v>112</v>
      </c>
      <c r="E5" s="384" t="s">
        <v>6</v>
      </c>
      <c r="F5" s="380"/>
      <c r="G5" s="380"/>
      <c r="H5" s="380"/>
      <c r="I5" s="380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31"/>
      <c r="AE5" s="31"/>
      <c r="AF5" s="31"/>
      <c r="AG5" s="31"/>
      <c r="AH5" s="31"/>
    </row>
    <row r="6" spans="1:36" ht="18.75" x14ac:dyDescent="0.3">
      <c r="A6" s="376"/>
      <c r="B6" s="377"/>
      <c r="C6" s="165"/>
      <c r="D6" s="381" t="s">
        <v>113</v>
      </c>
      <c r="E6" s="384" t="s">
        <v>114</v>
      </c>
      <c r="F6" s="380"/>
      <c r="G6" s="380"/>
      <c r="H6" s="380"/>
      <c r="I6" s="380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31"/>
      <c r="AE6" s="31"/>
      <c r="AF6" s="31"/>
      <c r="AG6" s="31"/>
      <c r="AH6" s="31"/>
    </row>
    <row r="7" spans="1:36" ht="18.75" x14ac:dyDescent="0.3">
      <c r="A7" s="376"/>
      <c r="B7" s="377"/>
      <c r="C7" s="165"/>
      <c r="D7" s="845" t="s">
        <v>115</v>
      </c>
      <c r="E7" s="846" t="s">
        <v>259</v>
      </c>
      <c r="F7" s="380"/>
      <c r="G7" s="380"/>
      <c r="H7" s="380"/>
      <c r="I7" s="380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31"/>
      <c r="AE7" s="31"/>
      <c r="AF7" s="31"/>
      <c r="AG7" s="31"/>
      <c r="AH7" s="31"/>
    </row>
    <row r="8" spans="1:36" ht="19.5" thickBot="1" x14ac:dyDescent="0.35">
      <c r="A8" s="376"/>
      <c r="B8" s="377"/>
      <c r="C8" s="165"/>
      <c r="D8" s="847" t="s">
        <v>116</v>
      </c>
      <c r="E8" s="848" t="s">
        <v>304</v>
      </c>
      <c r="F8" s="380"/>
      <c r="G8" s="380"/>
      <c r="H8" s="380"/>
      <c r="I8" s="380"/>
      <c r="J8" s="43"/>
      <c r="K8" s="33"/>
      <c r="L8" s="43"/>
      <c r="M8" s="43"/>
      <c r="N8" s="43"/>
      <c r="O8" s="43"/>
      <c r="P8" s="43"/>
      <c r="Q8" s="43"/>
      <c r="R8" s="43"/>
      <c r="S8" s="43"/>
      <c r="T8" s="43"/>
      <c r="U8" s="43" t="s">
        <v>260</v>
      </c>
      <c r="V8" s="43"/>
      <c r="W8" s="43"/>
      <c r="X8" s="43"/>
      <c r="Y8" s="43"/>
      <c r="Z8" s="43"/>
      <c r="AA8" s="43"/>
      <c r="AB8" s="43"/>
      <c r="AC8" s="43"/>
      <c r="AD8" s="31"/>
      <c r="AE8" s="31"/>
      <c r="AF8" s="31"/>
      <c r="AG8" s="31"/>
      <c r="AH8" s="31"/>
    </row>
    <row r="9" spans="1:36" ht="32.25" customHeight="1" thickBot="1" x14ac:dyDescent="0.35">
      <c r="A9" s="1065" t="s">
        <v>331</v>
      </c>
      <c r="B9" s="1066"/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304"/>
      <c r="AD9" s="31"/>
      <c r="AE9" s="31"/>
      <c r="AF9" s="31"/>
      <c r="AG9" s="31"/>
      <c r="AH9" s="31"/>
    </row>
    <row r="10" spans="1:36" ht="15.75" thickBot="1" x14ac:dyDescent="0.3">
      <c r="A10" s="1351" t="s">
        <v>117</v>
      </c>
      <c r="B10" s="1351" t="s">
        <v>118</v>
      </c>
      <c r="C10" s="1335" t="s">
        <v>15</v>
      </c>
      <c r="D10" s="1335" t="s">
        <v>119</v>
      </c>
      <c r="E10" s="1348" t="s">
        <v>120</v>
      </c>
      <c r="F10" s="1286" t="s">
        <v>14</v>
      </c>
      <c r="G10" s="1287"/>
      <c r="H10" s="1287"/>
      <c r="I10" s="1287"/>
      <c r="J10" s="1287"/>
      <c r="K10" s="1287"/>
      <c r="L10" s="1287"/>
      <c r="M10" s="1287"/>
      <c r="N10" s="1287"/>
      <c r="O10" s="1287"/>
      <c r="P10" s="1287"/>
      <c r="Q10" s="1287"/>
      <c r="R10" s="1287"/>
      <c r="S10" s="1287"/>
      <c r="T10" s="1287"/>
      <c r="U10" s="1287"/>
      <c r="V10" s="1287"/>
      <c r="W10" s="1287"/>
      <c r="X10" s="1287"/>
      <c r="Y10" s="1287"/>
      <c r="Z10" s="1287"/>
      <c r="AA10" s="1288"/>
      <c r="AB10" s="1345" t="s">
        <v>121</v>
      </c>
      <c r="AC10" s="1342" t="s">
        <v>122</v>
      </c>
      <c r="AD10" s="33"/>
      <c r="AE10" s="33"/>
      <c r="AF10" s="33"/>
      <c r="AG10" s="33"/>
      <c r="AH10" s="33"/>
      <c r="AI10" s="32"/>
      <c r="AJ10" s="32"/>
    </row>
    <row r="11" spans="1:36" ht="15.75" thickBot="1" x14ac:dyDescent="0.3">
      <c r="A11" s="1352"/>
      <c r="B11" s="1352"/>
      <c r="C11" s="1336"/>
      <c r="D11" s="1336"/>
      <c r="E11" s="1349"/>
      <c r="F11" s="1361" t="s">
        <v>261</v>
      </c>
      <c r="G11" s="1362"/>
      <c r="H11" s="1362"/>
      <c r="I11" s="1362"/>
      <c r="J11" s="1362"/>
      <c r="K11" s="1362"/>
      <c r="L11" s="1362"/>
      <c r="M11" s="1362"/>
      <c r="N11" s="1362"/>
      <c r="O11" s="1362"/>
      <c r="P11" s="1363"/>
      <c r="Q11" s="1338" t="s">
        <v>262</v>
      </c>
      <c r="R11" s="1339"/>
      <c r="S11" s="1339"/>
      <c r="T11" s="1339"/>
      <c r="U11" s="1339"/>
      <c r="V11" s="1339"/>
      <c r="W11" s="1339"/>
      <c r="X11" s="1339"/>
      <c r="Y11" s="1339"/>
      <c r="Z11" s="1339"/>
      <c r="AA11" s="1340"/>
      <c r="AB11" s="1346"/>
      <c r="AC11" s="1343"/>
      <c r="AD11" s="33"/>
      <c r="AE11" s="33"/>
      <c r="AF11" s="33"/>
      <c r="AG11" s="33"/>
      <c r="AH11" s="33"/>
      <c r="AI11" s="32"/>
      <c r="AJ11" s="32"/>
    </row>
    <row r="12" spans="1:36" ht="63.75" customHeight="1" thickBot="1" x14ac:dyDescent="0.3">
      <c r="A12" s="1353"/>
      <c r="B12" s="1353"/>
      <c r="C12" s="1337"/>
      <c r="D12" s="1337"/>
      <c r="E12" s="1350"/>
      <c r="F12" s="853" t="s">
        <v>17</v>
      </c>
      <c r="G12" s="849" t="s">
        <v>18</v>
      </c>
      <c r="H12" s="849" t="s">
        <v>123</v>
      </c>
      <c r="I12" s="849" t="s">
        <v>124</v>
      </c>
      <c r="J12" s="849" t="s">
        <v>21</v>
      </c>
      <c r="K12" s="849" t="s">
        <v>22</v>
      </c>
      <c r="L12" s="849" t="s">
        <v>125</v>
      </c>
      <c r="M12" s="849" t="s">
        <v>126</v>
      </c>
      <c r="N12" s="850" t="s">
        <v>127</v>
      </c>
      <c r="O12" s="1023" t="s">
        <v>128</v>
      </c>
      <c r="P12" s="684" t="s">
        <v>129</v>
      </c>
      <c r="Q12" s="854" t="s">
        <v>17</v>
      </c>
      <c r="R12" s="849" t="s">
        <v>18</v>
      </c>
      <c r="S12" s="849" t="s">
        <v>123</v>
      </c>
      <c r="T12" s="849" t="s">
        <v>124</v>
      </c>
      <c r="U12" s="849" t="s">
        <v>21</v>
      </c>
      <c r="V12" s="849" t="s">
        <v>22</v>
      </c>
      <c r="W12" s="849" t="s">
        <v>125</v>
      </c>
      <c r="X12" s="849" t="s">
        <v>130</v>
      </c>
      <c r="Y12" s="850" t="s">
        <v>127</v>
      </c>
      <c r="Z12" s="1023" t="s">
        <v>128</v>
      </c>
      <c r="AA12" s="684" t="s">
        <v>129</v>
      </c>
      <c r="AB12" s="1347"/>
      <c r="AC12" s="1344"/>
      <c r="AD12" s="33"/>
      <c r="AE12" s="33"/>
      <c r="AF12" s="33"/>
      <c r="AG12" s="33"/>
      <c r="AH12" s="33"/>
      <c r="AI12" s="32"/>
      <c r="AJ12" s="32"/>
    </row>
    <row r="13" spans="1:36" x14ac:dyDescent="0.25">
      <c r="A13" s="1297" t="s">
        <v>155</v>
      </c>
      <c r="B13" s="1354" t="s">
        <v>196</v>
      </c>
      <c r="C13" s="963">
        <v>1</v>
      </c>
      <c r="D13" s="985" t="s">
        <v>263</v>
      </c>
      <c r="E13" s="964" t="s">
        <v>264</v>
      </c>
      <c r="F13" s="974"/>
      <c r="G13" s="641"/>
      <c r="H13" s="641"/>
      <c r="I13" s="641"/>
      <c r="J13" s="641"/>
      <c r="K13" s="640"/>
      <c r="L13" s="640"/>
      <c r="M13" s="640"/>
      <c r="N13" s="965">
        <f t="shared" ref="N13:N28" si="0">SUM(F13:M13)</f>
        <v>0</v>
      </c>
      <c r="O13" s="991">
        <v>0</v>
      </c>
      <c r="P13" s="992"/>
      <c r="Q13" s="975">
        <v>30</v>
      </c>
      <c r="R13" s="641"/>
      <c r="S13" s="641">
        <v>8</v>
      </c>
      <c r="T13" s="641">
        <v>107</v>
      </c>
      <c r="U13" s="641"/>
      <c r="V13" s="641"/>
      <c r="W13" s="641"/>
      <c r="X13" s="641"/>
      <c r="Y13" s="965">
        <f t="shared" ref="Y13:Y18" si="1">SUM(Q13:X13)</f>
        <v>145</v>
      </c>
      <c r="Z13" s="991">
        <v>7</v>
      </c>
      <c r="AA13" s="992" t="s">
        <v>42</v>
      </c>
      <c r="AB13" s="966">
        <f>SUM(F13:M13)+SUM(Q13:X13)</f>
        <v>145</v>
      </c>
      <c r="AC13" s="967">
        <f t="shared" ref="AC13:AC28" si="2">SUM(O13,Z13)</f>
        <v>7</v>
      </c>
      <c r="AD13" s="33"/>
      <c r="AE13" s="33"/>
      <c r="AF13" s="33"/>
      <c r="AG13" s="33"/>
      <c r="AH13" s="33"/>
      <c r="AI13" s="32"/>
      <c r="AJ13" s="32"/>
    </row>
    <row r="14" spans="1:36" x14ac:dyDescent="0.25">
      <c r="A14" s="1297"/>
      <c r="B14" s="1354"/>
      <c r="C14" s="878">
        <v>2</v>
      </c>
      <c r="D14" s="986" t="s">
        <v>244</v>
      </c>
      <c r="E14" s="879" t="s">
        <v>311</v>
      </c>
      <c r="F14" s="880">
        <v>10</v>
      </c>
      <c r="G14" s="881"/>
      <c r="H14" s="881">
        <v>12</v>
      </c>
      <c r="I14" s="881">
        <v>48</v>
      </c>
      <c r="J14" s="881"/>
      <c r="K14" s="882"/>
      <c r="L14" s="882"/>
      <c r="M14" s="882"/>
      <c r="N14" s="883">
        <f t="shared" si="0"/>
        <v>70</v>
      </c>
      <c r="O14" s="1024">
        <v>4</v>
      </c>
      <c r="P14" s="1025" t="s">
        <v>42</v>
      </c>
      <c r="Q14" s="884"/>
      <c r="R14" s="881"/>
      <c r="S14" s="881"/>
      <c r="T14" s="881"/>
      <c r="U14" s="881"/>
      <c r="V14" s="881"/>
      <c r="W14" s="881"/>
      <c r="X14" s="881"/>
      <c r="Y14" s="883">
        <f t="shared" si="1"/>
        <v>0</v>
      </c>
      <c r="Z14" s="1024">
        <v>0</v>
      </c>
      <c r="AA14" s="1035"/>
      <c r="AB14" s="885">
        <f>SUM(F14:M14)+SUM(Q14:X14)</f>
        <v>70</v>
      </c>
      <c r="AC14" s="886">
        <f t="shared" si="2"/>
        <v>4</v>
      </c>
      <c r="AD14" s="33"/>
      <c r="AE14" s="33"/>
      <c r="AF14" s="33"/>
      <c r="AG14" s="33"/>
      <c r="AH14" s="33"/>
      <c r="AI14" s="32"/>
      <c r="AJ14" s="32"/>
    </row>
    <row r="15" spans="1:36" ht="15.75" thickBot="1" x14ac:dyDescent="0.3">
      <c r="A15" s="1297"/>
      <c r="B15" s="1355"/>
      <c r="C15" s="976">
        <v>3</v>
      </c>
      <c r="D15" s="987" t="s">
        <v>242</v>
      </c>
      <c r="E15" s="977" t="s">
        <v>317</v>
      </c>
      <c r="F15" s="978">
        <v>8</v>
      </c>
      <c r="G15" s="979"/>
      <c r="H15" s="979">
        <v>4</v>
      </c>
      <c r="I15" s="979">
        <v>44</v>
      </c>
      <c r="J15" s="979"/>
      <c r="K15" s="980"/>
      <c r="L15" s="980"/>
      <c r="M15" s="980"/>
      <c r="N15" s="981">
        <f t="shared" si="0"/>
        <v>56</v>
      </c>
      <c r="O15" s="1026">
        <v>3</v>
      </c>
      <c r="P15" s="1027" t="s">
        <v>41</v>
      </c>
      <c r="Q15" s="982">
        <v>8</v>
      </c>
      <c r="R15" s="979"/>
      <c r="S15" s="979">
        <v>3</v>
      </c>
      <c r="T15" s="979">
        <v>44</v>
      </c>
      <c r="U15" s="979"/>
      <c r="V15" s="979"/>
      <c r="W15" s="979"/>
      <c r="X15" s="979"/>
      <c r="Y15" s="981">
        <f t="shared" si="1"/>
        <v>55</v>
      </c>
      <c r="Z15" s="1026">
        <v>3</v>
      </c>
      <c r="AA15" s="1036" t="s">
        <v>42</v>
      </c>
      <c r="AB15" s="983">
        <v>111</v>
      </c>
      <c r="AC15" s="984">
        <f t="shared" si="2"/>
        <v>6</v>
      </c>
      <c r="AD15" s="33"/>
      <c r="AE15" s="33"/>
      <c r="AF15" s="33"/>
      <c r="AG15" s="33"/>
      <c r="AH15" s="33"/>
      <c r="AI15" s="32"/>
      <c r="AJ15" s="32"/>
    </row>
    <row r="16" spans="1:36" x14ac:dyDescent="0.25">
      <c r="A16" s="1297"/>
      <c r="B16" s="1356" t="s">
        <v>51</v>
      </c>
      <c r="C16" s="546">
        <v>4</v>
      </c>
      <c r="D16" s="545" t="s">
        <v>265</v>
      </c>
      <c r="E16" s="887" t="s">
        <v>92</v>
      </c>
      <c r="F16" s="959"/>
      <c r="G16" s="960"/>
      <c r="H16" s="960"/>
      <c r="I16" s="961"/>
      <c r="J16" s="960"/>
      <c r="K16" s="960"/>
      <c r="L16" s="960"/>
      <c r="M16" s="960"/>
      <c r="N16" s="888">
        <f t="shared" si="0"/>
        <v>0</v>
      </c>
      <c r="O16" s="991">
        <v>0</v>
      </c>
      <c r="P16" s="1028"/>
      <c r="Q16" s="962">
        <v>8</v>
      </c>
      <c r="R16" s="961"/>
      <c r="S16" s="961"/>
      <c r="T16" s="961">
        <v>16</v>
      </c>
      <c r="U16" s="961"/>
      <c r="V16" s="961"/>
      <c r="W16" s="961"/>
      <c r="X16" s="961"/>
      <c r="Y16" s="888">
        <f t="shared" si="1"/>
        <v>24</v>
      </c>
      <c r="Z16" s="991">
        <v>1</v>
      </c>
      <c r="AA16" s="992" t="s">
        <v>41</v>
      </c>
      <c r="AB16" s="889">
        <f>SUM(F16:M16)+SUM(Q16:X16)</f>
        <v>24</v>
      </c>
      <c r="AC16" s="890">
        <f t="shared" si="2"/>
        <v>1</v>
      </c>
      <c r="AD16" s="33"/>
      <c r="AE16" s="33"/>
      <c r="AF16" s="33"/>
      <c r="AG16" s="33"/>
      <c r="AH16" s="33"/>
      <c r="AI16" s="32"/>
      <c r="AJ16" s="32"/>
    </row>
    <row r="17" spans="1:36" x14ac:dyDescent="0.25">
      <c r="A17" s="1297"/>
      <c r="B17" s="1356"/>
      <c r="C17" s="435">
        <v>5</v>
      </c>
      <c r="D17" s="988" t="s">
        <v>266</v>
      </c>
      <c r="E17" s="751" t="s">
        <v>197</v>
      </c>
      <c r="F17" s="855"/>
      <c r="G17" s="623">
        <v>9</v>
      </c>
      <c r="H17" s="623">
        <v>15</v>
      </c>
      <c r="I17" s="623">
        <v>30</v>
      </c>
      <c r="J17" s="623"/>
      <c r="K17" s="624"/>
      <c r="L17" s="624"/>
      <c r="M17" s="624"/>
      <c r="N17" s="856">
        <f t="shared" si="0"/>
        <v>54</v>
      </c>
      <c r="O17" s="1024">
        <v>2</v>
      </c>
      <c r="P17" s="1025" t="s">
        <v>41</v>
      </c>
      <c r="Q17" s="857"/>
      <c r="R17" s="623"/>
      <c r="S17" s="623"/>
      <c r="T17" s="623"/>
      <c r="U17" s="623"/>
      <c r="V17" s="623"/>
      <c r="W17" s="623"/>
      <c r="X17" s="623"/>
      <c r="Y17" s="856">
        <f t="shared" si="1"/>
        <v>0</v>
      </c>
      <c r="Z17" s="1024">
        <v>0</v>
      </c>
      <c r="AA17" s="1035"/>
      <c r="AB17" s="858">
        <v>54</v>
      </c>
      <c r="AC17" s="859">
        <f t="shared" si="2"/>
        <v>2</v>
      </c>
      <c r="AD17" s="33"/>
      <c r="AE17" s="33"/>
      <c r="AF17" s="33"/>
      <c r="AG17" s="33"/>
      <c r="AH17" s="33"/>
      <c r="AI17" s="32"/>
      <c r="AJ17" s="32"/>
    </row>
    <row r="18" spans="1:36" x14ac:dyDescent="0.25">
      <c r="A18" s="1297"/>
      <c r="B18" s="1356"/>
      <c r="C18" s="435">
        <v>6</v>
      </c>
      <c r="D18" s="988" t="s">
        <v>267</v>
      </c>
      <c r="E18" s="751" t="s">
        <v>209</v>
      </c>
      <c r="F18" s="860">
        <v>10</v>
      </c>
      <c r="G18" s="622"/>
      <c r="H18" s="622">
        <v>15</v>
      </c>
      <c r="I18" s="622">
        <v>55</v>
      </c>
      <c r="J18" s="622"/>
      <c r="K18" s="621"/>
      <c r="L18" s="621"/>
      <c r="M18" s="621"/>
      <c r="N18" s="856">
        <f t="shared" si="0"/>
        <v>80</v>
      </c>
      <c r="O18" s="1024">
        <v>4</v>
      </c>
      <c r="P18" s="1025" t="s">
        <v>41</v>
      </c>
      <c r="Q18" s="861">
        <v>5</v>
      </c>
      <c r="R18" s="622"/>
      <c r="S18" s="622">
        <v>15</v>
      </c>
      <c r="T18" s="622">
        <v>60</v>
      </c>
      <c r="U18" s="622"/>
      <c r="V18" s="622"/>
      <c r="W18" s="622"/>
      <c r="X18" s="622"/>
      <c r="Y18" s="856">
        <f t="shared" si="1"/>
        <v>80</v>
      </c>
      <c r="Z18" s="1024">
        <v>5</v>
      </c>
      <c r="AA18" s="1025" t="s">
        <v>42</v>
      </c>
      <c r="AB18" s="858">
        <v>160</v>
      </c>
      <c r="AC18" s="859">
        <f t="shared" si="2"/>
        <v>9</v>
      </c>
      <c r="AD18" s="33"/>
      <c r="AE18" s="33"/>
      <c r="AF18" s="33"/>
      <c r="AG18" s="33"/>
      <c r="AH18" s="33"/>
      <c r="AI18" s="32"/>
      <c r="AJ18" s="32"/>
    </row>
    <row r="19" spans="1:36" x14ac:dyDescent="0.25">
      <c r="A19" s="1297"/>
      <c r="B19" s="1356"/>
      <c r="C19" s="435">
        <v>7</v>
      </c>
      <c r="D19" s="988" t="s">
        <v>203</v>
      </c>
      <c r="E19" s="751" t="s">
        <v>206</v>
      </c>
      <c r="F19" s="862"/>
      <c r="G19" s="622"/>
      <c r="H19" s="622">
        <v>7</v>
      </c>
      <c r="I19" s="622">
        <v>49</v>
      </c>
      <c r="J19" s="622"/>
      <c r="K19" s="621"/>
      <c r="L19" s="621"/>
      <c r="M19" s="621"/>
      <c r="N19" s="856">
        <f t="shared" si="0"/>
        <v>56</v>
      </c>
      <c r="O19" s="1385">
        <v>4</v>
      </c>
      <c r="P19" s="685" t="s">
        <v>41</v>
      </c>
      <c r="Q19" s="861">
        <v>15</v>
      </c>
      <c r="R19" s="622"/>
      <c r="S19" s="622"/>
      <c r="T19" s="622"/>
      <c r="U19" s="622"/>
      <c r="V19" s="622"/>
      <c r="W19" s="622"/>
      <c r="X19" s="622"/>
      <c r="Y19" s="856">
        <v>15</v>
      </c>
      <c r="Z19" s="1341">
        <v>3</v>
      </c>
      <c r="AA19" s="1032" t="s">
        <v>42</v>
      </c>
      <c r="AB19" s="858">
        <v>71</v>
      </c>
      <c r="AC19" s="859">
        <f t="shared" si="2"/>
        <v>7</v>
      </c>
      <c r="AD19" s="33"/>
      <c r="AE19" s="33"/>
      <c r="AF19" s="33"/>
      <c r="AG19" s="33"/>
      <c r="AH19" s="33"/>
      <c r="AI19" s="32"/>
      <c r="AJ19" s="32"/>
    </row>
    <row r="20" spans="1:36" x14ac:dyDescent="0.25">
      <c r="A20" s="1297"/>
      <c r="B20" s="1356"/>
      <c r="C20" s="435">
        <v>8</v>
      </c>
      <c r="D20" s="988" t="s">
        <v>203</v>
      </c>
      <c r="E20" s="751" t="s">
        <v>268</v>
      </c>
      <c r="F20" s="860">
        <v>4</v>
      </c>
      <c r="G20" s="622"/>
      <c r="H20" s="622">
        <v>9</v>
      </c>
      <c r="I20" s="622">
        <v>45</v>
      </c>
      <c r="J20" s="622"/>
      <c r="K20" s="621"/>
      <c r="L20" s="621"/>
      <c r="M20" s="621"/>
      <c r="N20" s="856">
        <f t="shared" si="0"/>
        <v>58</v>
      </c>
      <c r="O20" s="1386">
        <v>4</v>
      </c>
      <c r="P20" s="685" t="s">
        <v>41</v>
      </c>
      <c r="Q20" s="861">
        <v>4</v>
      </c>
      <c r="R20" s="622"/>
      <c r="S20" s="622">
        <v>5</v>
      </c>
      <c r="T20" s="622">
        <v>30</v>
      </c>
      <c r="U20" s="622"/>
      <c r="V20" s="622"/>
      <c r="W20" s="622"/>
      <c r="X20" s="622"/>
      <c r="Y20" s="856">
        <f t="shared" ref="Y20:Y28" si="3">SUM(Q20:X20)</f>
        <v>39</v>
      </c>
      <c r="Z20" s="1341"/>
      <c r="AA20" s="1032"/>
      <c r="AB20" s="858">
        <v>89</v>
      </c>
      <c r="AC20" s="859">
        <f t="shared" si="2"/>
        <v>4</v>
      </c>
      <c r="AD20" s="33"/>
      <c r="AE20" s="33"/>
      <c r="AF20" s="33"/>
      <c r="AG20" s="33"/>
      <c r="AH20" s="33"/>
      <c r="AI20" s="32"/>
      <c r="AJ20" s="32"/>
    </row>
    <row r="21" spans="1:36" ht="15.75" thickBot="1" x14ac:dyDescent="0.3">
      <c r="A21" s="1297"/>
      <c r="B21" s="1357"/>
      <c r="C21" s="547">
        <v>9</v>
      </c>
      <c r="D21" s="548" t="s">
        <v>269</v>
      </c>
      <c r="E21" s="891" t="s">
        <v>92</v>
      </c>
      <c r="F21" s="892"/>
      <c r="G21" s="626"/>
      <c r="H21" s="626"/>
      <c r="I21" s="626"/>
      <c r="J21" s="626"/>
      <c r="K21" s="625"/>
      <c r="L21" s="625"/>
      <c r="M21" s="625"/>
      <c r="N21" s="893">
        <f t="shared" si="0"/>
        <v>0</v>
      </c>
      <c r="O21" s="993">
        <v>0</v>
      </c>
      <c r="P21" s="994"/>
      <c r="Q21" s="894">
        <v>30</v>
      </c>
      <c r="R21" s="626"/>
      <c r="S21" s="626">
        <v>20</v>
      </c>
      <c r="T21" s="626">
        <v>50</v>
      </c>
      <c r="U21" s="626"/>
      <c r="V21" s="626"/>
      <c r="W21" s="626"/>
      <c r="X21" s="626"/>
      <c r="Y21" s="893">
        <f t="shared" si="3"/>
        <v>100</v>
      </c>
      <c r="Z21" s="993">
        <v>3</v>
      </c>
      <c r="AA21" s="1031" t="s">
        <v>41</v>
      </c>
      <c r="AB21" s="895">
        <v>100</v>
      </c>
      <c r="AC21" s="896">
        <f t="shared" si="2"/>
        <v>3</v>
      </c>
      <c r="AD21" s="33"/>
      <c r="AE21" s="33"/>
      <c r="AF21" s="33"/>
      <c r="AG21" s="33"/>
      <c r="AH21" s="33"/>
      <c r="AI21" s="32"/>
      <c r="AJ21" s="32"/>
    </row>
    <row r="22" spans="1:36" x14ac:dyDescent="0.25">
      <c r="A22" s="1297"/>
      <c r="B22" s="1358" t="s">
        <v>160</v>
      </c>
      <c r="C22" s="468">
        <v>10</v>
      </c>
      <c r="D22" s="506" t="s">
        <v>270</v>
      </c>
      <c r="E22" s="863" t="s">
        <v>105</v>
      </c>
      <c r="F22" s="864"/>
      <c r="G22" s="865"/>
      <c r="H22" s="865"/>
      <c r="I22" s="865"/>
      <c r="J22" s="865"/>
      <c r="K22" s="866"/>
      <c r="L22" s="866"/>
      <c r="M22" s="866"/>
      <c r="N22" s="867">
        <f t="shared" si="0"/>
        <v>0</v>
      </c>
      <c r="O22" s="1029">
        <v>0</v>
      </c>
      <c r="P22" s="1030"/>
      <c r="Q22" s="868"/>
      <c r="R22" s="865"/>
      <c r="S22" s="865">
        <v>8</v>
      </c>
      <c r="T22" s="865">
        <v>32</v>
      </c>
      <c r="U22" s="865"/>
      <c r="V22" s="865"/>
      <c r="W22" s="865"/>
      <c r="X22" s="865"/>
      <c r="Y22" s="867">
        <f t="shared" si="3"/>
        <v>40</v>
      </c>
      <c r="Z22" s="1029">
        <v>2</v>
      </c>
      <c r="AA22" s="1037" t="s">
        <v>41</v>
      </c>
      <c r="AB22" s="869">
        <v>40</v>
      </c>
      <c r="AC22" s="870">
        <f t="shared" si="2"/>
        <v>2</v>
      </c>
      <c r="AD22" s="33"/>
      <c r="AE22" s="33"/>
      <c r="AF22" s="33"/>
      <c r="AG22" s="33"/>
      <c r="AH22" s="33"/>
      <c r="AI22" s="32"/>
      <c r="AJ22" s="32"/>
    </row>
    <row r="23" spans="1:36" ht="24" x14ac:dyDescent="0.25">
      <c r="A23" s="1297"/>
      <c r="B23" s="1359"/>
      <c r="C23" s="871">
        <v>11</v>
      </c>
      <c r="D23" s="989" t="s">
        <v>271</v>
      </c>
      <c r="E23" s="875" t="s">
        <v>105</v>
      </c>
      <c r="F23" s="876">
        <v>8</v>
      </c>
      <c r="G23" s="616"/>
      <c r="H23" s="616"/>
      <c r="I23" s="616">
        <v>42</v>
      </c>
      <c r="J23" s="616"/>
      <c r="K23" s="615"/>
      <c r="L23" s="615"/>
      <c r="M23" s="615"/>
      <c r="N23" s="872">
        <f t="shared" si="0"/>
        <v>50</v>
      </c>
      <c r="O23" s="1024">
        <v>3</v>
      </c>
      <c r="P23" s="1025" t="s">
        <v>41</v>
      </c>
      <c r="Q23" s="877"/>
      <c r="R23" s="616"/>
      <c r="S23" s="616"/>
      <c r="T23" s="616">
        <v>48</v>
      </c>
      <c r="U23" s="616"/>
      <c r="V23" s="616"/>
      <c r="W23" s="616"/>
      <c r="X23" s="616"/>
      <c r="Y23" s="872">
        <f t="shared" si="3"/>
        <v>48</v>
      </c>
      <c r="Z23" s="1024">
        <v>3</v>
      </c>
      <c r="AA23" s="1025" t="s">
        <v>42</v>
      </c>
      <c r="AB23" s="873">
        <v>98</v>
      </c>
      <c r="AC23" s="874">
        <f t="shared" si="2"/>
        <v>6</v>
      </c>
      <c r="AD23" s="33"/>
      <c r="AE23" s="33"/>
      <c r="AF23" s="33"/>
      <c r="AG23" s="33"/>
      <c r="AH23" s="33"/>
      <c r="AI23" s="32"/>
      <c r="AJ23" s="32"/>
    </row>
    <row r="24" spans="1:36" ht="15.75" thickBot="1" x14ac:dyDescent="0.3">
      <c r="A24" s="1298"/>
      <c r="B24" s="1360"/>
      <c r="C24" s="540">
        <v>12</v>
      </c>
      <c r="D24" s="541" t="s">
        <v>243</v>
      </c>
      <c r="E24" s="968" t="s">
        <v>216</v>
      </c>
      <c r="F24" s="969">
        <v>20</v>
      </c>
      <c r="G24" s="618"/>
      <c r="H24" s="618">
        <v>20</v>
      </c>
      <c r="I24" s="618">
        <v>45</v>
      </c>
      <c r="J24" s="618"/>
      <c r="K24" s="617"/>
      <c r="L24" s="617"/>
      <c r="M24" s="617"/>
      <c r="N24" s="970">
        <f t="shared" si="0"/>
        <v>85</v>
      </c>
      <c r="O24" s="993">
        <v>3</v>
      </c>
      <c r="P24" s="1031" t="s">
        <v>41</v>
      </c>
      <c r="Q24" s="971"/>
      <c r="R24" s="618"/>
      <c r="S24" s="618"/>
      <c r="T24" s="618">
        <v>30</v>
      </c>
      <c r="U24" s="618"/>
      <c r="V24" s="618"/>
      <c r="W24" s="618"/>
      <c r="X24" s="618"/>
      <c r="Y24" s="970">
        <f t="shared" si="3"/>
        <v>30</v>
      </c>
      <c r="Z24" s="993">
        <v>2</v>
      </c>
      <c r="AA24" s="1031" t="s">
        <v>42</v>
      </c>
      <c r="AB24" s="972">
        <v>115</v>
      </c>
      <c r="AC24" s="973">
        <f t="shared" si="2"/>
        <v>5</v>
      </c>
      <c r="AD24" s="33"/>
      <c r="AE24" s="33"/>
      <c r="AF24" s="33"/>
      <c r="AG24" s="33"/>
      <c r="AH24" s="33"/>
      <c r="AI24" s="32"/>
      <c r="AJ24" s="32"/>
    </row>
    <row r="25" spans="1:36" x14ac:dyDescent="0.25">
      <c r="A25" s="1328" t="s">
        <v>163</v>
      </c>
      <c r="B25" s="1383"/>
      <c r="C25" s="550">
        <v>13</v>
      </c>
      <c r="D25" s="549" t="s">
        <v>272</v>
      </c>
      <c r="E25" s="897" t="s">
        <v>273</v>
      </c>
      <c r="F25" s="898">
        <v>20</v>
      </c>
      <c r="G25" s="634"/>
      <c r="H25" s="634"/>
      <c r="I25" s="634"/>
      <c r="J25" s="634"/>
      <c r="K25" s="633"/>
      <c r="L25" s="633"/>
      <c r="M25" s="633"/>
      <c r="N25" s="899">
        <f t="shared" si="0"/>
        <v>20</v>
      </c>
      <c r="O25" s="991">
        <v>1</v>
      </c>
      <c r="P25" s="992" t="s">
        <v>41</v>
      </c>
      <c r="Q25" s="900"/>
      <c r="R25" s="634"/>
      <c r="S25" s="634"/>
      <c r="T25" s="634"/>
      <c r="U25" s="634"/>
      <c r="V25" s="634"/>
      <c r="W25" s="634"/>
      <c r="X25" s="634"/>
      <c r="Y25" s="899">
        <f t="shared" si="3"/>
        <v>0</v>
      </c>
      <c r="Z25" s="991">
        <v>0</v>
      </c>
      <c r="AA25" s="992"/>
      <c r="AB25" s="901">
        <v>20</v>
      </c>
      <c r="AC25" s="902">
        <f t="shared" si="2"/>
        <v>1</v>
      </c>
      <c r="AD25" s="33"/>
      <c r="AE25" s="33"/>
      <c r="AF25" s="33"/>
      <c r="AG25" s="33"/>
      <c r="AH25" s="33"/>
      <c r="AI25" s="32"/>
      <c r="AJ25" s="32"/>
    </row>
    <row r="26" spans="1:36" x14ac:dyDescent="0.25">
      <c r="A26" s="1382"/>
      <c r="B26" s="1383"/>
      <c r="C26" s="903">
        <v>14</v>
      </c>
      <c r="D26" s="990" t="s">
        <v>274</v>
      </c>
      <c r="E26" s="904" t="s">
        <v>318</v>
      </c>
      <c r="F26" s="905"/>
      <c r="G26" s="636"/>
      <c r="H26" s="636"/>
      <c r="I26" s="636"/>
      <c r="J26" s="636"/>
      <c r="K26" s="635"/>
      <c r="L26" s="635"/>
      <c r="M26" s="635"/>
      <c r="N26" s="906">
        <f t="shared" si="0"/>
        <v>0</v>
      </c>
      <c r="O26" s="1024">
        <v>0</v>
      </c>
      <c r="P26" s="1032"/>
      <c r="Q26" s="907">
        <v>10</v>
      </c>
      <c r="R26" s="636"/>
      <c r="S26" s="636"/>
      <c r="T26" s="636"/>
      <c r="U26" s="636"/>
      <c r="V26" s="636"/>
      <c r="W26" s="636"/>
      <c r="X26" s="636"/>
      <c r="Y26" s="906">
        <f t="shared" si="3"/>
        <v>10</v>
      </c>
      <c r="Z26" s="1024">
        <v>1</v>
      </c>
      <c r="AA26" s="1025" t="s">
        <v>41</v>
      </c>
      <c r="AB26" s="908">
        <f>SUM(F26:M26)+SUM(Q26:X26)</f>
        <v>10</v>
      </c>
      <c r="AC26" s="909">
        <f t="shared" si="2"/>
        <v>1</v>
      </c>
      <c r="AD26" s="33"/>
      <c r="AE26" s="33"/>
      <c r="AF26" s="33"/>
      <c r="AG26" s="33"/>
      <c r="AH26" s="33"/>
      <c r="AI26" s="32"/>
      <c r="AJ26" s="32"/>
    </row>
    <row r="27" spans="1:36" ht="15.75" thickBot="1" x14ac:dyDescent="0.3">
      <c r="A27" s="1329"/>
      <c r="B27" s="1384"/>
      <c r="C27" s="551">
        <v>15</v>
      </c>
      <c r="D27" s="552" t="s">
        <v>303</v>
      </c>
      <c r="E27" s="910" t="s">
        <v>318</v>
      </c>
      <c r="F27" s="911">
        <v>10</v>
      </c>
      <c r="G27" s="637"/>
      <c r="H27" s="637"/>
      <c r="I27" s="637"/>
      <c r="J27" s="637"/>
      <c r="K27" s="637"/>
      <c r="L27" s="637"/>
      <c r="M27" s="637"/>
      <c r="N27" s="912">
        <f t="shared" si="0"/>
        <v>10</v>
      </c>
      <c r="O27" s="993">
        <v>1</v>
      </c>
      <c r="P27" s="686" t="s">
        <v>41</v>
      </c>
      <c r="Q27" s="913"/>
      <c r="R27" s="914"/>
      <c r="S27" s="914"/>
      <c r="T27" s="914"/>
      <c r="U27" s="914"/>
      <c r="V27" s="914"/>
      <c r="W27" s="914"/>
      <c r="X27" s="914"/>
      <c r="Y27" s="912">
        <f t="shared" si="3"/>
        <v>0</v>
      </c>
      <c r="Z27" s="1038">
        <v>0</v>
      </c>
      <c r="AA27" s="1031"/>
      <c r="AB27" s="915">
        <v>10</v>
      </c>
      <c r="AC27" s="916">
        <f t="shared" si="2"/>
        <v>1</v>
      </c>
      <c r="AD27" s="33"/>
      <c r="AE27" s="33"/>
      <c r="AF27" s="33"/>
      <c r="AG27" s="33"/>
      <c r="AH27" s="33"/>
      <c r="AI27" s="32"/>
      <c r="AJ27" s="32"/>
    </row>
    <row r="28" spans="1:36" ht="15.75" thickBot="1" x14ac:dyDescent="0.3">
      <c r="A28" s="851"/>
      <c r="B28" s="852"/>
      <c r="C28" s="573">
        <v>16</v>
      </c>
      <c r="D28" s="995" t="s">
        <v>167</v>
      </c>
      <c r="E28" s="996" t="s">
        <v>168</v>
      </c>
      <c r="F28" s="997">
        <v>15</v>
      </c>
      <c r="G28" s="998"/>
      <c r="H28" s="998"/>
      <c r="I28" s="998"/>
      <c r="J28" s="998"/>
      <c r="K28" s="999"/>
      <c r="L28" s="999"/>
      <c r="M28" s="999"/>
      <c r="N28" s="1000">
        <f t="shared" si="0"/>
        <v>15</v>
      </c>
      <c r="O28" s="1033">
        <v>1</v>
      </c>
      <c r="P28" s="1034" t="s">
        <v>41</v>
      </c>
      <c r="Q28" s="1001"/>
      <c r="R28" s="998"/>
      <c r="S28" s="998"/>
      <c r="T28" s="998"/>
      <c r="U28" s="998"/>
      <c r="V28" s="998"/>
      <c r="W28" s="998"/>
      <c r="X28" s="998"/>
      <c r="Y28" s="1000">
        <f t="shared" si="3"/>
        <v>0</v>
      </c>
      <c r="Z28" s="1033">
        <v>0</v>
      </c>
      <c r="AA28" s="1034"/>
      <c r="AB28" s="1002">
        <f>SUM(F28:M28)+SUM(Q28:X28)</f>
        <v>15</v>
      </c>
      <c r="AC28" s="1003">
        <f t="shared" si="2"/>
        <v>1</v>
      </c>
      <c r="AD28" s="33"/>
      <c r="AE28" s="33"/>
      <c r="AF28" s="33"/>
      <c r="AG28" s="33"/>
      <c r="AH28" s="33"/>
      <c r="AI28" s="32"/>
      <c r="AJ28" s="32"/>
    </row>
    <row r="29" spans="1:36" ht="19.5" thickBot="1" x14ac:dyDescent="0.35">
      <c r="A29" s="851"/>
      <c r="B29" s="851"/>
      <c r="C29" s="1364" t="s">
        <v>169</v>
      </c>
      <c r="D29" s="1365"/>
      <c r="E29" s="1261"/>
      <c r="F29" s="1004">
        <f t="shared" ref="F29:O29" si="4">SUM(F13:F28)</f>
        <v>105</v>
      </c>
      <c r="G29" s="1005">
        <f t="shared" si="4"/>
        <v>9</v>
      </c>
      <c r="H29" s="1005">
        <f t="shared" si="4"/>
        <v>82</v>
      </c>
      <c r="I29" s="1005">
        <f t="shared" si="4"/>
        <v>358</v>
      </c>
      <c r="J29" s="1005">
        <f t="shared" si="4"/>
        <v>0</v>
      </c>
      <c r="K29" s="1005">
        <f t="shared" si="4"/>
        <v>0</v>
      </c>
      <c r="L29" s="1005">
        <f t="shared" si="4"/>
        <v>0</v>
      </c>
      <c r="M29" s="1005">
        <f t="shared" si="4"/>
        <v>0</v>
      </c>
      <c r="N29" s="1006">
        <f t="shared" si="4"/>
        <v>554</v>
      </c>
      <c r="O29" s="1007">
        <f t="shared" si="4"/>
        <v>30</v>
      </c>
      <c r="P29" s="1008"/>
      <c r="Q29" s="1009">
        <f t="shared" ref="Q29:Z29" si="5">SUM(Q13:Q28)</f>
        <v>110</v>
      </c>
      <c r="R29" s="1010">
        <f t="shared" si="5"/>
        <v>0</v>
      </c>
      <c r="S29" s="1010">
        <f t="shared" si="5"/>
        <v>59</v>
      </c>
      <c r="T29" s="1010">
        <f t="shared" si="5"/>
        <v>417</v>
      </c>
      <c r="U29" s="1010">
        <f t="shared" si="5"/>
        <v>0</v>
      </c>
      <c r="V29" s="1010">
        <f t="shared" si="5"/>
        <v>0</v>
      </c>
      <c r="W29" s="1010">
        <f t="shared" si="5"/>
        <v>0</v>
      </c>
      <c r="X29" s="1010">
        <f t="shared" si="5"/>
        <v>0</v>
      </c>
      <c r="Y29" s="1006">
        <f t="shared" si="5"/>
        <v>586</v>
      </c>
      <c r="Z29" s="1007">
        <f t="shared" si="5"/>
        <v>30</v>
      </c>
      <c r="AA29" s="1008"/>
      <c r="AB29" s="1007">
        <f>SUM(AB13:AB28)</f>
        <v>1132</v>
      </c>
      <c r="AC29" s="1011">
        <f>SUM(AC13:AC28)</f>
        <v>60</v>
      </c>
      <c r="AD29" s="31"/>
      <c r="AE29" s="33"/>
      <c r="AF29" s="33"/>
      <c r="AG29" s="33"/>
      <c r="AH29" s="33"/>
      <c r="AI29" s="32"/>
      <c r="AJ29" s="32"/>
    </row>
    <row r="30" spans="1:36" ht="15.75" thickBot="1" x14ac:dyDescent="0.3">
      <c r="A30" s="38"/>
      <c r="B30" s="55"/>
      <c r="C30" s="5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2"/>
      <c r="AJ30" s="32"/>
    </row>
    <row r="31" spans="1:36" ht="16.5" thickBot="1" x14ac:dyDescent="0.3">
      <c r="A31" s="35"/>
      <c r="B31" s="37"/>
      <c r="C31" s="1369" t="s">
        <v>15</v>
      </c>
      <c r="D31" s="1372" t="s">
        <v>285</v>
      </c>
      <c r="E31" s="1369" t="s">
        <v>120</v>
      </c>
      <c r="F31" s="1375" t="s">
        <v>14</v>
      </c>
      <c r="G31" s="1376"/>
      <c r="H31" s="1376"/>
      <c r="I31" s="1376"/>
      <c r="J31" s="1376"/>
      <c r="K31" s="1376"/>
      <c r="L31" s="1376"/>
      <c r="M31" s="1376"/>
      <c r="N31" s="1376"/>
      <c r="O31" s="1376"/>
      <c r="P31" s="1376"/>
      <c r="Q31" s="1376"/>
      <c r="R31" s="1376"/>
      <c r="S31" s="1376"/>
      <c r="T31" s="1376"/>
      <c r="U31" s="1376"/>
      <c r="V31" s="1376"/>
      <c r="W31" s="1377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  <c r="AJ31" s="32"/>
    </row>
    <row r="32" spans="1:36" ht="15.75" thickBot="1" x14ac:dyDescent="0.3">
      <c r="A32" s="35"/>
      <c r="B32" s="37"/>
      <c r="C32" s="1370"/>
      <c r="D32" s="1373"/>
      <c r="E32" s="1370"/>
      <c r="F32" s="1378" t="s">
        <v>261</v>
      </c>
      <c r="G32" s="1379"/>
      <c r="H32" s="1379"/>
      <c r="I32" s="1379"/>
      <c r="J32" s="1379"/>
      <c r="K32" s="1379"/>
      <c r="L32" s="1379"/>
      <c r="M32" s="1379"/>
      <c r="N32" s="1380"/>
      <c r="O32" s="1378" t="s">
        <v>262</v>
      </c>
      <c r="P32" s="1379"/>
      <c r="Q32" s="1379"/>
      <c r="R32" s="1379"/>
      <c r="S32" s="1379"/>
      <c r="T32" s="1379"/>
      <c r="U32" s="1379"/>
      <c r="V32" s="1379"/>
      <c r="W32" s="1381"/>
      <c r="X32" s="36"/>
      <c r="Y32" s="36"/>
      <c r="Z32" s="36"/>
      <c r="AA32" s="36"/>
      <c r="AB32" s="36"/>
      <c r="AC32" s="36"/>
      <c r="AD32" s="36"/>
      <c r="AE32" s="33"/>
      <c r="AF32" s="33"/>
      <c r="AG32" s="33"/>
      <c r="AH32" s="33"/>
      <c r="AI32" s="32"/>
      <c r="AJ32" s="32"/>
    </row>
    <row r="33" spans="1:36" ht="59.25" thickBot="1" x14ac:dyDescent="0.3">
      <c r="A33" s="35"/>
      <c r="C33" s="1371"/>
      <c r="D33" s="1374"/>
      <c r="E33" s="1371"/>
      <c r="F33" s="785" t="s">
        <v>17</v>
      </c>
      <c r="G33" s="786" t="s">
        <v>18</v>
      </c>
      <c r="H33" s="786" t="s">
        <v>123</v>
      </c>
      <c r="I33" s="786" t="s">
        <v>124</v>
      </c>
      <c r="J33" s="786" t="s">
        <v>125</v>
      </c>
      <c r="K33" s="786" t="s">
        <v>126</v>
      </c>
      <c r="L33" s="1040" t="s">
        <v>127</v>
      </c>
      <c r="M33" s="530" t="s">
        <v>128</v>
      </c>
      <c r="N33" s="1044" t="s">
        <v>177</v>
      </c>
      <c r="O33" s="785" t="s">
        <v>17</v>
      </c>
      <c r="P33" s="786" t="s">
        <v>18</v>
      </c>
      <c r="Q33" s="786" t="s">
        <v>123</v>
      </c>
      <c r="R33" s="786" t="s">
        <v>124</v>
      </c>
      <c r="S33" s="786" t="s">
        <v>125</v>
      </c>
      <c r="T33" s="786" t="s">
        <v>126</v>
      </c>
      <c r="U33" s="1040" t="s">
        <v>127</v>
      </c>
      <c r="V33" s="530" t="s">
        <v>128</v>
      </c>
      <c r="W33" s="1044" t="s">
        <v>178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2"/>
      <c r="AJ33" s="32"/>
    </row>
    <row r="34" spans="1:36" x14ac:dyDescent="0.25">
      <c r="A34" s="34"/>
      <c r="B34" s="1"/>
      <c r="C34" s="1012">
        <v>1</v>
      </c>
      <c r="D34" s="1019" t="s">
        <v>276</v>
      </c>
      <c r="E34" s="1022" t="s">
        <v>277</v>
      </c>
      <c r="F34" s="1014">
        <v>15</v>
      </c>
      <c r="G34" s="18"/>
      <c r="H34" s="18"/>
      <c r="I34" s="18"/>
      <c r="J34" s="18"/>
      <c r="K34" s="18"/>
      <c r="L34" s="1041">
        <v>15</v>
      </c>
      <c r="M34" s="14">
        <v>1</v>
      </c>
      <c r="N34" s="12" t="s">
        <v>41</v>
      </c>
      <c r="O34" s="791"/>
      <c r="P34" s="18"/>
      <c r="Q34" s="18"/>
      <c r="R34" s="18"/>
      <c r="S34" s="18"/>
      <c r="T34" s="18"/>
      <c r="U34" s="1017">
        <f>SUM(O34:T34)</f>
        <v>0</v>
      </c>
      <c r="V34" s="14"/>
      <c r="W34" s="16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2"/>
      <c r="AJ34" s="32"/>
    </row>
    <row r="35" spans="1:36" x14ac:dyDescent="0.25">
      <c r="A35" s="34"/>
      <c r="B35" s="1"/>
      <c r="C35" s="524">
        <v>2</v>
      </c>
      <c r="D35" s="1020" t="s">
        <v>278</v>
      </c>
      <c r="E35" s="73" t="s">
        <v>277</v>
      </c>
      <c r="F35" s="1015">
        <v>15</v>
      </c>
      <c r="G35" s="19"/>
      <c r="H35" s="19"/>
      <c r="I35" s="19"/>
      <c r="J35" s="19"/>
      <c r="K35" s="19"/>
      <c r="L35" s="1042">
        <v>15</v>
      </c>
      <c r="M35" s="21">
        <v>1</v>
      </c>
      <c r="N35" s="17" t="s">
        <v>41</v>
      </c>
      <c r="O35" s="793"/>
      <c r="P35" s="19"/>
      <c r="Q35" s="19"/>
      <c r="R35" s="19"/>
      <c r="S35" s="19"/>
      <c r="T35" s="19"/>
      <c r="U35" s="23">
        <f>SUM(O35:T35)</f>
        <v>0</v>
      </c>
      <c r="V35" s="21"/>
      <c r="W35" s="1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2"/>
      <c r="AJ35" s="32"/>
    </row>
    <row r="36" spans="1:36" ht="15.75" thickBot="1" x14ac:dyDescent="0.3">
      <c r="C36" s="1013">
        <v>3</v>
      </c>
      <c r="D36" s="1021" t="s">
        <v>279</v>
      </c>
      <c r="E36" s="74" t="s">
        <v>280</v>
      </c>
      <c r="F36" s="1016">
        <v>15</v>
      </c>
      <c r="G36" s="796"/>
      <c r="H36" s="796"/>
      <c r="I36" s="796"/>
      <c r="J36" s="796"/>
      <c r="K36" s="796"/>
      <c r="L36" s="1043">
        <v>15</v>
      </c>
      <c r="M36" s="22">
        <v>1</v>
      </c>
      <c r="N36" s="20" t="s">
        <v>41</v>
      </c>
      <c r="O36" s="795"/>
      <c r="P36" s="796"/>
      <c r="Q36" s="796"/>
      <c r="R36" s="796"/>
      <c r="S36" s="796"/>
      <c r="T36" s="796"/>
      <c r="U36" s="1018">
        <f>SUM(O36:T36)</f>
        <v>0</v>
      </c>
      <c r="V36" s="24"/>
      <c r="W36" s="1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2"/>
      <c r="AJ36" s="32"/>
    </row>
    <row r="37" spans="1:36" ht="15.75" thickBot="1" x14ac:dyDescent="0.3">
      <c r="C37" s="1366" t="s">
        <v>169</v>
      </c>
      <c r="D37" s="1367"/>
      <c r="E37" s="1367"/>
      <c r="F37" s="797">
        <v>15</v>
      </c>
      <c r="G37" s="794">
        <f>SUM(G34:G36)</f>
        <v>0</v>
      </c>
      <c r="H37" s="794">
        <f>SUM(H34:H36)</f>
        <v>0</v>
      </c>
      <c r="I37" s="794">
        <f>SUM(I34:I36)</f>
        <v>0</v>
      </c>
      <c r="J37" s="794">
        <f>SUM(J34:J36)</f>
        <v>0</v>
      </c>
      <c r="K37" s="794">
        <f>SUM(K34:K36)</f>
        <v>0</v>
      </c>
      <c r="L37" s="794">
        <f>SUM(F37:K37)</f>
        <v>15</v>
      </c>
      <c r="M37" s="794">
        <f>SUM(M34:M36)</f>
        <v>3</v>
      </c>
      <c r="N37" s="1039"/>
      <c r="O37" s="797">
        <f t="shared" ref="O37:T37" si="6">SUM(O34:O36)</f>
        <v>0</v>
      </c>
      <c r="P37" s="794">
        <f t="shared" si="6"/>
        <v>0</v>
      </c>
      <c r="Q37" s="794">
        <f t="shared" si="6"/>
        <v>0</v>
      </c>
      <c r="R37" s="794">
        <f t="shared" si="6"/>
        <v>0</v>
      </c>
      <c r="S37" s="794">
        <f t="shared" si="6"/>
        <v>0</v>
      </c>
      <c r="T37" s="794">
        <f t="shared" si="6"/>
        <v>0</v>
      </c>
      <c r="U37" s="1039">
        <f>SUM(O37:T37)</f>
        <v>0</v>
      </c>
      <c r="V37" s="797">
        <f>SUM(V34:V36)</f>
        <v>0</v>
      </c>
      <c r="W37" s="517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2"/>
      <c r="AJ37" s="32"/>
    </row>
    <row r="38" spans="1:36" ht="15.75" thickBot="1" x14ac:dyDescent="0.3">
      <c r="C38" s="1366" t="s">
        <v>14</v>
      </c>
      <c r="D38" s="1367"/>
      <c r="E38" s="1367"/>
      <c r="F38" s="1308">
        <v>15</v>
      </c>
      <c r="G38" s="1309"/>
      <c r="H38" s="1309"/>
      <c r="I38" s="1309"/>
      <c r="J38" s="1309"/>
      <c r="K38" s="1309"/>
      <c r="L38" s="1309"/>
      <c r="M38" s="1309"/>
      <c r="N38" s="1310"/>
      <c r="O38" s="1368">
        <f>SUM(O37:T37)</f>
        <v>0</v>
      </c>
      <c r="P38" s="1309"/>
      <c r="Q38" s="1309"/>
      <c r="R38" s="1309"/>
      <c r="S38" s="1309"/>
      <c r="T38" s="1309"/>
      <c r="U38" s="1309"/>
      <c r="V38" s="1309"/>
      <c r="W38" s="1311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2"/>
      <c r="AJ38" s="32"/>
    </row>
    <row r="39" spans="1:36" ht="18.75" x14ac:dyDescent="0.3"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2"/>
      <c r="AJ39" s="32"/>
    </row>
    <row r="40" spans="1:36" ht="18.75" x14ac:dyDescent="0.3">
      <c r="C40" s="7"/>
      <c r="D40" s="843" t="s">
        <v>17</v>
      </c>
      <c r="E40" s="844" t="s">
        <v>170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2"/>
      <c r="AJ40" s="32"/>
    </row>
    <row r="41" spans="1:36" ht="18.75" x14ac:dyDescent="0.3">
      <c r="C41" s="7"/>
      <c r="D41" s="843" t="s">
        <v>18</v>
      </c>
      <c r="E41" s="844" t="s">
        <v>171</v>
      </c>
      <c r="F41" s="3"/>
      <c r="G41" s="3"/>
      <c r="H41" s="4" t="s">
        <v>269</v>
      </c>
      <c r="I41" s="5"/>
      <c r="J41" s="5"/>
      <c r="K41" s="5"/>
      <c r="L41" s="5"/>
      <c r="M41" s="5"/>
      <c r="N41" s="5"/>
      <c r="O41" s="6" t="s">
        <v>275</v>
      </c>
      <c r="P41" s="5"/>
      <c r="Q41" s="5"/>
      <c r="R41" s="5"/>
      <c r="S41" s="5"/>
      <c r="T41" s="5"/>
      <c r="U41" s="5"/>
      <c r="V41" s="5"/>
      <c r="W41" s="5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2"/>
    </row>
    <row r="42" spans="1:36" ht="18.75" x14ac:dyDescent="0.3">
      <c r="C42" s="7"/>
      <c r="D42" s="843" t="s">
        <v>19</v>
      </c>
      <c r="E42" s="844" t="s">
        <v>172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6" ht="18.75" x14ac:dyDescent="0.3">
      <c r="C43" s="7"/>
      <c r="D43" s="843" t="s">
        <v>20</v>
      </c>
      <c r="E43" s="844" t="s">
        <v>173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6" ht="18.75" x14ac:dyDescent="0.3">
      <c r="C44" s="7"/>
      <c r="D44" s="843" t="s">
        <v>21</v>
      </c>
      <c r="E44" s="844" t="s">
        <v>174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1:36" ht="18.75" x14ac:dyDescent="0.3">
      <c r="C45" s="7"/>
      <c r="D45" s="843" t="s">
        <v>22</v>
      </c>
      <c r="E45" s="844" t="s">
        <v>175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6" ht="18.75" x14ac:dyDescent="0.3">
      <c r="C46" s="7"/>
      <c r="D46" s="843" t="s">
        <v>125</v>
      </c>
      <c r="E46" s="844" t="s">
        <v>82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6" ht="18.75" x14ac:dyDescent="0.3">
      <c r="C47" s="7"/>
      <c r="D47" s="843" t="s">
        <v>126</v>
      </c>
      <c r="E47" s="844" t="s">
        <v>176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6" ht="18.75" x14ac:dyDescent="0.3"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3:34" ht="18.75" x14ac:dyDescent="0.3"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3:34" ht="18.75" x14ac:dyDescent="0.3"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3:34" ht="18.75" x14ac:dyDescent="0.3"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3:34" ht="18.75" x14ac:dyDescent="0.3"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3:34" ht="18.75" x14ac:dyDescent="0.3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3:34" ht="18.75" x14ac:dyDescent="0.3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3:34" ht="18.75" x14ac:dyDescent="0.3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3:34" ht="18.75" x14ac:dyDescent="0.3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3:34" ht="18.75" x14ac:dyDescent="0.3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3:34" ht="18.75" x14ac:dyDescent="0.3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3:34" ht="18.75" x14ac:dyDescent="0.3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3:34" ht="18.75" x14ac:dyDescent="0.3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3:34" ht="18.75" x14ac:dyDescent="0.3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3:34" ht="18.75" x14ac:dyDescent="0.3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3:34" ht="18.75" x14ac:dyDescent="0.3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3:34" ht="18.75" x14ac:dyDescent="0.3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3:34" ht="18.75" x14ac:dyDescent="0.3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3:34" ht="18.75" x14ac:dyDescent="0.3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3:34" ht="18.75" x14ac:dyDescent="0.3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3:34" ht="18.75" x14ac:dyDescent="0.3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3:34" ht="18.75" x14ac:dyDescent="0.3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3:34" ht="18.75" x14ac:dyDescent="0.3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3:34" ht="18.75" x14ac:dyDescent="0.3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3:34" ht="18.75" x14ac:dyDescent="0.3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3:34" ht="18.75" x14ac:dyDescent="0.3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3:34" ht="18.75" x14ac:dyDescent="0.3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3:34" ht="18.75" x14ac:dyDescent="0.3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3:34" ht="18.75" x14ac:dyDescent="0.3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3:34" ht="18.75" x14ac:dyDescent="0.3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3:34" ht="18.75" x14ac:dyDescent="0.3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3:34" ht="18.75" x14ac:dyDescent="0.3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3:34" ht="18.75" x14ac:dyDescent="0.3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3:34" ht="18.75" x14ac:dyDescent="0.3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3:34" ht="18.75" x14ac:dyDescent="0.3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3:34" ht="18.75" x14ac:dyDescent="0.3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3:34" ht="18.75" x14ac:dyDescent="0.3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3:34" ht="18.75" x14ac:dyDescent="0.3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3:34" ht="18.75" x14ac:dyDescent="0.3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3:34" ht="18.75" x14ac:dyDescent="0.3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3:34" ht="18.75" x14ac:dyDescent="0.3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3:34" ht="18.75" x14ac:dyDescent="0.3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3:34" ht="18.75" x14ac:dyDescent="0.3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3:34" ht="18.75" x14ac:dyDescent="0.3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3:34" ht="18.75" x14ac:dyDescent="0.3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3:34" ht="18.75" x14ac:dyDescent="0.3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3:34" ht="18.75" x14ac:dyDescent="0.3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3:34" ht="18.75" x14ac:dyDescent="0.3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3:34" ht="18.75" x14ac:dyDescent="0.3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3:34" ht="18.75" x14ac:dyDescent="0.3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3:34" ht="18.75" x14ac:dyDescent="0.3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3:34" ht="18.75" x14ac:dyDescent="0.3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3:34" ht="18.75" x14ac:dyDescent="0.3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3:34" ht="18.75" x14ac:dyDescent="0.3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3:34" ht="18.75" x14ac:dyDescent="0.3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3:34" ht="18.75" x14ac:dyDescent="0.3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3:34" ht="18.75" x14ac:dyDescent="0.3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3:34" ht="18.75" x14ac:dyDescent="0.3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3:34" ht="18.75" x14ac:dyDescent="0.3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3:34" ht="18.75" x14ac:dyDescent="0.3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3:34" ht="18.75" x14ac:dyDescent="0.3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3:34" ht="18.75" x14ac:dyDescent="0.3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3:34" ht="18.75" x14ac:dyDescent="0.3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3:34" ht="18.75" x14ac:dyDescent="0.3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3:34" ht="18.75" x14ac:dyDescent="0.3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3:34" ht="18.75" x14ac:dyDescent="0.3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3:34" ht="18.75" x14ac:dyDescent="0.3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3:34" ht="18.75" x14ac:dyDescent="0.3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3:34" ht="18.75" x14ac:dyDescent="0.3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3:34" ht="18.75" x14ac:dyDescent="0.3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3:34" ht="18.75" x14ac:dyDescent="0.3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</row>
    <row r="119" spans="3:34" ht="18.75" x14ac:dyDescent="0.3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3:34" ht="18.75" x14ac:dyDescent="0.3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</row>
    <row r="121" spans="3:34" ht="18.75" x14ac:dyDescent="0.3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3:34" ht="18.75" x14ac:dyDescent="0.3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</row>
    <row r="123" spans="3:34" ht="18.75" x14ac:dyDescent="0.3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</row>
    <row r="124" spans="3:34" ht="18.75" x14ac:dyDescent="0.3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</row>
    <row r="125" spans="3:34" ht="18.75" x14ac:dyDescent="0.3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</row>
    <row r="126" spans="3:34" ht="18.75" x14ac:dyDescent="0.3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</row>
    <row r="127" spans="3:34" ht="18.75" x14ac:dyDescent="0.3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</row>
    <row r="128" spans="3:34" ht="18.75" x14ac:dyDescent="0.3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</row>
    <row r="129" spans="3:34" ht="18.75" x14ac:dyDescent="0.3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</row>
    <row r="130" spans="3:34" ht="18.75" x14ac:dyDescent="0.3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</row>
    <row r="131" spans="3:34" ht="18.75" x14ac:dyDescent="0.3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</row>
    <row r="132" spans="3:34" ht="18.75" x14ac:dyDescent="0.3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</row>
    <row r="133" spans="3:34" ht="18.75" x14ac:dyDescent="0.3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</row>
    <row r="134" spans="3:34" ht="18.75" x14ac:dyDescent="0.3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</row>
    <row r="135" spans="3:34" ht="18.75" x14ac:dyDescent="0.3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</row>
    <row r="136" spans="3:34" ht="18.75" x14ac:dyDescent="0.3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</row>
    <row r="137" spans="3:34" ht="18.75" x14ac:dyDescent="0.3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</row>
    <row r="138" spans="3:34" ht="18.75" x14ac:dyDescent="0.3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</row>
    <row r="139" spans="3:34" ht="18.75" x14ac:dyDescent="0.3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</row>
    <row r="140" spans="3:34" ht="18.75" x14ac:dyDescent="0.3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</row>
    <row r="141" spans="3:34" ht="18.75" x14ac:dyDescent="0.3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</row>
    <row r="142" spans="3:34" ht="18.75" x14ac:dyDescent="0.3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</row>
    <row r="143" spans="3:34" ht="18.75" x14ac:dyDescent="0.3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</row>
    <row r="144" spans="3:34" ht="18.75" x14ac:dyDescent="0.3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</row>
  </sheetData>
  <mergeCells count="29">
    <mergeCell ref="A9:AC9"/>
    <mergeCell ref="F11:P11"/>
    <mergeCell ref="C29:E29"/>
    <mergeCell ref="C37:E37"/>
    <mergeCell ref="C38:E38"/>
    <mergeCell ref="F38:N38"/>
    <mergeCell ref="O38:W38"/>
    <mergeCell ref="C31:C33"/>
    <mergeCell ref="D31:D33"/>
    <mergeCell ref="E31:E33"/>
    <mergeCell ref="F31:W31"/>
    <mergeCell ref="F32:N32"/>
    <mergeCell ref="O32:W32"/>
    <mergeCell ref="A25:A27"/>
    <mergeCell ref="B25:B27"/>
    <mergeCell ref="A10:A12"/>
    <mergeCell ref="B10:B12"/>
    <mergeCell ref="A13:A24"/>
    <mergeCell ref="B13:B15"/>
    <mergeCell ref="B16:B21"/>
    <mergeCell ref="B22:B24"/>
    <mergeCell ref="C10:C12"/>
    <mergeCell ref="F10:AA10"/>
    <mergeCell ref="Q11:AA11"/>
    <mergeCell ref="Z19:Z20"/>
    <mergeCell ref="AC10:AC12"/>
    <mergeCell ref="AB10:AB12"/>
    <mergeCell ref="E10:E12"/>
    <mergeCell ref="D10:D12"/>
  </mergeCells>
  <pageMargins left="0.19685039370078741" right="0.11811023622047245" top="0.15748031496062992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I ROK STACJ 2020_21</vt:lpstr>
      <vt:lpstr>II ST,NS 2020_2021</vt:lpstr>
      <vt:lpstr>III ROK 2020_2021</vt:lpstr>
      <vt:lpstr>IV ROK 2020_2021</vt:lpstr>
      <vt:lpstr>V ROK 2020_2021</vt:lpstr>
      <vt:lpstr>'III ROK 2020_2021'!Obszar_wydruku</vt:lpstr>
      <vt:lpstr>'IV ROK 2020_2021'!Obszar_wydruku</vt:lpstr>
      <vt:lpstr>'V ROK 2020_2021'!Obszar_wydruku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2020-05-20T08:20:24Z</cp:lastPrinted>
  <dcterms:created xsi:type="dcterms:W3CDTF">2019-10-25T10:33:00Z</dcterms:created>
  <dcterms:modified xsi:type="dcterms:W3CDTF">2021-02-03T10:29:51Z</dcterms:modified>
</cp:coreProperties>
</file>