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grodzicka\Desktop\"/>
    </mc:Choice>
  </mc:AlternateContent>
  <xr:revisionPtr revIDLastSave="0" documentId="13_ncr:1_{E8C3BD59-B2F9-4037-96F4-ABC6D3C8D70E}" xr6:coauthVersionLast="47" xr6:coauthVersionMax="47" xr10:uidLastSave="{00000000-0000-0000-0000-000000000000}"/>
  <bookViews>
    <workbookView xWindow="-108" yWindow="-108" windowWidth="23256" windowHeight="12720" activeTab="4" xr2:uid="{00000000-000D-0000-FFFF-FFFF00000000}"/>
  </bookViews>
  <sheets>
    <sheet name="I ROK STAC" sheetId="1" r:id="rId1"/>
    <sheet name="II ROK STAC" sheetId="3" r:id="rId2"/>
    <sheet name="III ROK STAC" sheetId="4" r:id="rId3"/>
    <sheet name="IV ROK 2021_2022" sheetId="5" r:id="rId4"/>
    <sheet name="V ROK 2021_2022" sheetId="6" r:id="rId5"/>
  </sheets>
  <definedNames>
    <definedName name="_xlnm.Print_Area" localSheetId="3">'IV ROK 2021_2022'!$C$1:$AC$33</definedName>
    <definedName name="_xlnm.Print_Area" localSheetId="4">'V ROK 2021_2022'!$C$1:$AC$29</definedName>
  </definedNames>
  <calcPr calcId="191029"/>
</workbook>
</file>

<file path=xl/calcChain.xml><?xml version="1.0" encoding="utf-8"?>
<calcChain xmlns="http://schemas.openxmlformats.org/spreadsheetml/2006/main">
  <c r="AB33" i="6" l="1"/>
  <c r="V33" i="6"/>
  <c r="U33" i="6"/>
  <c r="T33" i="6"/>
  <c r="S33" i="6"/>
  <c r="R33" i="6"/>
  <c r="Q33" i="6"/>
  <c r="O33" i="6"/>
  <c r="K33" i="6"/>
  <c r="J33" i="6"/>
  <c r="I33" i="6"/>
  <c r="H33" i="6"/>
  <c r="G33" i="6"/>
  <c r="AA32" i="6"/>
  <c r="AA31" i="6"/>
  <c r="AA30" i="6"/>
  <c r="Z28" i="6"/>
  <c r="X28" i="6"/>
  <c r="W28" i="6"/>
  <c r="V28" i="6"/>
  <c r="U28" i="6"/>
  <c r="T28" i="6"/>
  <c r="S28" i="6"/>
  <c r="R28" i="6"/>
  <c r="Q28" i="6"/>
  <c r="O28" i="6"/>
  <c r="M28" i="6"/>
  <c r="L28" i="6"/>
  <c r="K28" i="6"/>
  <c r="J28" i="6"/>
  <c r="I28" i="6"/>
  <c r="H28" i="6"/>
  <c r="G28" i="6"/>
  <c r="F28" i="6"/>
  <c r="AC27" i="6"/>
  <c r="AB27" i="6"/>
  <c r="Y27" i="6"/>
  <c r="N27" i="6"/>
  <c r="AC26" i="6"/>
  <c r="Y26" i="6"/>
  <c r="N26" i="6"/>
  <c r="AC25" i="6"/>
  <c r="AB25" i="6"/>
  <c r="Y25" i="6"/>
  <c r="N25" i="6"/>
  <c r="AC24" i="6"/>
  <c r="Y24" i="6"/>
  <c r="N24" i="6"/>
  <c r="AC23" i="6"/>
  <c r="Y23" i="6"/>
  <c r="N23" i="6"/>
  <c r="AC22" i="6"/>
  <c r="Y22" i="6"/>
  <c r="N22" i="6"/>
  <c r="AC21" i="6"/>
  <c r="Y21" i="6"/>
  <c r="N21" i="6"/>
  <c r="AC20" i="6"/>
  <c r="Y20" i="6"/>
  <c r="N20" i="6"/>
  <c r="AC19" i="6"/>
  <c r="Y19" i="6"/>
  <c r="N19" i="6"/>
  <c r="AC18" i="6"/>
  <c r="N18" i="6"/>
  <c r="AC17" i="6"/>
  <c r="Y17" i="6"/>
  <c r="N17" i="6"/>
  <c r="AC16" i="6"/>
  <c r="Y16" i="6"/>
  <c r="N16" i="6"/>
  <c r="AC15" i="6"/>
  <c r="AB15" i="6"/>
  <c r="Y15" i="6"/>
  <c r="N15" i="6"/>
  <c r="AC14" i="6"/>
  <c r="Y14" i="6"/>
  <c r="N14" i="6"/>
  <c r="AC13" i="6"/>
  <c r="AB13" i="6"/>
  <c r="Y13" i="6"/>
  <c r="N13" i="6"/>
  <c r="AC12" i="6"/>
  <c r="AB12" i="6"/>
  <c r="Y12" i="6"/>
  <c r="N12" i="6"/>
  <c r="AB37" i="5"/>
  <c r="V37" i="5"/>
  <c r="U37" i="5"/>
  <c r="T37" i="5"/>
  <c r="S37" i="5"/>
  <c r="R37" i="5"/>
  <c r="Q37" i="5"/>
  <c r="K37" i="5"/>
  <c r="J37" i="5"/>
  <c r="I37" i="5"/>
  <c r="H37" i="5"/>
  <c r="G37" i="5"/>
  <c r="AA36" i="5"/>
  <c r="N36" i="5"/>
  <c r="AA35" i="5"/>
  <c r="N35" i="5"/>
  <c r="AA34" i="5"/>
  <c r="N34" i="5"/>
  <c r="Z32" i="5"/>
  <c r="X32" i="5"/>
  <c r="W32" i="5"/>
  <c r="V32" i="5"/>
  <c r="U32" i="5"/>
  <c r="T32" i="5"/>
  <c r="S32" i="5"/>
  <c r="R32" i="5"/>
  <c r="Q32" i="5"/>
  <c r="O32" i="5"/>
  <c r="M32" i="5"/>
  <c r="L32" i="5"/>
  <c r="K32" i="5"/>
  <c r="J32" i="5"/>
  <c r="I32" i="5"/>
  <c r="H32" i="5"/>
  <c r="G32" i="5"/>
  <c r="F32" i="5"/>
  <c r="AC31" i="5"/>
  <c r="Y31" i="5"/>
  <c r="N31" i="5"/>
  <c r="AC30" i="5"/>
  <c r="Y30" i="5"/>
  <c r="N30" i="5"/>
  <c r="AC29" i="5"/>
  <c r="Y29" i="5"/>
  <c r="N29" i="5"/>
  <c r="AB29" i="5" s="1"/>
  <c r="AC28" i="5"/>
  <c r="Y28" i="5"/>
  <c r="N28" i="5"/>
  <c r="AC27" i="5"/>
  <c r="Y27" i="5"/>
  <c r="N27" i="5"/>
  <c r="AC26" i="5"/>
  <c r="Y26" i="5"/>
  <c r="N26" i="5"/>
  <c r="AC25" i="5"/>
  <c r="N25" i="5"/>
  <c r="AB25" i="5" s="1"/>
  <c r="AC24" i="5"/>
  <c r="AB24" i="5"/>
  <c r="AC23" i="5"/>
  <c r="Y23" i="5"/>
  <c r="N23" i="5"/>
  <c r="AC22" i="5"/>
  <c r="Y22" i="5"/>
  <c r="N22" i="5"/>
  <c r="AC21" i="5"/>
  <c r="Y21" i="5"/>
  <c r="N21" i="5"/>
  <c r="AC20" i="5"/>
  <c r="Y20" i="5"/>
  <c r="N20" i="5"/>
  <c r="AC19" i="5"/>
  <c r="Y19" i="5"/>
  <c r="N19" i="5"/>
  <c r="AC18" i="5"/>
  <c r="Y18" i="5"/>
  <c r="N18" i="5"/>
  <c r="AC17" i="5"/>
  <c r="Y17" i="5"/>
  <c r="N17" i="5"/>
  <c r="AC16" i="5"/>
  <c r="Y16" i="5"/>
  <c r="N16" i="5"/>
  <c r="AC15" i="5"/>
  <c r="Y15" i="5"/>
  <c r="N15" i="5"/>
  <c r="AC14" i="5"/>
  <c r="Y14" i="5"/>
  <c r="N14" i="5"/>
  <c r="AC13" i="5"/>
  <c r="Y13" i="5"/>
  <c r="N13" i="5"/>
  <c r="AC12" i="5"/>
  <c r="Y12" i="5"/>
  <c r="N12" i="5"/>
  <c r="N28" i="6" l="1"/>
  <c r="AA33" i="6"/>
  <c r="Y28" i="6"/>
  <c r="N33" i="6"/>
  <c r="AB28" i="6"/>
  <c r="O34" i="6"/>
  <c r="Y32" i="5"/>
  <c r="AB16" i="5"/>
  <c r="AB20" i="5"/>
  <c r="AB28" i="5"/>
  <c r="AB27" i="5"/>
  <c r="AB31" i="5"/>
  <c r="AC32" i="5"/>
  <c r="AB15" i="5"/>
  <c r="AB19" i="5"/>
  <c r="AB14" i="5"/>
  <c r="AB22" i="5"/>
  <c r="AB13" i="5"/>
  <c r="AB17" i="5"/>
  <c r="AB21" i="5"/>
  <c r="AB26" i="5"/>
  <c r="AB30" i="5"/>
  <c r="AB23" i="5"/>
  <c r="AB18" i="5"/>
  <c r="Q38" i="5"/>
  <c r="AC28" i="6"/>
  <c r="N32" i="5"/>
  <c r="AA37" i="5"/>
  <c r="AB12" i="5"/>
  <c r="AB32" i="5" l="1"/>
  <c r="AH46" i="4"/>
  <c r="AF46" i="4"/>
  <c r="Z46" i="4"/>
  <c r="AB46" i="4" s="1"/>
  <c r="AE46" i="4" s="1"/>
  <c r="AE44" i="4"/>
  <c r="Z43" i="4"/>
  <c r="AB43" i="4" s="1"/>
  <c r="N43" i="4"/>
  <c r="Z42" i="4"/>
  <c r="AB42" i="4" s="1"/>
  <c r="N42" i="4"/>
  <c r="P42" i="4" s="1"/>
  <c r="Z41" i="4"/>
  <c r="AB41" i="4" s="1"/>
  <c r="N41" i="4"/>
  <c r="AF40" i="4"/>
  <c r="AF44" i="4" s="1"/>
  <c r="Z40" i="4"/>
  <c r="AB40" i="4" s="1"/>
  <c r="N40" i="4"/>
  <c r="AC38" i="4"/>
  <c r="AC47" i="4" s="1"/>
  <c r="Y38" i="4"/>
  <c r="Y47" i="4" s="1"/>
  <c r="X38" i="4"/>
  <c r="X47" i="4" s="1"/>
  <c r="W38" i="4"/>
  <c r="W47" i="4" s="1"/>
  <c r="V38" i="4"/>
  <c r="V47" i="4" s="1"/>
  <c r="U38" i="4"/>
  <c r="U47" i="4" s="1"/>
  <c r="T38" i="4"/>
  <c r="T47" i="4" s="1"/>
  <c r="S38" i="4"/>
  <c r="S47" i="4" s="1"/>
  <c r="R38" i="4"/>
  <c r="Q38" i="4"/>
  <c r="Q47" i="4" s="1"/>
  <c r="M38" i="4"/>
  <c r="M47" i="4" s="1"/>
  <c r="L38" i="4"/>
  <c r="L47" i="4" s="1"/>
  <c r="K38" i="4"/>
  <c r="K47" i="4" s="1"/>
  <c r="J38" i="4"/>
  <c r="J47" i="4" s="1"/>
  <c r="I38" i="4"/>
  <c r="I47" i="4" s="1"/>
  <c r="H38" i="4"/>
  <c r="H47" i="4" s="1"/>
  <c r="G38" i="4"/>
  <c r="G47" i="4" s="1"/>
  <c r="AH37" i="4"/>
  <c r="Z37" i="4"/>
  <c r="N37" i="4"/>
  <c r="O37" i="4" s="1"/>
  <c r="AH36" i="4"/>
  <c r="Z36" i="4"/>
  <c r="N36" i="4"/>
  <c r="AH35" i="4"/>
  <c r="Z35" i="4"/>
  <c r="AA35" i="4" s="1"/>
  <c r="N35" i="4"/>
  <c r="AH34" i="4"/>
  <c r="Z34" i="4"/>
  <c r="N34" i="4"/>
  <c r="AH33" i="4"/>
  <c r="Z33" i="4"/>
  <c r="N33" i="4"/>
  <c r="O33" i="4" s="1"/>
  <c r="AH32" i="4"/>
  <c r="Z32" i="4"/>
  <c r="N32" i="4"/>
  <c r="AH31" i="4"/>
  <c r="Z31" i="4"/>
  <c r="N31" i="4"/>
  <c r="AH30" i="4"/>
  <c r="Z30" i="4"/>
  <c r="N30" i="4"/>
  <c r="AH29" i="4"/>
  <c r="Z29" i="4"/>
  <c r="N29" i="4"/>
  <c r="O29" i="4" s="1"/>
  <c r="AH28" i="4"/>
  <c r="Z28" i="4"/>
  <c r="N28" i="4"/>
  <c r="AH27" i="4"/>
  <c r="Z27" i="4"/>
  <c r="AA27" i="4" s="1"/>
  <c r="AB27" i="4" s="1"/>
  <c r="N27" i="4"/>
  <c r="AH26" i="4"/>
  <c r="Z26" i="4"/>
  <c r="N26" i="4"/>
  <c r="AH25" i="4"/>
  <c r="Z25" i="4"/>
  <c r="N25" i="4"/>
  <c r="O25" i="4" s="1"/>
  <c r="AH24" i="4"/>
  <c r="Z24" i="4"/>
  <c r="N24" i="4"/>
  <c r="AH23" i="4"/>
  <c r="Z23" i="4"/>
  <c r="N23" i="4"/>
  <c r="AE23" i="4" s="1"/>
  <c r="AH22" i="4"/>
  <c r="Z22" i="4"/>
  <c r="N22" i="4"/>
  <c r="AH21" i="4"/>
  <c r="Z21" i="4"/>
  <c r="N21" i="4"/>
  <c r="O21" i="4" s="1"/>
  <c r="AH20" i="4"/>
  <c r="Z20" i="4"/>
  <c r="N20" i="4"/>
  <c r="Z19" i="4"/>
  <c r="AA19" i="4" s="1"/>
  <c r="AB19" i="4" s="1"/>
  <c r="N19" i="4"/>
  <c r="O19" i="4" s="1"/>
  <c r="AA18" i="4"/>
  <c r="AB18" i="4" s="1"/>
  <c r="Z18" i="4"/>
  <c r="N18" i="4"/>
  <c r="Z17" i="4"/>
  <c r="N17" i="4"/>
  <c r="Z16" i="4"/>
  <c r="N16" i="4"/>
  <c r="Z15" i="4"/>
  <c r="AA15" i="4" s="1"/>
  <c r="AB15" i="4" s="1"/>
  <c r="N15" i="4"/>
  <c r="O15" i="4" s="1"/>
  <c r="AH14" i="4"/>
  <c r="Z14" i="4"/>
  <c r="AA14" i="4" s="1"/>
  <c r="N14" i="4"/>
  <c r="O14" i="4" s="1"/>
  <c r="AH13" i="4"/>
  <c r="Z13" i="4"/>
  <c r="AA13" i="4" s="1"/>
  <c r="N13" i="4"/>
  <c r="O13" i="4" s="1"/>
  <c r="AE37" i="4" l="1"/>
  <c r="AF14" i="4"/>
  <c r="AE18" i="4"/>
  <c r="AE25" i="4"/>
  <c r="AA23" i="4"/>
  <c r="AB23" i="4" s="1"/>
  <c r="AE27" i="4"/>
  <c r="AG46" i="4"/>
  <c r="AB35" i="4"/>
  <c r="AE21" i="4"/>
  <c r="AE30" i="4"/>
  <c r="AA31" i="4"/>
  <c r="AB31" i="4" s="1"/>
  <c r="AE33" i="4"/>
  <c r="AE29" i="4"/>
  <c r="AE35" i="4"/>
  <c r="AE31" i="4"/>
  <c r="AF15" i="4"/>
  <c r="AF19" i="4"/>
  <c r="AA21" i="4"/>
  <c r="AF21" i="4" s="1"/>
  <c r="O23" i="4"/>
  <c r="P23" i="4" s="1"/>
  <c r="AA25" i="4"/>
  <c r="AF25" i="4" s="1"/>
  <c r="AG25" i="4" s="1"/>
  <c r="O27" i="4"/>
  <c r="AF27" i="4" s="1"/>
  <c r="AA29" i="4"/>
  <c r="AB29" i="4" s="1"/>
  <c r="O31" i="4"/>
  <c r="AF31" i="4" s="1"/>
  <c r="AG31" i="4" s="1"/>
  <c r="AA33" i="4"/>
  <c r="AB33" i="4" s="1"/>
  <c r="O35" i="4"/>
  <c r="P35" i="4" s="1"/>
  <c r="AA37" i="4"/>
  <c r="AF37" i="4" s="1"/>
  <c r="AG37" i="4" s="1"/>
  <c r="O17" i="4"/>
  <c r="P17" i="4" s="1"/>
  <c r="O18" i="4"/>
  <c r="AF18" i="4" s="1"/>
  <c r="AB25" i="4"/>
  <c r="AH38" i="4"/>
  <c r="AH47" i="4" s="1"/>
  <c r="AE28" i="4"/>
  <c r="AE32" i="4"/>
  <c r="AE36" i="4"/>
  <c r="AF13" i="4"/>
  <c r="N38" i="4"/>
  <c r="N47" i="4" s="1"/>
  <c r="AB13" i="4"/>
  <c r="AB14" i="4"/>
  <c r="AA17" i="4"/>
  <c r="AE20" i="4"/>
  <c r="O20" i="4"/>
  <c r="P20" i="4" s="1"/>
  <c r="P21" i="4"/>
  <c r="AA22" i="4"/>
  <c r="AB22" i="4" s="1"/>
  <c r="AE24" i="4"/>
  <c r="O24" i="4"/>
  <c r="P25" i="4"/>
  <c r="AA32" i="4"/>
  <c r="AB32" i="4" s="1"/>
  <c r="O40" i="4"/>
  <c r="P40" i="4" s="1"/>
  <c r="AE14" i="4"/>
  <c r="AG14" i="4" s="1"/>
  <c r="AE17" i="4"/>
  <c r="AA30" i="4"/>
  <c r="AB30" i="4" s="1"/>
  <c r="Z38" i="4"/>
  <c r="Z47" i="4" s="1"/>
  <c r="P14" i="4"/>
  <c r="AA16" i="4"/>
  <c r="AB16" i="4" s="1"/>
  <c r="AE19" i="4"/>
  <c r="P19" i="4"/>
  <c r="AA20" i="4"/>
  <c r="AB20" i="4" s="1"/>
  <c r="AE22" i="4"/>
  <c r="O22" i="4"/>
  <c r="AF22" i="4" s="1"/>
  <c r="AA24" i="4"/>
  <c r="AB24" i="4" s="1"/>
  <c r="AE26" i="4"/>
  <c r="O26" i="4"/>
  <c r="P26" i="4" s="1"/>
  <c r="AA28" i="4"/>
  <c r="AB28" i="4" s="1"/>
  <c r="P29" i="4"/>
  <c r="AE34" i="4"/>
  <c r="AA36" i="4"/>
  <c r="AB36" i="4" s="1"/>
  <c r="P37" i="4"/>
  <c r="AE16" i="4"/>
  <c r="O16" i="4"/>
  <c r="P16" i="4" s="1"/>
  <c r="AA26" i="4"/>
  <c r="AB26" i="4" s="1"/>
  <c r="AA34" i="4"/>
  <c r="AB34" i="4" s="1"/>
  <c r="AE13" i="4"/>
  <c r="P13" i="4"/>
  <c r="AE15" i="4"/>
  <c r="P15" i="4"/>
  <c r="P33" i="4"/>
  <c r="O28" i="4"/>
  <c r="AF28" i="4" s="1"/>
  <c r="O30" i="4"/>
  <c r="AF30" i="4" s="1"/>
  <c r="AG30" i="4" s="1"/>
  <c r="O32" i="4"/>
  <c r="AF32" i="4" s="1"/>
  <c r="O34" i="4"/>
  <c r="O36" i="4"/>
  <c r="AG40" i="4"/>
  <c r="AG44" i="4" s="1"/>
  <c r="P32" i="4"/>
  <c r="P34" i="4"/>
  <c r="P31" i="4" l="1"/>
  <c r="AG18" i="4"/>
  <c r="AF36" i="4"/>
  <c r="AG36" i="4" s="1"/>
  <c r="AF17" i="4"/>
  <c r="AG17" i="4" s="1"/>
  <c r="AG21" i="4"/>
  <c r="AF29" i="4"/>
  <c r="AG29" i="4" s="1"/>
  <c r="AG27" i="4"/>
  <c r="AF33" i="4"/>
  <c r="AG33" i="4" s="1"/>
  <c r="P18" i="4"/>
  <c r="AF23" i="4"/>
  <c r="AG23" i="4" s="1"/>
  <c r="AG19" i="4"/>
  <c r="AG28" i="4"/>
  <c r="AF35" i="4"/>
  <c r="AG35" i="4" s="1"/>
  <c r="AG15" i="4"/>
  <c r="AG32" i="4"/>
  <c r="AB37" i="4"/>
  <c r="AB21" i="4"/>
  <c r="AF24" i="4"/>
  <c r="AG24" i="4" s="1"/>
  <c r="P27" i="4"/>
  <c r="P24" i="4"/>
  <c r="AB17" i="4"/>
  <c r="P30" i="4"/>
  <c r="AF34" i="4"/>
  <c r="AG34" i="4" s="1"/>
  <c r="AF16" i="4"/>
  <c r="AG16" i="4" s="1"/>
  <c r="P22" i="4"/>
  <c r="AG13" i="4"/>
  <c r="AE38" i="4"/>
  <c r="AE47" i="4" s="1"/>
  <c r="AA38" i="4"/>
  <c r="AA47" i="4" s="1"/>
  <c r="AF20" i="4"/>
  <c r="AG20" i="4" s="1"/>
  <c r="P36" i="4"/>
  <c r="P28" i="4"/>
  <c r="AF26" i="4"/>
  <c r="AG26" i="4" s="1"/>
  <c r="AG22" i="4"/>
  <c r="O38" i="4"/>
  <c r="O47" i="4" s="1"/>
  <c r="AB38" i="4" l="1"/>
  <c r="AB47" i="4" s="1"/>
  <c r="P38" i="4"/>
  <c r="P47" i="4" s="1"/>
  <c r="AF38" i="4"/>
  <c r="AF47" i="4" s="1"/>
  <c r="AG38" i="4"/>
  <c r="AG47" i="4" s="1"/>
  <c r="X43" i="3" l="1"/>
  <c r="W43" i="3"/>
  <c r="V43" i="3"/>
  <c r="AH42" i="3"/>
  <c r="AF42" i="3"/>
  <c r="Z42" i="3"/>
  <c r="AB42" i="3" s="1"/>
  <c r="AE42" i="3" s="1"/>
  <c r="Z39" i="3"/>
  <c r="Z38" i="3"/>
  <c r="AG37" i="3"/>
  <c r="AG40" i="3" s="1"/>
  <c r="Z37" i="3"/>
  <c r="AC34" i="3"/>
  <c r="AC43" i="3" s="1"/>
  <c r="Y34" i="3"/>
  <c r="Y43" i="3" s="1"/>
  <c r="U34" i="3"/>
  <c r="U43" i="3" s="1"/>
  <c r="T34" i="3"/>
  <c r="T43" i="3" s="1"/>
  <c r="S34" i="3"/>
  <c r="S43" i="3" s="1"/>
  <c r="Q34" i="3"/>
  <c r="Q43" i="3" s="1"/>
  <c r="M34" i="3"/>
  <c r="M43" i="3" s="1"/>
  <c r="L34" i="3"/>
  <c r="L43" i="3" s="1"/>
  <c r="K34" i="3"/>
  <c r="K43" i="3" s="1"/>
  <c r="J34" i="3"/>
  <c r="J43" i="3" s="1"/>
  <c r="I34" i="3"/>
  <c r="I43" i="3" s="1"/>
  <c r="H34" i="3"/>
  <c r="H43" i="3" s="1"/>
  <c r="G34" i="3"/>
  <c r="G43" i="3" s="1"/>
  <c r="AH33" i="3"/>
  <c r="Z33" i="3"/>
  <c r="AA33" i="3" s="1"/>
  <c r="AB33" i="3" s="1"/>
  <c r="N33" i="3"/>
  <c r="O33" i="3" s="1"/>
  <c r="AH32" i="3"/>
  <c r="Z32" i="3"/>
  <c r="N32" i="3"/>
  <c r="O32" i="3" s="1"/>
  <c r="P32" i="3" s="1"/>
  <c r="AH31" i="3"/>
  <c r="Z31" i="3"/>
  <c r="AA31" i="3" s="1"/>
  <c r="AB31" i="3" s="1"/>
  <c r="N31" i="3"/>
  <c r="AH30" i="3"/>
  <c r="Z30" i="3"/>
  <c r="N30" i="3"/>
  <c r="O30" i="3" s="1"/>
  <c r="P30" i="3" s="1"/>
  <c r="AH29" i="3"/>
  <c r="Z29" i="3"/>
  <c r="AA29" i="3" s="1"/>
  <c r="AB29" i="3" s="1"/>
  <c r="N29" i="3"/>
  <c r="AH28" i="3"/>
  <c r="Z28" i="3"/>
  <c r="N28" i="3"/>
  <c r="O28" i="3" s="1"/>
  <c r="AH27" i="3"/>
  <c r="Z27" i="3"/>
  <c r="N27" i="3"/>
  <c r="AH26" i="3"/>
  <c r="Z26" i="3"/>
  <c r="N26" i="3"/>
  <c r="O26" i="3" s="1"/>
  <c r="P26" i="3" s="1"/>
  <c r="AH25" i="3"/>
  <c r="Z25" i="3"/>
  <c r="AA25" i="3" s="1"/>
  <c r="AB25" i="3" s="1"/>
  <c r="N25" i="3"/>
  <c r="O25" i="3" s="1"/>
  <c r="AH24" i="3"/>
  <c r="Z24" i="3"/>
  <c r="N24" i="3"/>
  <c r="O24" i="3" s="1"/>
  <c r="P24" i="3" s="1"/>
  <c r="AH23" i="3"/>
  <c r="Z23" i="3"/>
  <c r="AA23" i="3" s="1"/>
  <c r="AB23" i="3" s="1"/>
  <c r="N23" i="3"/>
  <c r="AH22" i="3"/>
  <c r="Z22" i="3"/>
  <c r="N22" i="3"/>
  <c r="O22" i="3" s="1"/>
  <c r="P22" i="3" s="1"/>
  <c r="AH21" i="3"/>
  <c r="Z21" i="3"/>
  <c r="AA21" i="3" s="1"/>
  <c r="AB21" i="3" s="1"/>
  <c r="N21" i="3"/>
  <c r="AH20" i="3"/>
  <c r="Z20" i="3"/>
  <c r="N20" i="3"/>
  <c r="O20" i="3" s="1"/>
  <c r="AH19" i="3"/>
  <c r="Z19" i="3"/>
  <c r="AA19" i="3" s="1"/>
  <c r="AB19" i="3" s="1"/>
  <c r="N19" i="3"/>
  <c r="O19" i="3" s="1"/>
  <c r="AH18" i="3"/>
  <c r="Z18" i="3"/>
  <c r="N18" i="3"/>
  <c r="O18" i="3" s="1"/>
  <c r="AH17" i="3"/>
  <c r="Z17" i="3"/>
  <c r="AA17" i="3" s="1"/>
  <c r="AF17" i="3" s="1"/>
  <c r="N17" i="3"/>
  <c r="AH16" i="3"/>
  <c r="Z16" i="3"/>
  <c r="AA16" i="3" s="1"/>
  <c r="N16" i="3"/>
  <c r="AH15" i="3"/>
  <c r="Z15" i="3"/>
  <c r="N15" i="3"/>
  <c r="AH14" i="3"/>
  <c r="Z14" i="3"/>
  <c r="AA14" i="3" s="1"/>
  <c r="N14" i="3"/>
  <c r="O14" i="3" s="1"/>
  <c r="AH13" i="3"/>
  <c r="Z13" i="3"/>
  <c r="N13" i="3"/>
  <c r="AE19" i="3" l="1"/>
  <c r="AF14" i="3"/>
  <c r="P20" i="3"/>
  <c r="AA27" i="3"/>
  <c r="AB27" i="3" s="1"/>
  <c r="P28" i="3"/>
  <c r="AF25" i="3"/>
  <c r="AF33" i="3"/>
  <c r="P14" i="3"/>
  <c r="O16" i="3"/>
  <c r="AF16" i="3" s="1"/>
  <c r="AH34" i="3"/>
  <c r="AH43" i="3" s="1"/>
  <c r="AE17" i="3"/>
  <c r="AG17" i="3" s="1"/>
  <c r="Z34" i="3"/>
  <c r="Z43" i="3" s="1"/>
  <c r="AE24" i="3"/>
  <c r="AE32" i="3"/>
  <c r="AG42" i="3"/>
  <c r="AF19" i="3"/>
  <c r="P19" i="3"/>
  <c r="AA26" i="3"/>
  <c r="AB26" i="3" s="1"/>
  <c r="AE27" i="3"/>
  <c r="AA13" i="3"/>
  <c r="AA15" i="3"/>
  <c r="AB15" i="3" s="1"/>
  <c r="AA18" i="3"/>
  <c r="AB18" i="3" s="1"/>
  <c r="AA20" i="3"/>
  <c r="AF20" i="3" s="1"/>
  <c r="AE21" i="3"/>
  <c r="AE26" i="3"/>
  <c r="O27" i="3"/>
  <c r="AA28" i="3"/>
  <c r="AB28" i="3" s="1"/>
  <c r="AE29" i="3"/>
  <c r="N34" i="3"/>
  <c r="N43" i="3" s="1"/>
  <c r="AA38" i="3"/>
  <c r="AB38" i="3" s="1"/>
  <c r="AE13" i="3"/>
  <c r="AB13" i="3"/>
  <c r="AB14" i="3"/>
  <c r="AE15" i="3"/>
  <c r="AB16" i="3"/>
  <c r="AB17" i="3"/>
  <c r="AE18" i="3"/>
  <c r="AE20" i="3"/>
  <c r="O21" i="3"/>
  <c r="AF21" i="3" s="1"/>
  <c r="AA22" i="3"/>
  <c r="AF22" i="3" s="1"/>
  <c r="AE23" i="3"/>
  <c r="AE28" i="3"/>
  <c r="O29" i="3"/>
  <c r="AF29" i="3" s="1"/>
  <c r="AA30" i="3"/>
  <c r="AF30" i="3" s="1"/>
  <c r="AE31" i="3"/>
  <c r="O13" i="3"/>
  <c r="AE14" i="3"/>
  <c r="AG14" i="3" s="1"/>
  <c r="O15" i="3"/>
  <c r="AE16" i="3"/>
  <c r="P17" i="3"/>
  <c r="P18" i="3"/>
  <c r="AE22" i="3"/>
  <c r="O23" i="3"/>
  <c r="AF23" i="3" s="1"/>
  <c r="AA24" i="3"/>
  <c r="AB24" i="3" s="1"/>
  <c r="AE25" i="3"/>
  <c r="P25" i="3"/>
  <c r="AE30" i="3"/>
  <c r="O31" i="3"/>
  <c r="AF31" i="3" s="1"/>
  <c r="AA32" i="3"/>
  <c r="AF32" i="3" s="1"/>
  <c r="AE33" i="3"/>
  <c r="AG33" i="3" s="1"/>
  <c r="P33" i="3"/>
  <c r="AA37" i="3"/>
  <c r="AB37" i="3" s="1"/>
  <c r="AA39" i="3"/>
  <c r="AA40" i="3" s="1"/>
  <c r="AG19" i="3" l="1"/>
  <c r="AF27" i="3"/>
  <c r="AG25" i="3"/>
  <c r="AB22" i="3"/>
  <c r="AG29" i="3"/>
  <c r="AG16" i="3"/>
  <c r="P31" i="3"/>
  <c r="AF24" i="3"/>
  <c r="AG24" i="3" s="1"/>
  <c r="P29" i="3"/>
  <c r="AG21" i="3"/>
  <c r="AF18" i="3"/>
  <c r="AG18" i="3" s="1"/>
  <c r="AG32" i="3"/>
  <c r="AF26" i="3"/>
  <c r="AG26" i="3" s="1"/>
  <c r="P16" i="3"/>
  <c r="AG30" i="3"/>
  <c r="O34" i="3"/>
  <c r="O43" i="3" s="1"/>
  <c r="AF13" i="3"/>
  <c r="AG13" i="3" s="1"/>
  <c r="P27" i="3"/>
  <c r="AB39" i="3"/>
  <c r="AB40" i="3" s="1"/>
  <c r="AB30" i="3"/>
  <c r="P23" i="3"/>
  <c r="AA34" i="3"/>
  <c r="AA43" i="3" s="1"/>
  <c r="AG27" i="3"/>
  <c r="AB32" i="3"/>
  <c r="AG22" i="3"/>
  <c r="AF15" i="3"/>
  <c r="AG15" i="3" s="1"/>
  <c r="AG23" i="3"/>
  <c r="AG20" i="3"/>
  <c r="P15" i="3"/>
  <c r="P13" i="3"/>
  <c r="AB20" i="3"/>
  <c r="AF28" i="3"/>
  <c r="AG28" i="3" s="1"/>
  <c r="AG31" i="3"/>
  <c r="AE34" i="3"/>
  <c r="AE43" i="3" s="1"/>
  <c r="P21" i="3"/>
  <c r="P34" i="3" l="1"/>
  <c r="P43" i="3" s="1"/>
  <c r="AB34" i="3"/>
  <c r="AB43" i="3" s="1"/>
  <c r="AG34" i="3"/>
  <c r="AG43" i="3" s="1"/>
  <c r="AF34" i="3"/>
  <c r="AF43" i="3" s="1"/>
  <c r="X42" i="1" l="1"/>
  <c r="W42" i="1"/>
  <c r="V42" i="1"/>
  <c r="L42" i="1"/>
  <c r="K42" i="1"/>
  <c r="J42" i="1"/>
  <c r="H42" i="1"/>
  <c r="AH41" i="1"/>
  <c r="AF41" i="1"/>
  <c r="Z41" i="1"/>
  <c r="AB41" i="1" s="1"/>
  <c r="AE41" i="1" s="1"/>
  <c r="AG41" i="1" s="1"/>
  <c r="Z37" i="1"/>
  <c r="AA37" i="1" s="1"/>
  <c r="AB37" i="1" s="1"/>
  <c r="Z35" i="1"/>
  <c r="AA35" i="1" s="1"/>
  <c r="Z34" i="1"/>
  <c r="AC31" i="1"/>
  <c r="AC42" i="1" s="1"/>
  <c r="Y31" i="1"/>
  <c r="Y42" i="1" s="1"/>
  <c r="U31" i="1"/>
  <c r="U42" i="1" s="1"/>
  <c r="T31" i="1"/>
  <c r="T42" i="1" s="1"/>
  <c r="S31" i="1"/>
  <c r="S42" i="1" s="1"/>
  <c r="Q31" i="1"/>
  <c r="Q42" i="1" s="1"/>
  <c r="M31" i="1"/>
  <c r="M42" i="1" s="1"/>
  <c r="I31" i="1"/>
  <c r="I42" i="1" s="1"/>
  <c r="H31" i="1"/>
  <c r="G31" i="1"/>
  <c r="G42" i="1" s="1"/>
  <c r="AG30" i="1"/>
  <c r="AH29" i="1"/>
  <c r="Z29" i="1"/>
  <c r="AE29" i="1" s="1"/>
  <c r="AH28" i="1"/>
  <c r="AE28" i="1"/>
  <c r="Z28" i="1"/>
  <c r="AA28" i="1" s="1"/>
  <c r="AH27" i="1"/>
  <c r="Z27" i="1"/>
  <c r="AE27" i="1" s="1"/>
  <c r="AH26" i="1"/>
  <c r="Z26" i="1"/>
  <c r="AE26" i="1" s="1"/>
  <c r="AH25" i="1"/>
  <c r="AE25" i="1"/>
  <c r="N25" i="1"/>
  <c r="AH24" i="1"/>
  <c r="AE24" i="1"/>
  <c r="Z24" i="1"/>
  <c r="N24" i="1"/>
  <c r="O24" i="1" s="1"/>
  <c r="AH23" i="1"/>
  <c r="AF23" i="1"/>
  <c r="N23" i="1"/>
  <c r="AE23" i="1" s="1"/>
  <c r="AG23" i="1" s="1"/>
  <c r="AH22" i="1"/>
  <c r="AF22" i="1"/>
  <c r="AE22" i="1"/>
  <c r="P22" i="1"/>
  <c r="N22" i="1"/>
  <c r="AH21" i="1"/>
  <c r="N21" i="1"/>
  <c r="AE21" i="1" s="1"/>
  <c r="AH20" i="1"/>
  <c r="AE20" i="1"/>
  <c r="Z20" i="1"/>
  <c r="AH19" i="1"/>
  <c r="O19" i="1"/>
  <c r="AF19" i="1" s="1"/>
  <c r="N19" i="1"/>
  <c r="AE19" i="1" s="1"/>
  <c r="AG19" i="1" s="1"/>
  <c r="AH18" i="1"/>
  <c r="Z18" i="1"/>
  <c r="AE18" i="1" s="1"/>
  <c r="AH17" i="1"/>
  <c r="N17" i="1"/>
  <c r="AE17" i="1" s="1"/>
  <c r="AH16" i="1"/>
  <c r="N16" i="1"/>
  <c r="AE16" i="1" s="1"/>
  <c r="AH15" i="1"/>
  <c r="N15" i="1"/>
  <c r="AH14" i="1"/>
  <c r="Z14" i="1"/>
  <c r="AA14" i="1" s="1"/>
  <c r="AB14" i="1" s="1"/>
  <c r="N14" i="1"/>
  <c r="AE14" i="1" s="1"/>
  <c r="AF28" i="1" l="1"/>
  <c r="AB28" i="1"/>
  <c r="O15" i="1"/>
  <c r="AF15" i="1" s="1"/>
  <c r="AG22" i="1"/>
  <c r="AE15" i="1"/>
  <c r="AG15" i="1" s="1"/>
  <c r="AA27" i="1"/>
  <c r="AF27" i="1" s="1"/>
  <c r="AG27" i="1" s="1"/>
  <c r="AA24" i="1"/>
  <c r="AB24" i="1" s="1"/>
  <c r="P19" i="1"/>
  <c r="AH31" i="1"/>
  <c r="AH42" i="1" s="1"/>
  <c r="AA18" i="1"/>
  <c r="AF18" i="1" s="1"/>
  <c r="AG29" i="1"/>
  <c r="AG28" i="1"/>
  <c r="AG18" i="1"/>
  <c r="P25" i="1"/>
  <c r="O14" i="1"/>
  <c r="O17" i="1"/>
  <c r="AF17" i="1" s="1"/>
  <c r="AG17" i="1" s="1"/>
  <c r="P24" i="1"/>
  <c r="AA26" i="1"/>
  <c r="AF26" i="1" s="1"/>
  <c r="AG26" i="1" s="1"/>
  <c r="N31" i="1"/>
  <c r="N42" i="1" s="1"/>
  <c r="Z31" i="1"/>
  <c r="Z42" i="1" s="1"/>
  <c r="P14" i="1"/>
  <c r="O16" i="1"/>
  <c r="AF16" i="1" s="1"/>
  <c r="AG16" i="1" s="1"/>
  <c r="P17" i="1"/>
  <c r="AA20" i="1"/>
  <c r="AF20" i="1" s="1"/>
  <c r="AG20" i="1" s="1"/>
  <c r="P23" i="1"/>
  <c r="O25" i="1"/>
  <c r="AF25" i="1" s="1"/>
  <c r="AG25" i="1" s="1"/>
  <c r="AA29" i="1"/>
  <c r="AF29" i="1" s="1"/>
  <c r="AA34" i="1"/>
  <c r="AB34" i="1" s="1"/>
  <c r="AB35" i="1"/>
  <c r="O21" i="1"/>
  <c r="AF21" i="1" s="1"/>
  <c r="AG21" i="1" s="1"/>
  <c r="P16" i="1" l="1"/>
  <c r="AB27" i="1"/>
  <c r="AF24" i="1"/>
  <c r="AG24" i="1" s="1"/>
  <c r="P15" i="1"/>
  <c r="AE31" i="1"/>
  <c r="AE42" i="1" s="1"/>
  <c r="AB26" i="1"/>
  <c r="AB18" i="1"/>
  <c r="AA31" i="1"/>
  <c r="AA42" i="1" s="1"/>
  <c r="P21" i="1"/>
  <c r="P31" i="1" s="1"/>
  <c r="P42" i="1" s="1"/>
  <c r="AF14" i="1"/>
  <c r="O31" i="1"/>
  <c r="O42" i="1" s="1"/>
  <c r="AB29" i="1"/>
  <c r="AB20" i="1"/>
  <c r="AF31" i="1" l="1"/>
  <c r="AF42" i="1" s="1"/>
  <c r="AG14" i="1"/>
  <c r="AG31" i="1" s="1"/>
  <c r="AG42" i="1" s="1"/>
  <c r="AB31" i="1"/>
  <c r="AB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przedmiot realizowany jest w maksymalnym wymiarze  w e-learningu.</t>
        </r>
      </text>
    </comment>
    <comment ref="E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uwzględnienie 12h zajęć w e-learningu</t>
        </r>
      </text>
    </comment>
    <comment ref="E3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Centrum Sportu Umed zgłasza, że organizacyjnie łatwiej jest przeprowadzić zajęcia ciągiem w semestrze zimowymi letnim, ponadto, semestr zimowy jest bardziej obciążony dlatego lepiej byłoby, gdyby zajęcia odbywały się w 2 a nie w 3 semestrze
</t>
        </r>
      </text>
    </comment>
    <comment ref="AD3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z ZzO na Z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nazwy, była PARAZYTOLOGIA, na prośbę kierownika przedmiotu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Dominika Grodzicka</author>
  </authors>
  <commentList>
    <comment ref="M4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wszystkie godziny w E-LEARNING
</t>
        </r>
      </text>
    </comment>
  </commentList>
</comments>
</file>

<file path=xl/sharedStrings.xml><?xml version="1.0" encoding="utf-8"?>
<sst xmlns="http://schemas.openxmlformats.org/spreadsheetml/2006/main" count="785" uniqueCount="318">
  <si>
    <t>PLAN STUDIÓW</t>
  </si>
  <si>
    <t xml:space="preserve">KIERUNEK STUDIÓW:  </t>
  </si>
  <si>
    <t>LEKARSKO-DENTYSTYCZNY</t>
  </si>
  <si>
    <t>POZIOM:</t>
  </si>
  <si>
    <t>jednolite magisterskie</t>
  </si>
  <si>
    <t>PROFIL:</t>
  </si>
  <si>
    <t>ogólnoakademicki</t>
  </si>
  <si>
    <t>FORMA STUDIÓW:</t>
  </si>
  <si>
    <t>stacjonarne</t>
  </si>
  <si>
    <t>CYKL KSZTAŁCENIA OD ROKU AKADEMICKIEGO:</t>
  </si>
  <si>
    <t>2021/2022</t>
  </si>
  <si>
    <t>Nauki</t>
  </si>
  <si>
    <t>Moduł</t>
  </si>
  <si>
    <t>I ROK STUDIÓW 2021/2022</t>
  </si>
  <si>
    <t>Semestr 1  (zimowy)</t>
  </si>
  <si>
    <t>Semestr 2  (letni)</t>
  </si>
  <si>
    <t>Liczba godzin</t>
  </si>
  <si>
    <t>Zajęcia/grupa zajęć realizowane w ramach przedmiotu</t>
  </si>
  <si>
    <t>w</t>
  </si>
  <si>
    <t>sem</t>
  </si>
  <si>
    <t>ćw</t>
  </si>
  <si>
    <t>k</t>
  </si>
  <si>
    <t>zp</t>
  </si>
  <si>
    <t>pz</t>
  </si>
  <si>
    <t>e-l </t>
  </si>
  <si>
    <t>Liczba godzin kontaktowych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</si>
  <si>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</si>
  <si>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</si>
  <si>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</si>
  <si>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</si>
  <si>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</si>
  <si>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</si>
  <si>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</si>
  <si>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</si>
  <si>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</si>
  <si>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</si>
  <si>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</si>
  <si>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</si>
  <si>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Przedmioty obowiązkowe</t>
  </si>
  <si>
    <t xml:space="preserve">Lp. </t>
  </si>
  <si>
    <t>Nazwa przedmiotu</t>
  </si>
  <si>
    <t>Nauki przedkliniczne ogólnomedyczne</t>
  </si>
  <si>
    <t>Anatomia człowieka</t>
  </si>
  <si>
    <t>ZzO</t>
  </si>
  <si>
    <t>E</t>
  </si>
  <si>
    <t>Histologia, cytologia i embriologia</t>
  </si>
  <si>
    <t xml:space="preserve">Biofizyka  </t>
  </si>
  <si>
    <t>Biologia medyczna</t>
  </si>
  <si>
    <t xml:space="preserve">Chemia  </t>
  </si>
  <si>
    <t>Nauki kliniczne ogólnomedyczne</t>
  </si>
  <si>
    <t>Pierwsza pomoc medyczna</t>
  </si>
  <si>
    <t xml:space="preserve">Medycyna katastrof i medycyna ratunkowa </t>
  </si>
  <si>
    <t>Nauki kliniczne - stomatologiczne</t>
  </si>
  <si>
    <t>odtwórczy</t>
  </si>
  <si>
    <t>Stomatologia przedkliniczna</t>
  </si>
  <si>
    <t>Kompetencje generyczne w stomatologii</t>
  </si>
  <si>
    <t>BHP</t>
  </si>
  <si>
    <t xml:space="preserve">Z </t>
  </si>
  <si>
    <t>Przysposobienie biblioteczne</t>
  </si>
  <si>
    <t>Z</t>
  </si>
  <si>
    <t>Język angielski</t>
  </si>
  <si>
    <t>Historia medycyny</t>
  </si>
  <si>
    <t>Etyka w stomatologii</t>
  </si>
  <si>
    <t>Profesjonalizm lekarski</t>
  </si>
  <si>
    <t>Technologie informatyczne</t>
  </si>
  <si>
    <t xml:space="preserve">Zarządzanie w stomatologii </t>
  </si>
  <si>
    <t>Wychowanie fizyczne</t>
  </si>
  <si>
    <t>Suma:</t>
  </si>
  <si>
    <t>Przedmioty fakultatywne</t>
  </si>
  <si>
    <t>Do wyboru 2 z 4</t>
  </si>
  <si>
    <t xml:space="preserve">Historia filozofii   </t>
  </si>
  <si>
    <t xml:space="preserve">Socjologia  </t>
  </si>
  <si>
    <t>Strategie antystresowe</t>
  </si>
  <si>
    <t>Medycyna i sztuka</t>
  </si>
  <si>
    <t xml:space="preserve">Praktyki </t>
  </si>
  <si>
    <t>Praktyka wakacyjna</t>
  </si>
  <si>
    <t>Razem:</t>
  </si>
  <si>
    <t>x</t>
  </si>
  <si>
    <t>Legenda:</t>
  </si>
  <si>
    <t>Wykłady</t>
  </si>
  <si>
    <t>Seminarium</t>
  </si>
  <si>
    <t>Ćwiczenia</t>
  </si>
  <si>
    <t>Zajęcia kliniczne</t>
  </si>
  <si>
    <t>Zajęcia praktyczne</t>
  </si>
  <si>
    <t>Praktyki zawodowe</t>
  </si>
  <si>
    <t>E-learning</t>
  </si>
  <si>
    <t>Zaliczenie z oceną</t>
  </si>
  <si>
    <t xml:space="preserve">Zaliczenie  </t>
  </si>
  <si>
    <t>Egzamin</t>
  </si>
  <si>
    <t xml:space="preserve">E </t>
  </si>
  <si>
    <t>Język migowy</t>
  </si>
  <si>
    <t>II ROK STUDIÓW 2021/2022</t>
  </si>
  <si>
    <t>Semestr 3  (zimowy)</t>
  </si>
  <si>
    <t>Semestr 4  (letni)</t>
  </si>
  <si>
    <t>Lp.</t>
  </si>
  <si>
    <t>Liczba godzin kontraktowych w semestrze</t>
  </si>
  <si>
    <t>Biochemia</t>
  </si>
  <si>
    <t xml:space="preserve">Immunologia </t>
  </si>
  <si>
    <t>Fizjologia człowieka</t>
  </si>
  <si>
    <t>Fizjologia ciąży</t>
  </si>
  <si>
    <t>Farmakologia</t>
  </si>
  <si>
    <t>Genetyka medyczna</t>
  </si>
  <si>
    <t xml:space="preserve">Mikrobiologia </t>
  </si>
  <si>
    <t>Parazytologia z mikologią</t>
  </si>
  <si>
    <t>Patofizjologia</t>
  </si>
  <si>
    <t xml:space="preserve">Rehabilitacja </t>
  </si>
  <si>
    <t xml:space="preserve">Radiologia  ogólna </t>
  </si>
  <si>
    <t xml:space="preserve">Fizjologia narządu żucia </t>
  </si>
  <si>
    <t xml:space="preserve">Ergonomia  </t>
  </si>
  <si>
    <t>Wstęp do materiałoznawstwa</t>
  </si>
  <si>
    <t>Materiałoznawstwo stomatologiczne zachowawcze</t>
  </si>
  <si>
    <t>Nauczanie przedkliniczne -                 Stomatologia zachowawcza</t>
  </si>
  <si>
    <t>stomatologia wieku rozwojowego</t>
  </si>
  <si>
    <t xml:space="preserve">Nauczanie przedkliniczne -Stomatologia dziecięca i profilaktyka stomatologiczna      </t>
  </si>
  <si>
    <t xml:space="preserve">Stomatologia dziecięca i profilaktyka stomatologiczna  </t>
  </si>
  <si>
    <t xml:space="preserve">Stomatologia społeczna </t>
  </si>
  <si>
    <t>Psychologia lekarska</t>
  </si>
  <si>
    <t>Do wyboru 1 z 3</t>
  </si>
  <si>
    <t>Profesjonalizm w badaniach naukowych</t>
  </si>
  <si>
    <t>Zaburzenia metabolizmu kostnego</t>
  </si>
  <si>
    <t>Praktyki</t>
  </si>
  <si>
    <t>Semestr 5 (zimowy)</t>
  </si>
  <si>
    <t>Semestr 6 (letni)</t>
  </si>
  <si>
    <t xml:space="preserve">Patomorfologia </t>
  </si>
  <si>
    <t xml:space="preserve">Chirurgia ogólna z onkologią </t>
  </si>
  <si>
    <t>Choroby wewnętrzne</t>
  </si>
  <si>
    <t xml:space="preserve">Choroby wewnętrzne (kardiologia) </t>
  </si>
  <si>
    <t xml:space="preserve">Problemy kardiologiczne w stomatologii </t>
  </si>
  <si>
    <t xml:space="preserve">Choroby zakaźne  </t>
  </si>
  <si>
    <t xml:space="preserve">Pediatria  </t>
  </si>
  <si>
    <t xml:space="preserve">Okulistyka  </t>
  </si>
  <si>
    <t>medycyna jamy ustnej</t>
  </si>
  <si>
    <t xml:space="preserve">Patologia jamy ustnej </t>
  </si>
  <si>
    <t>Nauczanie przedkliniczne - chirurgia stomatologiczna</t>
  </si>
  <si>
    <t>Nauczanie przedkliniczne - periodontologia</t>
  </si>
  <si>
    <t>Nauczanie przedkliniczne - stomatologia zachowawcza</t>
  </si>
  <si>
    <t xml:space="preserve">Stomatologia zachowawcza z endodoncją </t>
  </si>
  <si>
    <t xml:space="preserve">Nauczanie przedkliniczne - endodoncja </t>
  </si>
  <si>
    <t>Materiałoznawstwo protetyczne</t>
  </si>
  <si>
    <t>Nauczanie przedkliniczne - Protetyka</t>
  </si>
  <si>
    <t xml:space="preserve">Protetyka Normy okluzji i funkcje układu stomatognatycznego   </t>
  </si>
  <si>
    <t>Radiologia stomatologiczna</t>
  </si>
  <si>
    <t xml:space="preserve"> </t>
  </si>
  <si>
    <t>Stomatologia dziecięca i profilaktyka stom.</t>
  </si>
  <si>
    <t>Nauczanie przedkliniczne - ortodoncja</t>
  </si>
  <si>
    <t>Medycyna a prawo</t>
  </si>
  <si>
    <t>Aspekty prawne praktyki zawodu lek dentysty</t>
  </si>
  <si>
    <t>Do wyboru 1 z 4</t>
  </si>
  <si>
    <t>Statystyka w badaniach naukowych</t>
  </si>
  <si>
    <t>Metodologia badań nauk</t>
  </si>
  <si>
    <t>Komunikacja interpersonalna w gabinecie stomatologicznym</t>
  </si>
  <si>
    <t>Zdrowe żywienie</t>
  </si>
  <si>
    <t>Wydział / Oddział</t>
  </si>
  <si>
    <t>ODDZIAŁ STOMATOLOGICZNY</t>
  </si>
  <si>
    <t>Kierunek</t>
  </si>
  <si>
    <t xml:space="preserve"> lekarsko - dentystyczny</t>
  </si>
  <si>
    <t>Poziom kształcenia</t>
  </si>
  <si>
    <t xml:space="preserve"> jednolite magisterskie</t>
  </si>
  <si>
    <t>Profil kształcenia</t>
  </si>
  <si>
    <t>Forma studiów</t>
  </si>
  <si>
    <t xml:space="preserve"> stacjonana i niestacjonarna</t>
  </si>
  <si>
    <t>Rok studiów</t>
  </si>
  <si>
    <t>ROK IV</t>
  </si>
  <si>
    <t>Rok Akademicki</t>
  </si>
  <si>
    <t>nauki</t>
  </si>
  <si>
    <t>moduł</t>
  </si>
  <si>
    <t xml:space="preserve">Przedmiot  </t>
  </si>
  <si>
    <t>Kierownik przedmiotu</t>
  </si>
  <si>
    <t>Łączna liczba godzin</t>
  </si>
  <si>
    <t>Łączna liczba ECTS</t>
  </si>
  <si>
    <t>Semestr 7 - zimowy</t>
  </si>
  <si>
    <t>Semestr 8 -  letni</t>
  </si>
  <si>
    <t xml:space="preserve">ćw </t>
  </si>
  <si>
    <t xml:space="preserve">k </t>
  </si>
  <si>
    <t>E-l</t>
  </si>
  <si>
    <t>sam.</t>
  </si>
  <si>
    <t>godziny sem.</t>
  </si>
  <si>
    <t>ECTS</t>
  </si>
  <si>
    <t>Forma zaliczenia
E - egzamin, 
ZzO - zalicz. na ocenę, 
Z - zalicz. bez oceny</t>
  </si>
  <si>
    <t>sam .</t>
  </si>
  <si>
    <t>nauki kliniczne ogólnomedyczne</t>
  </si>
  <si>
    <t>Medycyna sądowa</t>
  </si>
  <si>
    <t>dr hab. n. med. Agnieszka Paula Jurczyk</t>
  </si>
  <si>
    <t xml:space="preserve">Anestezjologia i reanimacja </t>
  </si>
  <si>
    <t>prof. dr hab. n. med. Tomasz Gaszyński</t>
  </si>
  <si>
    <t xml:space="preserve">Farmakologia kliniczna </t>
  </si>
  <si>
    <t xml:space="preserve">Neurologia   </t>
  </si>
  <si>
    <t>dr hab. n. med. Jacek Rożniecki, prof. UM</t>
  </si>
  <si>
    <t>Otorynolaryngologia</t>
  </si>
  <si>
    <t xml:space="preserve">prof. dr hab. n. med. Magdalena Józefowicz-Korczyńska  </t>
  </si>
  <si>
    <t>Dermatologia z wenerologią</t>
  </si>
  <si>
    <t>nauki kliniczne - stomatologiczne</t>
  </si>
  <si>
    <t xml:space="preserve">Chirurgia stomatologiczna </t>
  </si>
  <si>
    <t xml:space="preserve">dr hab. n. med. prof. UM  Anna Janas - Naze </t>
  </si>
  <si>
    <t>Chirurgia szczękowo-twarzowa z onkologią</t>
  </si>
  <si>
    <t xml:space="preserve">prof. dr hab. n. med. Marcin Kozakiewicz   </t>
  </si>
  <si>
    <t xml:space="preserve">Periodontologia i choroby błony śluzowej </t>
  </si>
  <si>
    <t>dr hab. n. med. prof. UM  Natalia Lewkowicz</t>
  </si>
  <si>
    <t>Zzo</t>
  </si>
  <si>
    <t>Stomatologia zachowawcza z endodoncją (stomatologia zachowawcza)</t>
  </si>
  <si>
    <t>Stomatologia zachowawcza z endodoncją (Endodoncja)</t>
  </si>
  <si>
    <t>dr n. med. Aleksandra Palatyńska - Ulatowska</t>
  </si>
  <si>
    <t xml:space="preserve">Protetyka  </t>
  </si>
  <si>
    <t xml:space="preserve">prof. dr hab. n. med. Beata Dejak </t>
  </si>
  <si>
    <t xml:space="preserve">Protetyka Normy okluzji i funkcje układu stomatognatycznego  </t>
  </si>
  <si>
    <t xml:space="preserve">prof. dr hab. n. med. Jerzy Sokołowski  </t>
  </si>
  <si>
    <t>Stomatologia dziecięca i profilaktyka stomatologiczna</t>
  </si>
  <si>
    <t xml:space="preserve">prof. dr hab. n. med. Joanna Szczepańska </t>
  </si>
  <si>
    <t xml:space="preserve">Ortodoncja </t>
  </si>
  <si>
    <t>dr hab. n. med. Konrad Małkiewicz</t>
  </si>
  <si>
    <t>kompetencje generyczne w stomatologii</t>
  </si>
  <si>
    <t>What to do with an English - speaking patient? czyli Pacjent anglojęzyczny</t>
  </si>
  <si>
    <t>dr n. med. Kinga Studzińska - Pasieka</t>
  </si>
  <si>
    <t>English for Dental Practitioners</t>
  </si>
  <si>
    <t>Fakultety</t>
  </si>
  <si>
    <t>jeden przedmiot do wyboru z trzech</t>
  </si>
  <si>
    <t xml:space="preserve">prof. dr hab. n. med.  Joanna Szczepańska </t>
  </si>
  <si>
    <t>Razem</t>
  </si>
  <si>
    <t>Fakultet-Bóle głowy</t>
  </si>
  <si>
    <t>prof. dr hab. n. med. Andrzej Bogucki</t>
  </si>
  <si>
    <t>Fakultet-Aseptyka i antyseptyka</t>
  </si>
  <si>
    <r>
      <t xml:space="preserve">prof. dr hab. n. med. Marcin Kozakiewicz </t>
    </r>
    <r>
      <rPr>
        <i/>
        <sz val="9"/>
        <rFont val="Times New Roman"/>
        <family val="1"/>
        <charset val="238"/>
      </rPr>
      <t xml:space="preserve">  </t>
    </r>
  </si>
  <si>
    <t>Fakultet-Dziecko w gabinecie stomatologicznym - na co należy być przygotowanym</t>
  </si>
  <si>
    <t>prof.dr hab. n. med. Leokadia Bąk - Romaniszyn</t>
  </si>
  <si>
    <t xml:space="preserve"> ODDZIAŁ STOMATOLOGICZNY</t>
  </si>
  <si>
    <t>ROK V</t>
  </si>
  <si>
    <t>Semestr 9 - zimowy</t>
  </si>
  <si>
    <t>Semestr 10 -  letni</t>
  </si>
  <si>
    <t>Chirurgia stomatologia</t>
  </si>
  <si>
    <t>dr hab. n. med. Janas - Naze prof. UM</t>
  </si>
  <si>
    <t>prof. dr hab. n. med. Marcin Kozakiewicz</t>
  </si>
  <si>
    <t>dr hab. n. med. prof. UM Natalia Lewkowicz</t>
  </si>
  <si>
    <t>Fizjoterapia w stomatologii</t>
  </si>
  <si>
    <t xml:space="preserve">prof. dr hab. n. med. Jerzy Sokołowski </t>
  </si>
  <si>
    <t xml:space="preserve">Gerostomatologia </t>
  </si>
  <si>
    <t>dr hab. n. med. Sebastaian Kłosek prof. UM</t>
  </si>
  <si>
    <t xml:space="preserve">Protetyka </t>
  </si>
  <si>
    <t>dr hab. n. med. Elżbieta Bołtacz - Rzepkowska prof. UM</t>
  </si>
  <si>
    <t xml:space="preserve">Stomatologia zintegrowana wieku dorosłego </t>
  </si>
  <si>
    <t>Stomatologia zintegrowana wieku dziecięcego</t>
  </si>
  <si>
    <t>prof. dr hab. n. med. Joanna Szczepańska</t>
  </si>
  <si>
    <t xml:space="preserve">Stomatologia dziecięca i profilaktyka stomatologiczna </t>
  </si>
  <si>
    <t>Orzecznictwo</t>
  </si>
  <si>
    <t>dr n. med. Andrzej. Gerstenkorn</t>
  </si>
  <si>
    <t>System kształcenia lekarzy w Polsce</t>
  </si>
  <si>
    <t xml:space="preserve">dr hab. n. praw. prof. UM Rafał Kubiak                       </t>
  </si>
  <si>
    <t>Zdrowie publiczne</t>
  </si>
  <si>
    <t>Zajęcia fakultatywne</t>
  </si>
  <si>
    <t>Fakultet-Stomatologia estetyczna</t>
  </si>
  <si>
    <t xml:space="preserve">prof. dr hab. n. med.Jerzy Sokołowski </t>
  </si>
  <si>
    <t>Fakultet-Implantologia</t>
  </si>
  <si>
    <t xml:space="preserve">Fakultet-Przygotowanie podłoża kostnego do leczenia protetycznego jamy ustnej </t>
  </si>
  <si>
    <t xml:space="preserve">prof. dr hab.  n. med. Maciej  Kozakiewicz </t>
  </si>
  <si>
    <t>prof. dr hab. n. med.  Mirosław Topol</t>
  </si>
  <si>
    <t>prof. dr hab. n. med. Józef Kobos</t>
  </si>
  <si>
    <t>prof. dr hab. n. med. Jolanta Niewiarowska</t>
  </si>
  <si>
    <t>prof. dr hab. n. med. Ewa Brzeziańska-Lasota</t>
  </si>
  <si>
    <t>dr hab. n. med. prof. Uczelni Agnieszka Śliwińska</t>
  </si>
  <si>
    <t>prof. dr hab. n. med. Jerzy Sokołowski</t>
  </si>
  <si>
    <t>mgr Julian Wójtowicz</t>
  </si>
  <si>
    <t>mgr inż. Witold Kozakiewicz</t>
  </si>
  <si>
    <t>dr n. med. Kinga Studzińska-Pasieka</t>
  </si>
  <si>
    <t>dr n. hum. Paweł Przyłęcki</t>
  </si>
  <si>
    <t>dr n. hum. Anna Alichniewicz</t>
  </si>
  <si>
    <t>dr n. med. prof. Uczelni Janusz Janczukowicz</t>
  </si>
  <si>
    <t>dr hab. n. o zdrowiu prof. Uczelni Radowsław Zajdel</t>
  </si>
  <si>
    <t>dr n. med. Hanna Saryusz-Wolska</t>
  </si>
  <si>
    <t>dr n. med. Krzysztof Bortnik</t>
  </si>
  <si>
    <t>dr n. hum. Magdalena Wieczorkowska</t>
  </si>
  <si>
    <t>prof. dr hab. n. med. Anna Zalewska-Janowska</t>
  </si>
  <si>
    <t>dr hab. n. med. prof. Uczelni Sebastian Kłosek</t>
  </si>
  <si>
    <t>prof. dr hab. n. med. Ireneusz Majsterek</t>
  </si>
  <si>
    <t>dr hab. n. med. prof. Uczelni Maria Pawelska-Zubrzycka</t>
  </si>
  <si>
    <t>prof. dr hab. n. med. Piotr Sieroszewski</t>
  </si>
  <si>
    <t>prof. dr hab. n. med. Edward Kowalczyk</t>
  </si>
  <si>
    <t>prof. dr hab. n. med. Maciej Borowiec</t>
  </si>
  <si>
    <t>dr hab. n. med. Dorota Pastuszak-Lewandoska</t>
  </si>
  <si>
    <t>dr n. med. Paulina Radwańska</t>
  </si>
  <si>
    <t>prof. dr hab. n. med. Jolanta Kujawa</t>
  </si>
  <si>
    <t>prof. dr hab. n. med. Ludomir Stefańczyk</t>
  </si>
  <si>
    <t>prof. dr hab. n. med. Monika Łukomska-Szymańska</t>
  </si>
  <si>
    <t>dr hab. n. med. prof. Uczelni Elżbieta Bołtacz-Rzepkowska</t>
  </si>
  <si>
    <t>dr hab. n. med. prof. Uczelni Ewelina Gaszyńska</t>
  </si>
  <si>
    <t>dr n. med. Paweł Rasmus</t>
  </si>
  <si>
    <t>prof. dr hab. n. med. Ewa Sewerynek</t>
  </si>
  <si>
    <t>mgr Małgorzata Mistrzak</t>
  </si>
  <si>
    <t>Kierownik przediotu</t>
  </si>
  <si>
    <t>dr hab. n. med. prof. Uczelni Katarzyna Taran</t>
  </si>
  <si>
    <t>prof. dr hab. n. med. Janusz Strzelczyk</t>
  </si>
  <si>
    <t>prof. dr hab. n. med. Radzisław Kordek</t>
  </si>
  <si>
    <t>dr n. med. Piotr Jurałowicz</t>
  </si>
  <si>
    <t>prof. dr hab. n. med. Piotr Kuna</t>
  </si>
  <si>
    <t>prof. dr hab. n. med. Jarosław Kasprzak</t>
  </si>
  <si>
    <t>prof. dr hab. n. med. Jerzy Wranicz</t>
  </si>
  <si>
    <t>dr hab. n. med. prof. Uczelni Ewa Majda-Stanisławska</t>
  </si>
  <si>
    <t>dr hab. n. med. prof. Uczelni Joanna Jerzyńska</t>
  </si>
  <si>
    <t>prof. dr hab. n. med.. Wojciech Omulecki</t>
  </si>
  <si>
    <t>dr hab. n. med. prof. Uczelni Anna Janas-Naze</t>
  </si>
  <si>
    <t>dr hab. n. med. prof. Uczelni Natalia Lewskowicz</t>
  </si>
  <si>
    <t>dr n. med. Aleksandra Palatyńska-Ulatowska</t>
  </si>
  <si>
    <t>prof. dr hab. n. med. Beata Dejak</t>
  </si>
  <si>
    <t>dr hab. n. med. prof. Uczelni Rafał Kubiak</t>
  </si>
  <si>
    <t>dr hab. n. med. prof. Uczelni Magdalena Boncler</t>
  </si>
  <si>
    <t>dr n. med. Andrzej Gerstenkorn</t>
  </si>
  <si>
    <t>prof. dr hab. n. med. Leokadia Bąk-Romaniszyn</t>
  </si>
  <si>
    <t xml:space="preserve">PRZEDMIOTY FAKULTATYWNE IV ROK </t>
  </si>
  <si>
    <t>Razem fakultety</t>
  </si>
  <si>
    <t>Liczba godzin fakultety</t>
  </si>
  <si>
    <r>
      <t>Praktyki wakacyjna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</t>
    </r>
  </si>
  <si>
    <r>
      <t xml:space="preserve">dr </t>
    </r>
    <r>
      <rPr>
        <b/>
        <sz val="10"/>
        <rFont val="Times New Roman"/>
        <family val="1"/>
        <charset val="238"/>
      </rPr>
      <t>hab.</t>
    </r>
    <r>
      <rPr>
        <sz val="10"/>
        <rFont val="Times New Roman"/>
        <family val="1"/>
        <charset val="238"/>
      </rPr>
      <t xml:space="preserve"> n. med. Jacek Kasznicki</t>
    </r>
  </si>
  <si>
    <r>
      <t>dr hab. n. med. Elżbieta Bołtacz-Rzepkowska prof. UM</t>
    </r>
    <r>
      <rPr>
        <i/>
        <sz val="10"/>
        <rFont val="Times New Roman"/>
        <family val="1"/>
        <charset val="238"/>
      </rPr>
      <t xml:space="preserve">  </t>
    </r>
  </si>
  <si>
    <t xml:space="preserve">Do wyboru 1 z </t>
  </si>
  <si>
    <t>dr hab. n. med. prof. Uczelni Dariusz Timler</t>
  </si>
  <si>
    <t xml:space="preserve">prof. dr hab. n. med. Ewa Robak </t>
  </si>
  <si>
    <t>dr hab. n. med. prof. Uczelni Małgorzata Pikala</t>
  </si>
  <si>
    <t>III  ROK STUDIÓW 2021/2022</t>
  </si>
  <si>
    <t>IV ROK STUDIÓW 2021/2022</t>
  </si>
  <si>
    <t>V ROK STUDIÓW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</si>
</sst>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 CE"/>
      <charset val="238"/>
    </font>
    <font>
      <sz val="12"/>
      <color rgb="FFC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2"/>
      <name val="Times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Arial CE"/>
      <charset val="238"/>
    </font>
    <font>
      <sz val="9"/>
      <color theme="2" tint="-0.499984740745262"/>
      <name val="Arial"/>
      <family val="2"/>
      <charset val="238"/>
    </font>
    <font>
      <sz val="11"/>
      <color theme="2" tint="-0.499984740745262"/>
      <name val="Times New Roman"/>
      <family val="1"/>
      <charset val="238"/>
    </font>
    <font>
      <b/>
      <sz val="11"/>
      <color theme="2" tint="-0.49998474074526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6"/>
      <color rgb="FFC0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DA7C"/>
        <bgColor indexed="64"/>
      </patternFill>
    </fill>
    <fill>
      <patternFill patternType="solid">
        <fgColor rgb="FFECC5FF"/>
        <bgColor indexed="64"/>
      </patternFill>
    </fill>
    <fill>
      <patternFill patternType="solid">
        <fgColor rgb="FFDA8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0EEE4"/>
        <bgColor indexed="64"/>
      </patternFill>
    </fill>
    <fill>
      <patternFill patternType="solid">
        <fgColor rgb="FFD6D1B8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22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3" borderId="31" xfId="0" applyFont="1" applyFill="1" applyBorder="1" applyAlignment="1">
      <alignment horizontal="center" vertical="center" textRotation="90" wrapText="1"/>
    </xf>
    <xf numFmtId="0" fontId="5" fillId="3" borderId="31" xfId="0" applyFont="1" applyFill="1" applyBorder="1" applyAlignment="1">
      <alignment horizontal="center" vertical="center" textRotation="90" wrapText="1"/>
    </xf>
    <xf numFmtId="0" fontId="3" fillId="3" borderId="3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8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3" borderId="23" xfId="0" applyFont="1" applyFill="1" applyBorder="1" applyAlignment="1">
      <alignment horizontal="right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2" fillId="0" borderId="4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4" borderId="4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4" borderId="4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right" vertical="center" wrapText="1"/>
    </xf>
    <xf numFmtId="0" fontId="2" fillId="4" borderId="4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5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1" fontId="2" fillId="0" borderId="8" xfId="1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1" fontId="20" fillId="0" borderId="8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11" fillId="0" borderId="0" xfId="0" applyFont="1"/>
    <xf numFmtId="0" fontId="19" fillId="0" borderId="0" xfId="1" applyFont="1"/>
    <xf numFmtId="0" fontId="12" fillId="0" borderId="0" xfId="1" applyFont="1"/>
    <xf numFmtId="0" fontId="21" fillId="0" borderId="0" xfId="1" applyFont="1"/>
    <xf numFmtId="0" fontId="23" fillId="6" borderId="43" xfId="1" applyFont="1" applyFill="1" applyBorder="1" applyAlignment="1">
      <alignment horizontal="center" vertical="center" textRotation="90" wrapText="1"/>
    </xf>
    <xf numFmtId="0" fontId="23" fillId="6" borderId="31" xfId="1" applyFont="1" applyFill="1" applyBorder="1" applyAlignment="1">
      <alignment horizontal="center" vertical="center" textRotation="90" wrapText="1"/>
    </xf>
    <xf numFmtId="0" fontId="23" fillId="6" borderId="59" xfId="1" applyFont="1" applyFill="1" applyBorder="1" applyAlignment="1">
      <alignment horizontal="center" vertical="center" textRotation="90" wrapText="1"/>
    </xf>
    <xf numFmtId="0" fontId="23" fillId="7" borderId="30" xfId="1" applyFont="1" applyFill="1" applyBorder="1" applyAlignment="1">
      <alignment horizontal="center" vertical="center" textRotation="90" wrapText="1"/>
    </xf>
    <xf numFmtId="0" fontId="23" fillId="7" borderId="32" xfId="1" applyFont="1" applyFill="1" applyBorder="1" applyAlignment="1">
      <alignment horizontal="center" vertical="center" textRotation="90" wrapText="1"/>
    </xf>
    <xf numFmtId="0" fontId="23" fillId="7" borderId="27" xfId="1" applyFont="1" applyFill="1" applyBorder="1" applyAlignment="1">
      <alignment horizontal="center" vertical="center" textRotation="90" wrapText="1"/>
    </xf>
    <xf numFmtId="0" fontId="22" fillId="8" borderId="26" xfId="0" applyFont="1" applyFill="1" applyBorder="1"/>
    <xf numFmtId="0" fontId="22" fillId="8" borderId="53" xfId="1" applyFont="1" applyFill="1" applyBorder="1" applyAlignment="1">
      <alignment horizontal="center" vertical="center"/>
    </xf>
    <xf numFmtId="0" fontId="22" fillId="8" borderId="35" xfId="1" applyFont="1" applyFill="1" applyBorder="1" applyAlignment="1">
      <alignment horizontal="center" vertical="center"/>
    </xf>
    <xf numFmtId="0" fontId="22" fillId="8" borderId="34" xfId="1" applyFont="1" applyFill="1" applyBorder="1" applyAlignment="1">
      <alignment horizontal="center" vertical="center"/>
    </xf>
    <xf numFmtId="0" fontId="22" fillId="8" borderId="55" xfId="1" applyFont="1" applyFill="1" applyBorder="1" applyAlignment="1">
      <alignment horizontal="center" vertical="center"/>
    </xf>
    <xf numFmtId="0" fontId="23" fillId="7" borderId="20" xfId="1" applyFont="1" applyFill="1" applyBorder="1" applyAlignment="1">
      <alignment horizontal="center" vertical="center"/>
    </xf>
    <xf numFmtId="0" fontId="23" fillId="7" borderId="21" xfId="1" applyFont="1" applyFill="1" applyBorder="1" applyAlignment="1">
      <alignment horizontal="center" vertical="center"/>
    </xf>
    <xf numFmtId="0" fontId="23" fillId="7" borderId="14" xfId="1" applyFont="1" applyFill="1" applyBorder="1" applyAlignment="1">
      <alignment horizontal="center" vertical="center"/>
    </xf>
    <xf numFmtId="1" fontId="23" fillId="8" borderId="20" xfId="1" applyNumberFormat="1" applyFont="1" applyFill="1" applyBorder="1" applyAlignment="1">
      <alignment horizontal="center" vertical="center"/>
    </xf>
    <xf numFmtId="0" fontId="23" fillId="8" borderId="54" xfId="1" applyFont="1" applyFill="1" applyBorder="1" applyAlignment="1">
      <alignment horizontal="center" vertical="center"/>
    </xf>
    <xf numFmtId="0" fontId="22" fillId="8" borderId="71" xfId="1" applyFont="1" applyFill="1" applyBorder="1" applyAlignment="1">
      <alignment horizontal="center" vertical="center"/>
    </xf>
    <xf numFmtId="0" fontId="22" fillId="8" borderId="36" xfId="1" applyFont="1" applyFill="1" applyBorder="1" applyAlignment="1">
      <alignment horizontal="center" vertical="center"/>
    </xf>
    <xf numFmtId="0" fontId="22" fillId="8" borderId="8" xfId="1" applyFont="1" applyFill="1" applyBorder="1" applyAlignment="1">
      <alignment horizontal="center" vertical="center"/>
    </xf>
    <xf numFmtId="0" fontId="22" fillId="8" borderId="47" xfId="1" applyFont="1" applyFill="1" applyBorder="1" applyAlignment="1">
      <alignment horizontal="center" vertical="center"/>
    </xf>
    <xf numFmtId="0" fontId="23" fillId="7" borderId="7" xfId="1" applyFont="1" applyFill="1" applyBorder="1" applyAlignment="1">
      <alignment horizontal="center" vertical="center"/>
    </xf>
    <xf numFmtId="0" fontId="23" fillId="7" borderId="9" xfId="1" applyFont="1" applyFill="1" applyBorder="1" applyAlignment="1">
      <alignment horizontal="center" vertical="center"/>
    </xf>
    <xf numFmtId="0" fontId="23" fillId="7" borderId="19" xfId="1" applyFont="1" applyFill="1" applyBorder="1" applyAlignment="1">
      <alignment horizontal="center" vertical="center"/>
    </xf>
    <xf numFmtId="1" fontId="23" fillId="8" borderId="7" xfId="1" applyNumberFormat="1" applyFont="1" applyFill="1" applyBorder="1" applyAlignment="1">
      <alignment horizontal="center" vertical="center"/>
    </xf>
    <xf numFmtId="0" fontId="23" fillId="8" borderId="60" xfId="1" applyFont="1" applyFill="1" applyBorder="1" applyAlignment="1">
      <alignment horizontal="center" vertical="center"/>
    </xf>
    <xf numFmtId="0" fontId="22" fillId="8" borderId="70" xfId="1" applyFont="1" applyFill="1" applyBorder="1" applyAlignment="1">
      <alignment horizontal="center" vertical="center"/>
    </xf>
    <xf numFmtId="0" fontId="23" fillId="7" borderId="10" xfId="1" applyFont="1" applyFill="1" applyBorder="1" applyAlignment="1">
      <alignment horizontal="center" vertical="center"/>
    </xf>
    <xf numFmtId="0" fontId="23" fillId="7" borderId="12" xfId="1" applyFont="1" applyFill="1" applyBorder="1" applyAlignment="1">
      <alignment horizontal="center" vertical="center"/>
    </xf>
    <xf numFmtId="0" fontId="23" fillId="7" borderId="33" xfId="1" applyFont="1" applyFill="1" applyBorder="1" applyAlignment="1">
      <alignment horizontal="center" vertical="center"/>
    </xf>
    <xf numFmtId="0" fontId="22" fillId="10" borderId="53" xfId="1" applyFont="1" applyFill="1" applyBorder="1" applyAlignment="1">
      <alignment horizontal="center" vertical="center"/>
    </xf>
    <xf numFmtId="0" fontId="22" fillId="10" borderId="35" xfId="1" applyFont="1" applyFill="1" applyBorder="1" applyAlignment="1">
      <alignment horizontal="center" vertical="center"/>
    </xf>
    <xf numFmtId="0" fontId="22" fillId="10" borderId="34" xfId="1" applyFont="1" applyFill="1" applyBorder="1" applyAlignment="1">
      <alignment horizontal="center" vertical="center"/>
    </xf>
    <xf numFmtId="0" fontId="22" fillId="10" borderId="55" xfId="1" applyFont="1" applyFill="1" applyBorder="1" applyAlignment="1">
      <alignment horizontal="center" vertical="center"/>
    </xf>
    <xf numFmtId="1" fontId="23" fillId="10" borderId="20" xfId="1" applyNumberFormat="1" applyFont="1" applyFill="1" applyBorder="1" applyAlignment="1">
      <alignment horizontal="center" vertical="center"/>
    </xf>
    <xf numFmtId="0" fontId="23" fillId="10" borderId="26" xfId="1" applyFont="1" applyFill="1" applyBorder="1" applyAlignment="1">
      <alignment horizontal="center" vertical="center"/>
    </xf>
    <xf numFmtId="0" fontId="22" fillId="10" borderId="56" xfId="1" applyFont="1" applyFill="1" applyBorder="1" applyAlignment="1">
      <alignment horizontal="center" vertical="center"/>
    </xf>
    <xf numFmtId="0" fontId="22" fillId="10" borderId="36" xfId="1" applyFont="1" applyFill="1" applyBorder="1" applyAlignment="1">
      <alignment horizontal="center" vertical="center"/>
    </xf>
    <xf numFmtId="0" fontId="22" fillId="10" borderId="8" xfId="1" applyFont="1" applyFill="1" applyBorder="1" applyAlignment="1">
      <alignment horizontal="center" vertical="center"/>
    </xf>
    <xf numFmtId="0" fontId="22" fillId="10" borderId="47" xfId="1" applyFont="1" applyFill="1" applyBorder="1" applyAlignment="1">
      <alignment horizontal="center" vertical="center"/>
    </xf>
    <xf numFmtId="1" fontId="23" fillId="10" borderId="7" xfId="1" applyNumberFormat="1" applyFont="1" applyFill="1" applyBorder="1" applyAlignment="1">
      <alignment horizontal="center" vertical="center"/>
    </xf>
    <xf numFmtId="0" fontId="23" fillId="10" borderId="60" xfId="1" applyFont="1" applyFill="1" applyBorder="1" applyAlignment="1">
      <alignment horizontal="center" vertical="center"/>
    </xf>
    <xf numFmtId="0" fontId="22" fillId="10" borderId="57" xfId="1" applyFont="1" applyFill="1" applyBorder="1" applyAlignment="1">
      <alignment horizontal="center" vertical="center"/>
    </xf>
    <xf numFmtId="0" fontId="22" fillId="10" borderId="42" xfId="1" applyFont="1" applyFill="1" applyBorder="1" applyAlignment="1">
      <alignment horizontal="center" vertical="center"/>
    </xf>
    <xf numFmtId="0" fontId="22" fillId="10" borderId="11" xfId="1" applyFont="1" applyFill="1" applyBorder="1" applyAlignment="1">
      <alignment horizontal="center" vertical="center"/>
    </xf>
    <xf numFmtId="0" fontId="22" fillId="10" borderId="58" xfId="1" applyFont="1" applyFill="1" applyBorder="1" applyAlignment="1">
      <alignment horizontal="center" vertical="center"/>
    </xf>
    <xf numFmtId="1" fontId="23" fillId="10" borderId="10" xfId="1" applyNumberFormat="1" applyFont="1" applyFill="1" applyBorder="1" applyAlignment="1">
      <alignment horizontal="center" vertical="center"/>
    </xf>
    <xf numFmtId="0" fontId="23" fillId="10" borderId="29" xfId="1" applyFont="1" applyFill="1" applyBorder="1" applyAlignment="1">
      <alignment horizontal="center" vertical="center"/>
    </xf>
    <xf numFmtId="0" fontId="22" fillId="9" borderId="71" xfId="1" applyFont="1" applyFill="1" applyBorder="1" applyAlignment="1">
      <alignment horizontal="center" vertical="center"/>
    </xf>
    <xf numFmtId="0" fontId="22" fillId="9" borderId="44" xfId="1" applyFont="1" applyFill="1" applyBorder="1" applyAlignment="1">
      <alignment horizontal="center" vertical="center"/>
    </xf>
    <xf numFmtId="0" fontId="22" fillId="9" borderId="5" xfId="1" applyFont="1" applyFill="1" applyBorder="1" applyAlignment="1">
      <alignment horizontal="center" vertical="center"/>
    </xf>
    <xf numFmtId="0" fontId="22" fillId="9" borderId="45" xfId="1" applyFont="1" applyFill="1" applyBorder="1" applyAlignment="1">
      <alignment horizontal="center" vertical="center"/>
    </xf>
    <xf numFmtId="0" fontId="23" fillId="7" borderId="4" xfId="1" applyFont="1" applyFill="1" applyBorder="1" applyAlignment="1">
      <alignment horizontal="center" vertical="center"/>
    </xf>
    <xf numFmtId="0" fontId="23" fillId="7" borderId="6" xfId="1" applyFont="1" applyFill="1" applyBorder="1" applyAlignment="1">
      <alignment horizontal="center" vertical="center"/>
    </xf>
    <xf numFmtId="0" fontId="23" fillId="7" borderId="62" xfId="1" applyFont="1" applyFill="1" applyBorder="1" applyAlignment="1">
      <alignment horizontal="center" vertical="center"/>
    </xf>
    <xf numFmtId="1" fontId="23" fillId="9" borderId="4" xfId="1" applyNumberFormat="1" applyFont="1" applyFill="1" applyBorder="1" applyAlignment="1">
      <alignment horizontal="center" vertical="center"/>
    </xf>
    <xf numFmtId="0" fontId="23" fillId="9" borderId="6" xfId="1" applyFont="1" applyFill="1" applyBorder="1" applyAlignment="1">
      <alignment horizontal="center" vertical="center"/>
    </xf>
    <xf numFmtId="0" fontId="22" fillId="9" borderId="56" xfId="1" applyFont="1" applyFill="1" applyBorder="1" applyAlignment="1">
      <alignment horizontal="center" vertical="center"/>
    </xf>
    <xf numFmtId="0" fontId="22" fillId="9" borderId="36" xfId="1" applyFont="1" applyFill="1" applyBorder="1" applyAlignment="1">
      <alignment horizontal="center" vertical="center"/>
    </xf>
    <xf numFmtId="0" fontId="22" fillId="9" borderId="8" xfId="1" applyFont="1" applyFill="1" applyBorder="1" applyAlignment="1">
      <alignment horizontal="center" vertical="center"/>
    </xf>
    <xf numFmtId="0" fontId="22" fillId="9" borderId="47" xfId="1" applyFont="1" applyFill="1" applyBorder="1" applyAlignment="1">
      <alignment horizontal="center" vertical="center"/>
    </xf>
    <xf numFmtId="1" fontId="23" fillId="9" borderId="7" xfId="1" applyNumberFormat="1" applyFont="1" applyFill="1" applyBorder="1" applyAlignment="1">
      <alignment horizontal="center" vertical="center"/>
    </xf>
    <xf numFmtId="0" fontId="23" fillId="9" borderId="9" xfId="1" applyFont="1" applyFill="1" applyBorder="1" applyAlignment="1">
      <alignment horizontal="center" vertical="center"/>
    </xf>
    <xf numFmtId="0" fontId="19" fillId="9" borderId="8" xfId="1" applyFont="1" applyFill="1" applyBorder="1" applyAlignment="1">
      <alignment horizontal="center" vertical="center"/>
    </xf>
    <xf numFmtId="1" fontId="22" fillId="9" borderId="8" xfId="1" applyNumberFormat="1" applyFont="1" applyFill="1" applyBorder="1" applyAlignment="1">
      <alignment horizontal="center" vertical="center"/>
    </xf>
    <xf numFmtId="0" fontId="22" fillId="9" borderId="63" xfId="1" applyFont="1" applyFill="1" applyBorder="1" applyAlignment="1">
      <alignment horizontal="center" vertical="center"/>
    </xf>
    <xf numFmtId="1" fontId="22" fillId="9" borderId="41" xfId="1" applyNumberFormat="1" applyFont="1" applyFill="1" applyBorder="1" applyAlignment="1">
      <alignment horizontal="center" vertical="center"/>
    </xf>
    <xf numFmtId="1" fontId="22" fillId="9" borderId="40" xfId="1" applyNumberFormat="1" applyFont="1" applyFill="1" applyBorder="1" applyAlignment="1">
      <alignment horizontal="center" vertical="center"/>
    </xf>
    <xf numFmtId="0" fontId="19" fillId="9" borderId="40" xfId="1" applyFont="1" applyFill="1" applyBorder="1" applyAlignment="1">
      <alignment horizontal="center" vertical="center"/>
    </xf>
    <xf numFmtId="0" fontId="22" fillId="9" borderId="48" xfId="1" applyFont="1" applyFill="1" applyBorder="1" applyAlignment="1">
      <alignment horizontal="center" vertical="center"/>
    </xf>
    <xf numFmtId="0" fontId="23" fillId="7" borderId="39" xfId="1" applyFont="1" applyFill="1" applyBorder="1" applyAlignment="1">
      <alignment horizontal="center" vertical="center"/>
    </xf>
    <xf numFmtId="0" fontId="15" fillId="7" borderId="38" xfId="1" applyFont="1" applyFill="1" applyBorder="1" applyAlignment="1">
      <alignment horizontal="center" vertical="center"/>
    </xf>
    <xf numFmtId="0" fontId="23" fillId="7" borderId="37" xfId="1" applyFont="1" applyFill="1" applyBorder="1" applyAlignment="1">
      <alignment horizontal="center" vertical="center"/>
    </xf>
    <xf numFmtId="1" fontId="23" fillId="9" borderId="39" xfId="1" applyNumberFormat="1" applyFont="1" applyFill="1" applyBorder="1" applyAlignment="1">
      <alignment horizontal="center" vertical="center"/>
    </xf>
    <xf numFmtId="0" fontId="23" fillId="9" borderId="38" xfId="1" applyFont="1" applyFill="1" applyBorder="1" applyAlignment="1">
      <alignment horizontal="center" vertical="center"/>
    </xf>
    <xf numFmtId="0" fontId="22" fillId="11" borderId="53" xfId="1" applyFont="1" applyFill="1" applyBorder="1" applyAlignment="1">
      <alignment horizontal="center" vertical="center"/>
    </xf>
    <xf numFmtId="0" fontId="22" fillId="11" borderId="35" xfId="1" applyFont="1" applyFill="1" applyBorder="1" applyAlignment="1">
      <alignment horizontal="center" vertical="center"/>
    </xf>
    <xf numFmtId="0" fontId="22" fillId="11" borderId="34" xfId="1" applyFont="1" applyFill="1" applyBorder="1" applyAlignment="1">
      <alignment horizontal="center" vertical="center"/>
    </xf>
    <xf numFmtId="0" fontId="22" fillId="11" borderId="55" xfId="1" applyFont="1" applyFill="1" applyBorder="1" applyAlignment="1">
      <alignment horizontal="center" vertical="center"/>
    </xf>
    <xf numFmtId="1" fontId="23" fillId="11" borderId="14" xfId="1" applyNumberFormat="1" applyFont="1" applyFill="1" applyBorder="1" applyAlignment="1">
      <alignment horizontal="center" vertical="center"/>
    </xf>
    <xf numFmtId="0" fontId="23" fillId="9" borderId="21" xfId="1" applyFont="1" applyFill="1" applyBorder="1" applyAlignment="1">
      <alignment horizontal="center" vertical="center"/>
    </xf>
    <xf numFmtId="0" fontId="22" fillId="11" borderId="57" xfId="1" applyFont="1" applyFill="1" applyBorder="1" applyAlignment="1">
      <alignment horizontal="center" vertical="center"/>
    </xf>
    <xf numFmtId="0" fontId="22" fillId="11" borderId="42" xfId="1" applyFont="1" applyFill="1" applyBorder="1" applyAlignment="1">
      <alignment horizontal="center" vertical="center"/>
    </xf>
    <xf numFmtId="0" fontId="22" fillId="11" borderId="11" xfId="1" applyFont="1" applyFill="1" applyBorder="1" applyAlignment="1">
      <alignment horizontal="center" vertical="center"/>
    </xf>
    <xf numFmtId="0" fontId="22" fillId="11" borderId="58" xfId="1" applyFont="1" applyFill="1" applyBorder="1" applyAlignment="1">
      <alignment horizontal="center" vertical="center"/>
    </xf>
    <xf numFmtId="1" fontId="23" fillId="11" borderId="33" xfId="1" applyNumberFormat="1" applyFont="1" applyFill="1" applyBorder="1" applyAlignment="1">
      <alignment horizontal="center" vertical="center"/>
    </xf>
    <xf numFmtId="0" fontId="23" fillId="9" borderId="12" xfId="1" applyFont="1" applyFill="1" applyBorder="1" applyAlignment="1">
      <alignment horizontal="center" vertical="center"/>
    </xf>
    <xf numFmtId="0" fontId="22" fillId="12" borderId="71" xfId="1" applyFont="1" applyFill="1" applyBorder="1" applyAlignment="1">
      <alignment horizontal="center" vertical="center"/>
    </xf>
    <xf numFmtId="0" fontId="22" fillId="12" borderId="44" xfId="1" applyFont="1" applyFill="1" applyBorder="1" applyAlignment="1">
      <alignment horizontal="center" vertical="center"/>
    </xf>
    <xf numFmtId="0" fontId="22" fillId="12" borderId="5" xfId="1" applyFont="1" applyFill="1" applyBorder="1" applyAlignment="1">
      <alignment horizontal="center" vertical="center"/>
    </xf>
    <xf numFmtId="0" fontId="22" fillId="12" borderId="45" xfId="1" applyFont="1" applyFill="1" applyBorder="1" applyAlignment="1">
      <alignment horizontal="center" vertical="center"/>
    </xf>
    <xf numFmtId="1" fontId="23" fillId="12" borderId="4" xfId="1" applyNumberFormat="1" applyFont="1" applyFill="1" applyBorder="1" applyAlignment="1">
      <alignment horizontal="center" vertical="center"/>
    </xf>
    <xf numFmtId="0" fontId="23" fillId="12" borderId="6" xfId="1" applyFont="1" applyFill="1" applyBorder="1" applyAlignment="1">
      <alignment horizontal="center" vertical="center"/>
    </xf>
    <xf numFmtId="0" fontId="22" fillId="12" borderId="63" xfId="1" applyFont="1" applyFill="1" applyBorder="1" applyAlignment="1">
      <alignment horizontal="center" vertical="center"/>
    </xf>
    <xf numFmtId="0" fontId="22" fillId="12" borderId="41" xfId="1" applyFont="1" applyFill="1" applyBorder="1" applyAlignment="1">
      <alignment horizontal="center" vertical="center"/>
    </xf>
    <xf numFmtId="0" fontId="22" fillId="12" borderId="40" xfId="1" applyFont="1" applyFill="1" applyBorder="1" applyAlignment="1">
      <alignment horizontal="center" vertical="center"/>
    </xf>
    <xf numFmtId="0" fontId="22" fillId="12" borderId="48" xfId="1" applyFont="1" applyFill="1" applyBorder="1" applyAlignment="1">
      <alignment horizontal="center" vertical="center"/>
    </xf>
    <xf numFmtId="0" fontId="23" fillId="7" borderId="38" xfId="1" applyFont="1" applyFill="1" applyBorder="1" applyAlignment="1">
      <alignment horizontal="center" vertical="center"/>
    </xf>
    <xf numFmtId="1" fontId="23" fillId="12" borderId="39" xfId="1" applyNumberFormat="1" applyFont="1" applyFill="1" applyBorder="1" applyAlignment="1">
      <alignment horizontal="center" vertical="center"/>
    </xf>
    <xf numFmtId="0" fontId="23" fillId="12" borderId="38" xfId="1" applyFont="1" applyFill="1" applyBorder="1" applyAlignment="1">
      <alignment horizontal="center" vertical="center"/>
    </xf>
    <xf numFmtId="0" fontId="22" fillId="7" borderId="69" xfId="1" applyFont="1" applyFill="1" applyBorder="1" applyAlignment="1">
      <alignment horizontal="center" vertical="center"/>
    </xf>
    <xf numFmtId="0" fontId="22" fillId="7" borderId="49" xfId="1" applyFont="1" applyFill="1" applyBorder="1" applyAlignment="1">
      <alignment horizontal="center" vertical="center"/>
    </xf>
    <xf numFmtId="0" fontId="22" fillId="7" borderId="2" xfId="1" applyFont="1" applyFill="1" applyBorder="1" applyAlignment="1">
      <alignment horizontal="center" vertical="center"/>
    </xf>
    <xf numFmtId="0" fontId="22" fillId="7" borderId="50" xfId="1" applyFont="1" applyFill="1" applyBorder="1" applyAlignment="1">
      <alignment horizontal="center" vertical="center"/>
    </xf>
    <xf numFmtId="0" fontId="23" fillId="7" borderId="1" xfId="1" applyFont="1" applyFill="1" applyBorder="1" applyAlignment="1">
      <alignment horizontal="center" vertical="center"/>
    </xf>
    <xf numFmtId="0" fontId="23" fillId="7" borderId="3" xfId="1" applyFont="1" applyFill="1" applyBorder="1" applyAlignment="1">
      <alignment horizontal="center" vertical="center"/>
    </xf>
    <xf numFmtId="0" fontId="23" fillId="7" borderId="22" xfId="1" applyFont="1" applyFill="1" applyBorder="1" applyAlignment="1">
      <alignment horizontal="center" vertical="center"/>
    </xf>
    <xf numFmtId="1" fontId="23" fillId="7" borderId="1" xfId="1" applyNumberFormat="1" applyFont="1" applyFill="1" applyBorder="1" applyAlignment="1">
      <alignment horizontal="center" vertical="center"/>
    </xf>
    <xf numFmtId="0" fontId="22" fillId="13" borderId="43" xfId="1" applyFont="1" applyFill="1" applyBorder="1" applyAlignment="1">
      <alignment horizontal="center" vertical="center"/>
    </xf>
    <xf numFmtId="0" fontId="22" fillId="13" borderId="31" xfId="1" applyFont="1" applyFill="1" applyBorder="1" applyAlignment="1">
      <alignment horizontal="center" vertical="center"/>
    </xf>
    <xf numFmtId="0" fontId="22" fillId="13" borderId="59" xfId="1" applyFont="1" applyFill="1" applyBorder="1" applyAlignment="1">
      <alignment horizontal="center" vertical="center"/>
    </xf>
    <xf numFmtId="0" fontId="23" fillId="7" borderId="30" xfId="1" applyFont="1" applyFill="1" applyBorder="1" applyAlignment="1">
      <alignment horizontal="center" vertical="center"/>
    </xf>
    <xf numFmtId="0" fontId="23" fillId="7" borderId="32" xfId="1" applyFont="1" applyFill="1" applyBorder="1" applyAlignment="1">
      <alignment horizontal="center" vertical="center"/>
    </xf>
    <xf numFmtId="0" fontId="23" fillId="7" borderId="27" xfId="1" applyFont="1" applyFill="1" applyBorder="1" applyAlignment="1">
      <alignment horizontal="center" vertical="center"/>
    </xf>
    <xf numFmtId="1" fontId="23" fillId="13" borderId="30" xfId="1" applyNumberFormat="1" applyFont="1" applyFill="1" applyBorder="1" applyAlignment="1">
      <alignment horizontal="center" vertical="center"/>
    </xf>
    <xf numFmtId="0" fontId="23" fillId="13" borderId="32" xfId="1" applyFont="1" applyFill="1" applyBorder="1" applyAlignment="1">
      <alignment horizontal="center" vertical="center"/>
    </xf>
    <xf numFmtId="0" fontId="13" fillId="0" borderId="0" xfId="1" applyFont="1"/>
    <xf numFmtId="0" fontId="25" fillId="0" borderId="0" xfId="1" applyFont="1"/>
    <xf numFmtId="0" fontId="23" fillId="5" borderId="56" xfId="5" applyFont="1" applyFill="1" applyBorder="1" applyAlignment="1">
      <alignment horizontal="left" vertical="center" wrapText="1"/>
    </xf>
    <xf numFmtId="0" fontId="22" fillId="5" borderId="66" xfId="5" applyFont="1" applyFill="1" applyBorder="1" applyAlignment="1">
      <alignment vertical="center"/>
    </xf>
    <xf numFmtId="1" fontId="22" fillId="5" borderId="7" xfId="5" applyNumberFormat="1" applyFont="1" applyFill="1" applyBorder="1" applyAlignment="1">
      <alignment horizontal="center" vertical="center"/>
    </xf>
    <xf numFmtId="1" fontId="22" fillId="5" borderId="8" xfId="5" applyNumberFormat="1" applyFont="1" applyFill="1" applyBorder="1" applyAlignment="1">
      <alignment horizontal="center" vertical="center"/>
    </xf>
    <xf numFmtId="0" fontId="23" fillId="5" borderId="8" xfId="5" applyFont="1" applyFill="1" applyBorder="1" applyAlignment="1">
      <alignment horizontal="center" vertical="center"/>
    </xf>
    <xf numFmtId="0" fontId="22" fillId="5" borderId="9" xfId="5" applyFont="1" applyFill="1" applyBorder="1" applyAlignment="1">
      <alignment horizontal="center" vertical="center"/>
    </xf>
    <xf numFmtId="1" fontId="22" fillId="5" borderId="36" xfId="5" applyNumberFormat="1" applyFont="1" applyFill="1" applyBorder="1" applyAlignment="1">
      <alignment horizontal="center" vertical="center"/>
    </xf>
    <xf numFmtId="1" fontId="22" fillId="5" borderId="40" xfId="5" applyNumberFormat="1" applyFont="1" applyFill="1" applyBorder="1" applyAlignment="1">
      <alignment horizontal="center" vertical="center"/>
    </xf>
    <xf numFmtId="1" fontId="22" fillId="5" borderId="41" xfId="5" applyNumberFormat="1" applyFont="1" applyFill="1" applyBorder="1" applyAlignment="1">
      <alignment horizontal="center"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12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7" fillId="0" borderId="0" xfId="1"/>
    <xf numFmtId="0" fontId="26" fillId="0" borderId="0" xfId="1" applyFont="1"/>
    <xf numFmtId="0" fontId="23" fillId="6" borderId="30" xfId="1" applyFont="1" applyFill="1" applyBorder="1" applyAlignment="1">
      <alignment horizontal="center" vertical="center" textRotation="90"/>
    </xf>
    <xf numFmtId="0" fontId="23" fillId="6" borderId="31" xfId="1" applyFont="1" applyFill="1" applyBorder="1" applyAlignment="1">
      <alignment horizontal="center" vertical="center" textRotation="90"/>
    </xf>
    <xf numFmtId="0" fontId="23" fillId="6" borderId="59" xfId="1" applyFont="1" applyFill="1" applyBorder="1" applyAlignment="1">
      <alignment horizontal="center" vertical="center" textRotation="90"/>
    </xf>
    <xf numFmtId="0" fontId="23" fillId="7" borderId="22" xfId="1" applyFont="1" applyFill="1" applyBorder="1" applyAlignment="1">
      <alignment horizontal="center" vertical="center" textRotation="90"/>
    </xf>
    <xf numFmtId="0" fontId="23" fillId="7" borderId="69" xfId="1" applyFont="1" applyFill="1" applyBorder="1" applyAlignment="1">
      <alignment horizontal="center" vertical="center" textRotation="90" wrapText="1"/>
    </xf>
    <xf numFmtId="0" fontId="23" fillId="6" borderId="43" xfId="1" applyFont="1" applyFill="1" applyBorder="1" applyAlignment="1">
      <alignment horizontal="center" vertical="center" textRotation="90"/>
    </xf>
    <xf numFmtId="0" fontId="23" fillId="10" borderId="53" xfId="1" applyFont="1" applyFill="1" applyBorder="1" applyAlignment="1">
      <alignment horizontal="center" vertical="center"/>
    </xf>
    <xf numFmtId="0" fontId="23" fillId="10" borderId="53" xfId="1" applyFont="1" applyFill="1" applyBorder="1" applyAlignment="1">
      <alignment vertical="center"/>
    </xf>
    <xf numFmtId="0" fontId="22" fillId="10" borderId="68" xfId="5" applyFont="1" applyFill="1" applyBorder="1" applyAlignment="1">
      <alignment vertical="center"/>
    </xf>
    <xf numFmtId="0" fontId="23" fillId="10" borderId="20" xfId="1" applyFont="1" applyFill="1" applyBorder="1" applyAlignment="1">
      <alignment horizontal="center"/>
    </xf>
    <xf numFmtId="0" fontId="23" fillId="10" borderId="34" xfId="1" applyFont="1" applyFill="1" applyBorder="1" applyAlignment="1">
      <alignment horizontal="center"/>
    </xf>
    <xf numFmtId="0" fontId="22" fillId="10" borderId="34" xfId="1" applyFont="1" applyFill="1" applyBorder="1" applyAlignment="1">
      <alignment horizontal="center"/>
    </xf>
    <xf numFmtId="0" fontId="23" fillId="10" borderId="55" xfId="1" applyFont="1" applyFill="1" applyBorder="1" applyAlignment="1">
      <alignment horizontal="center"/>
    </xf>
    <xf numFmtId="0" fontId="23" fillId="7" borderId="14" xfId="1" applyFont="1" applyFill="1" applyBorder="1" applyAlignment="1">
      <alignment horizontal="center"/>
    </xf>
    <xf numFmtId="0" fontId="22" fillId="7" borderId="53" xfId="1" applyFont="1" applyFill="1" applyBorder="1" applyAlignment="1">
      <alignment horizontal="center"/>
    </xf>
    <xf numFmtId="0" fontId="23" fillId="10" borderId="35" xfId="1" applyFont="1" applyFill="1" applyBorder="1" applyAlignment="1">
      <alignment horizontal="center"/>
    </xf>
    <xf numFmtId="1" fontId="23" fillId="10" borderId="14" xfId="1" applyNumberFormat="1" applyFont="1" applyFill="1" applyBorder="1" applyAlignment="1">
      <alignment horizontal="center"/>
    </xf>
    <xf numFmtId="0" fontId="23" fillId="10" borderId="53" xfId="1" applyFont="1" applyFill="1" applyBorder="1"/>
    <xf numFmtId="0" fontId="23" fillId="10" borderId="56" xfId="1" applyFont="1" applyFill="1" applyBorder="1" applyAlignment="1">
      <alignment horizontal="center" vertical="center"/>
    </xf>
    <xf numFmtId="0" fontId="23" fillId="10" borderId="56" xfId="1" applyFont="1" applyFill="1" applyBorder="1" applyAlignment="1">
      <alignment vertical="center"/>
    </xf>
    <xf numFmtId="0" fontId="23" fillId="10" borderId="66" xfId="5" applyFont="1" applyFill="1" applyBorder="1" applyAlignment="1">
      <alignment vertical="center"/>
    </xf>
    <xf numFmtId="1" fontId="23" fillId="10" borderId="7" xfId="1" applyNumberFormat="1" applyFont="1" applyFill="1" applyBorder="1" applyAlignment="1">
      <alignment horizontal="center"/>
    </xf>
    <xf numFmtId="1" fontId="23" fillId="10" borderId="8" xfId="1" applyNumberFormat="1" applyFont="1" applyFill="1" applyBorder="1" applyAlignment="1">
      <alignment horizontal="center"/>
    </xf>
    <xf numFmtId="1" fontId="22" fillId="10" borderId="8" xfId="1" applyNumberFormat="1" applyFont="1" applyFill="1" applyBorder="1" applyAlignment="1">
      <alignment horizontal="center"/>
    </xf>
    <xf numFmtId="0" fontId="23" fillId="10" borderId="47" xfId="1" applyFont="1" applyFill="1" applyBorder="1" applyAlignment="1">
      <alignment horizontal="center"/>
    </xf>
    <xf numFmtId="0" fontId="22" fillId="7" borderId="56" xfId="1" applyFont="1" applyFill="1" applyBorder="1" applyAlignment="1">
      <alignment horizontal="center"/>
    </xf>
    <xf numFmtId="1" fontId="23" fillId="10" borderId="36" xfId="1" applyNumberFormat="1" applyFont="1" applyFill="1" applyBorder="1" applyAlignment="1">
      <alignment horizontal="center"/>
    </xf>
    <xf numFmtId="0" fontId="22" fillId="7" borderId="56" xfId="1" applyFont="1" applyFill="1" applyBorder="1"/>
    <xf numFmtId="1" fontId="23" fillId="10" borderId="19" xfId="1" applyNumberFormat="1" applyFont="1" applyFill="1" applyBorder="1" applyAlignment="1">
      <alignment horizontal="center"/>
    </xf>
    <xf numFmtId="0" fontId="23" fillId="10" borderId="56" xfId="1" applyFont="1" applyFill="1" applyBorder="1"/>
    <xf numFmtId="0" fontId="23" fillId="10" borderId="63" xfId="1" applyFont="1" applyFill="1" applyBorder="1" applyAlignment="1">
      <alignment horizontal="center" vertical="center"/>
    </xf>
    <xf numFmtId="0" fontId="23" fillId="10" borderId="63" xfId="1" applyFont="1" applyFill="1" applyBorder="1" applyAlignment="1">
      <alignment vertical="center"/>
    </xf>
    <xf numFmtId="0" fontId="22" fillId="10" borderId="74" xfId="5" applyFont="1" applyFill="1" applyBorder="1" applyAlignment="1">
      <alignment vertical="center"/>
    </xf>
    <xf numFmtId="0" fontId="23" fillId="10" borderId="39" xfId="1" applyFont="1" applyFill="1" applyBorder="1" applyAlignment="1">
      <alignment horizontal="center"/>
    </xf>
    <xf numFmtId="0" fontId="23" fillId="10" borderId="40" xfId="1" applyFont="1" applyFill="1" applyBorder="1" applyAlignment="1">
      <alignment horizontal="center"/>
    </xf>
    <xf numFmtId="0" fontId="22" fillId="10" borderId="40" xfId="1" applyFont="1" applyFill="1" applyBorder="1" applyAlignment="1">
      <alignment horizontal="center"/>
    </xf>
    <xf numFmtId="0" fontId="23" fillId="10" borderId="48" xfId="1" applyFont="1" applyFill="1" applyBorder="1" applyAlignment="1">
      <alignment horizontal="center"/>
    </xf>
    <xf numFmtId="0" fontId="23" fillId="7" borderId="37" xfId="1" applyFont="1" applyFill="1" applyBorder="1" applyAlignment="1">
      <alignment horizontal="center"/>
    </xf>
    <xf numFmtId="0" fontId="22" fillId="7" borderId="63" xfId="1" applyFont="1" applyFill="1" applyBorder="1" applyAlignment="1">
      <alignment horizontal="center"/>
    </xf>
    <xf numFmtId="0" fontId="23" fillId="10" borderId="41" xfId="1" applyFont="1" applyFill="1" applyBorder="1" applyAlignment="1">
      <alignment horizontal="center"/>
    </xf>
    <xf numFmtId="0" fontId="23" fillId="7" borderId="63" xfId="1" applyFont="1" applyFill="1" applyBorder="1" applyAlignment="1">
      <alignment horizontal="center"/>
    </xf>
    <xf numFmtId="1" fontId="23" fillId="10" borderId="37" xfId="1" applyNumberFormat="1" applyFont="1" applyFill="1" applyBorder="1" applyAlignment="1">
      <alignment horizontal="center"/>
    </xf>
    <xf numFmtId="0" fontId="23" fillId="10" borderId="63" xfId="1" applyFont="1" applyFill="1" applyBorder="1"/>
    <xf numFmtId="0" fontId="23" fillId="9" borderId="53" xfId="1" applyFont="1" applyFill="1" applyBorder="1" applyAlignment="1">
      <alignment horizontal="center" vertical="center"/>
    </xf>
    <xf numFmtId="0" fontId="23" fillId="9" borderId="53" xfId="1" applyFont="1" applyFill="1" applyBorder="1" applyAlignment="1">
      <alignment vertical="center"/>
    </xf>
    <xf numFmtId="0" fontId="22" fillId="9" borderId="68" xfId="5" applyFont="1" applyFill="1" applyBorder="1" applyAlignment="1">
      <alignment vertical="center"/>
    </xf>
    <xf numFmtId="1" fontId="23" fillId="9" borderId="20" xfId="1" applyNumberFormat="1" applyFont="1" applyFill="1" applyBorder="1" applyAlignment="1">
      <alignment horizontal="center"/>
    </xf>
    <xf numFmtId="1" fontId="22" fillId="9" borderId="34" xfId="1" applyNumberFormat="1" applyFont="1" applyFill="1" applyBorder="1" applyAlignment="1">
      <alignment horizontal="center"/>
    </xf>
    <xf numFmtId="1" fontId="23" fillId="9" borderId="34" xfId="1" applyNumberFormat="1" applyFont="1" applyFill="1" applyBorder="1" applyAlignment="1">
      <alignment horizontal="center"/>
    </xf>
    <xf numFmtId="0" fontId="23" fillId="9" borderId="55" xfId="1" applyFont="1" applyFill="1" applyBorder="1" applyAlignment="1">
      <alignment horizontal="center"/>
    </xf>
    <xf numFmtId="0" fontId="22" fillId="7" borderId="53" xfId="1" applyFont="1" applyFill="1" applyBorder="1"/>
    <xf numFmtId="1" fontId="23" fillId="9" borderId="35" xfId="1" applyNumberFormat="1" applyFont="1" applyFill="1" applyBorder="1" applyAlignment="1">
      <alignment horizontal="center"/>
    </xf>
    <xf numFmtId="1" fontId="23" fillId="9" borderId="14" xfId="1" applyNumberFormat="1" applyFont="1" applyFill="1" applyBorder="1" applyAlignment="1">
      <alignment horizontal="center"/>
    </xf>
    <xf numFmtId="0" fontId="23" fillId="9" borderId="53" xfId="1" applyFont="1" applyFill="1" applyBorder="1"/>
    <xf numFmtId="0" fontId="23" fillId="9" borderId="56" xfId="1" applyFont="1" applyFill="1" applyBorder="1" applyAlignment="1">
      <alignment horizontal="center" vertical="center"/>
    </xf>
    <xf numFmtId="0" fontId="23" fillId="9" borderId="56" xfId="1" applyFont="1" applyFill="1" applyBorder="1" applyAlignment="1">
      <alignment vertical="center"/>
    </xf>
    <xf numFmtId="0" fontId="22" fillId="9" borderId="66" xfId="5" applyFont="1" applyFill="1" applyBorder="1" applyAlignment="1">
      <alignment vertical="center"/>
    </xf>
    <xf numFmtId="1" fontId="23" fillId="9" borderId="7" xfId="1" applyNumberFormat="1" applyFont="1" applyFill="1" applyBorder="1" applyAlignment="1">
      <alignment horizontal="center"/>
    </xf>
    <xf numFmtId="1" fontId="23" fillId="9" borderId="8" xfId="1" applyNumberFormat="1" applyFont="1" applyFill="1" applyBorder="1" applyAlignment="1">
      <alignment horizontal="center"/>
    </xf>
    <xf numFmtId="1" fontId="22" fillId="9" borderId="8" xfId="1" applyNumberFormat="1" applyFont="1" applyFill="1" applyBorder="1" applyAlignment="1">
      <alignment horizontal="center"/>
    </xf>
    <xf numFmtId="0" fontId="23" fillId="9" borderId="47" xfId="1" applyFont="1" applyFill="1" applyBorder="1" applyAlignment="1">
      <alignment horizontal="center"/>
    </xf>
    <xf numFmtId="1" fontId="23" fillId="9" borderId="36" xfId="1" applyNumberFormat="1" applyFont="1" applyFill="1" applyBorder="1" applyAlignment="1">
      <alignment horizontal="center"/>
    </xf>
    <xf numFmtId="1" fontId="23" fillId="9" borderId="19" xfId="1" applyNumberFormat="1" applyFont="1" applyFill="1" applyBorder="1" applyAlignment="1">
      <alignment horizontal="center"/>
    </xf>
    <xf numFmtId="0" fontId="23" fillId="9" borderId="56" xfId="1" applyFont="1" applyFill="1" applyBorder="1"/>
    <xf numFmtId="0" fontId="23" fillId="9" borderId="7" xfId="1" applyFont="1" applyFill="1" applyBorder="1" applyAlignment="1">
      <alignment horizontal="center"/>
    </xf>
    <xf numFmtId="0" fontId="23" fillId="9" borderId="8" xfId="1" applyFont="1" applyFill="1" applyBorder="1" applyAlignment="1">
      <alignment horizontal="center"/>
    </xf>
    <xf numFmtId="0" fontId="22" fillId="9" borderId="8" xfId="1" applyFont="1" applyFill="1" applyBorder="1" applyAlignment="1">
      <alignment horizontal="center"/>
    </xf>
    <xf numFmtId="0" fontId="23" fillId="9" borderId="36" xfId="1" applyFont="1" applyFill="1" applyBorder="1" applyAlignment="1">
      <alignment horizontal="center"/>
    </xf>
    <xf numFmtId="0" fontId="19" fillId="9" borderId="7" xfId="1" applyFont="1" applyFill="1" applyBorder="1"/>
    <xf numFmtId="0" fontId="23" fillId="7" borderId="63" xfId="1" applyFont="1" applyFill="1" applyBorder="1" applyAlignment="1">
      <alignment horizontal="center" vertical="center"/>
    </xf>
    <xf numFmtId="0" fontId="22" fillId="7" borderId="56" xfId="1" applyFont="1" applyFill="1" applyBorder="1" applyAlignment="1">
      <alignment horizontal="center" vertical="center"/>
    </xf>
    <xf numFmtId="0" fontId="23" fillId="7" borderId="19" xfId="1" applyFont="1" applyFill="1" applyBorder="1" applyAlignment="1">
      <alignment horizontal="center"/>
    </xf>
    <xf numFmtId="0" fontId="23" fillId="7" borderId="56" xfId="1" applyFont="1" applyFill="1" applyBorder="1" applyAlignment="1">
      <alignment horizontal="center"/>
    </xf>
    <xf numFmtId="0" fontId="23" fillId="7" borderId="56" xfId="1" applyFont="1" applyFill="1" applyBorder="1" applyAlignment="1">
      <alignment horizontal="center" vertical="center"/>
    </xf>
    <xf numFmtId="0" fontId="23" fillId="9" borderId="57" xfId="1" applyFont="1" applyFill="1" applyBorder="1" applyAlignment="1">
      <alignment horizontal="center" vertical="center"/>
    </xf>
    <xf numFmtId="0" fontId="23" fillId="9" borderId="57" xfId="1" applyFont="1" applyFill="1" applyBorder="1" applyAlignment="1">
      <alignment vertical="center"/>
    </xf>
    <xf numFmtId="0" fontId="22" fillId="9" borderId="72" xfId="5" applyFont="1" applyFill="1" applyBorder="1" applyAlignment="1">
      <alignment vertical="center"/>
    </xf>
    <xf numFmtId="0" fontId="23" fillId="9" borderId="10" xfId="1" applyFont="1" applyFill="1" applyBorder="1" applyAlignment="1">
      <alignment horizontal="center"/>
    </xf>
    <xf numFmtId="0" fontId="23" fillId="9" borderId="11" xfId="1" applyFont="1" applyFill="1" applyBorder="1" applyAlignment="1">
      <alignment horizontal="center"/>
    </xf>
    <xf numFmtId="0" fontId="22" fillId="9" borderId="11" xfId="1" applyFont="1" applyFill="1" applyBorder="1" applyAlignment="1">
      <alignment horizontal="center"/>
    </xf>
    <xf numFmtId="0" fontId="23" fillId="9" borderId="58" xfId="1" applyFont="1" applyFill="1" applyBorder="1" applyAlignment="1">
      <alignment horizontal="center"/>
    </xf>
    <xf numFmtId="0" fontId="23" fillId="7" borderId="33" xfId="1" applyFont="1" applyFill="1" applyBorder="1" applyAlignment="1">
      <alignment horizontal="center"/>
    </xf>
    <xf numFmtId="0" fontId="23" fillId="7" borderId="57" xfId="1" applyFont="1" applyFill="1" applyBorder="1" applyAlignment="1">
      <alignment horizontal="center"/>
    </xf>
    <xf numFmtId="0" fontId="23" fillId="9" borderId="42" xfId="1" applyFont="1" applyFill="1" applyBorder="1" applyAlignment="1">
      <alignment horizontal="center"/>
    </xf>
    <xf numFmtId="0" fontId="22" fillId="7" borderId="57" xfId="1" applyFont="1" applyFill="1" applyBorder="1" applyAlignment="1">
      <alignment horizontal="center"/>
    </xf>
    <xf numFmtId="1" fontId="23" fillId="9" borderId="33" xfId="1" applyNumberFormat="1" applyFont="1" applyFill="1" applyBorder="1" applyAlignment="1">
      <alignment horizontal="center"/>
    </xf>
    <xf numFmtId="0" fontId="23" fillId="9" borderId="57" xfId="1" applyFont="1" applyFill="1" applyBorder="1"/>
    <xf numFmtId="0" fontId="23" fillId="11" borderId="71" xfId="1" applyFont="1" applyFill="1" applyBorder="1" applyAlignment="1">
      <alignment horizontal="center" vertical="center"/>
    </xf>
    <xf numFmtId="0" fontId="23" fillId="11" borderId="71" xfId="1" applyFont="1" applyFill="1" applyBorder="1" applyAlignment="1">
      <alignment vertical="center"/>
    </xf>
    <xf numFmtId="0" fontId="22" fillId="11" borderId="73" xfId="5" applyFont="1" applyFill="1" applyBorder="1" applyAlignment="1">
      <alignment vertical="center"/>
    </xf>
    <xf numFmtId="0" fontId="23" fillId="11" borderId="4" xfId="1" applyFont="1" applyFill="1" applyBorder="1" applyAlignment="1">
      <alignment horizontal="center"/>
    </xf>
    <xf numFmtId="0" fontId="23" fillId="11" borderId="5" xfId="1" applyFont="1" applyFill="1" applyBorder="1" applyAlignment="1">
      <alignment horizontal="center"/>
    </xf>
    <xf numFmtId="0" fontId="22" fillId="11" borderId="5" xfId="1" applyFont="1" applyFill="1" applyBorder="1" applyAlignment="1">
      <alignment horizontal="center"/>
    </xf>
    <xf numFmtId="0" fontId="23" fillId="11" borderId="45" xfId="1" applyFont="1" applyFill="1" applyBorder="1" applyAlignment="1">
      <alignment horizontal="center"/>
    </xf>
    <xf numFmtId="0" fontId="23" fillId="7" borderId="62" xfId="1" applyFont="1" applyFill="1" applyBorder="1" applyAlignment="1">
      <alignment horizontal="center"/>
    </xf>
    <xf numFmtId="0" fontId="23" fillId="7" borderId="71" xfId="1" applyFont="1" applyFill="1" applyBorder="1" applyAlignment="1">
      <alignment horizontal="center"/>
    </xf>
    <xf numFmtId="0" fontId="23" fillId="11" borderId="44" xfId="1" applyFont="1" applyFill="1" applyBorder="1" applyAlignment="1">
      <alignment horizontal="center"/>
    </xf>
    <xf numFmtId="0" fontId="22" fillId="7" borderId="71" xfId="1" applyFont="1" applyFill="1" applyBorder="1" applyAlignment="1">
      <alignment horizontal="center"/>
    </xf>
    <xf numFmtId="1" fontId="23" fillId="11" borderId="62" xfId="1" applyNumberFormat="1" applyFont="1" applyFill="1" applyBorder="1" applyAlignment="1">
      <alignment horizontal="center"/>
    </xf>
    <xf numFmtId="0" fontId="23" fillId="11" borderId="71" xfId="1" applyFont="1" applyFill="1" applyBorder="1"/>
    <xf numFmtId="0" fontId="23" fillId="11" borderId="56" xfId="1" applyFont="1" applyFill="1" applyBorder="1" applyAlignment="1">
      <alignment horizontal="center" vertical="center"/>
    </xf>
    <xf numFmtId="0" fontId="23" fillId="11" borderId="56" xfId="1" applyFont="1" applyFill="1" applyBorder="1" applyAlignment="1">
      <alignment vertical="center" wrapText="1"/>
    </xf>
    <xf numFmtId="0" fontId="22" fillId="11" borderId="66" xfId="5" applyFont="1" applyFill="1" applyBorder="1" applyAlignment="1">
      <alignment vertical="center"/>
    </xf>
    <xf numFmtId="0" fontId="23" fillId="11" borderId="7" xfId="1" applyFont="1" applyFill="1" applyBorder="1" applyAlignment="1">
      <alignment horizontal="center"/>
    </xf>
    <xf numFmtId="0" fontId="23" fillId="11" borderId="8" xfId="1" applyFont="1" applyFill="1" applyBorder="1" applyAlignment="1">
      <alignment horizontal="center"/>
    </xf>
    <xf numFmtId="0" fontId="22" fillId="11" borderId="8" xfId="1" applyFont="1" applyFill="1" applyBorder="1" applyAlignment="1">
      <alignment horizontal="center"/>
    </xf>
    <xf numFmtId="0" fontId="23" fillId="11" borderId="47" xfId="1" applyFont="1" applyFill="1" applyBorder="1" applyAlignment="1">
      <alignment horizontal="center"/>
    </xf>
    <xf numFmtId="0" fontId="23" fillId="11" borderId="36" xfId="1" applyFont="1" applyFill="1" applyBorder="1" applyAlignment="1">
      <alignment horizontal="center"/>
    </xf>
    <xf numFmtId="1" fontId="23" fillId="11" borderId="19" xfId="1" applyNumberFormat="1" applyFont="1" applyFill="1" applyBorder="1" applyAlignment="1">
      <alignment horizontal="center"/>
    </xf>
    <xf numFmtId="0" fontId="23" fillId="11" borderId="56" xfId="1" applyFont="1" applyFill="1" applyBorder="1"/>
    <xf numFmtId="0" fontId="23" fillId="11" borderId="57" xfId="1" applyFont="1" applyFill="1" applyBorder="1" applyAlignment="1">
      <alignment horizontal="center" vertical="center"/>
    </xf>
    <xf numFmtId="0" fontId="23" fillId="11" borderId="57" xfId="1" applyFont="1" applyFill="1" applyBorder="1" applyAlignment="1">
      <alignment vertical="center"/>
    </xf>
    <xf numFmtId="0" fontId="22" fillId="11" borderId="72" xfId="5" applyFont="1" applyFill="1" applyBorder="1" applyAlignment="1">
      <alignment vertical="center"/>
    </xf>
    <xf numFmtId="0" fontId="23" fillId="11" borderId="10" xfId="1" applyFont="1" applyFill="1" applyBorder="1" applyAlignment="1">
      <alignment horizontal="center"/>
    </xf>
    <xf numFmtId="0" fontId="23" fillId="11" borderId="11" xfId="1" applyFont="1" applyFill="1" applyBorder="1" applyAlignment="1">
      <alignment horizontal="center"/>
    </xf>
    <xf numFmtId="0" fontId="22" fillId="11" borderId="11" xfId="1" applyFont="1" applyFill="1" applyBorder="1" applyAlignment="1">
      <alignment horizontal="center"/>
    </xf>
    <xf numFmtId="0" fontId="23" fillId="11" borderId="58" xfId="1" applyFont="1" applyFill="1" applyBorder="1" applyAlignment="1">
      <alignment horizontal="center"/>
    </xf>
    <xf numFmtId="0" fontId="23" fillId="11" borderId="42" xfId="1" applyFont="1" applyFill="1" applyBorder="1" applyAlignment="1">
      <alignment horizontal="center"/>
    </xf>
    <xf numFmtId="1" fontId="23" fillId="11" borderId="33" xfId="1" applyNumberFormat="1" applyFont="1" applyFill="1" applyBorder="1" applyAlignment="1">
      <alignment horizontal="center"/>
    </xf>
    <xf numFmtId="0" fontId="23" fillId="11" borderId="57" xfId="1" applyFont="1" applyFill="1" applyBorder="1"/>
    <xf numFmtId="0" fontId="23" fillId="12" borderId="53" xfId="1" applyFont="1" applyFill="1" applyBorder="1" applyAlignment="1">
      <alignment horizontal="center" vertical="center"/>
    </xf>
    <xf numFmtId="0" fontId="23" fillId="12" borderId="53" xfId="1" applyFont="1" applyFill="1" applyBorder="1" applyAlignment="1">
      <alignment vertical="center"/>
    </xf>
    <xf numFmtId="0" fontId="22" fillId="12" borderId="68" xfId="5" applyFont="1" applyFill="1" applyBorder="1" applyAlignment="1">
      <alignment vertical="center"/>
    </xf>
    <xf numFmtId="0" fontId="23" fillId="12" borderId="20" xfId="1" applyFont="1" applyFill="1" applyBorder="1" applyAlignment="1">
      <alignment horizontal="center"/>
    </xf>
    <xf numFmtId="0" fontId="23" fillId="12" borderId="34" xfId="1" applyFont="1" applyFill="1" applyBorder="1" applyAlignment="1">
      <alignment horizontal="center"/>
    </xf>
    <xf numFmtId="0" fontId="22" fillId="12" borderId="34" xfId="1" applyFont="1" applyFill="1" applyBorder="1" applyAlignment="1">
      <alignment horizontal="center"/>
    </xf>
    <xf numFmtId="0" fontId="23" fillId="12" borderId="55" xfId="1" applyFont="1" applyFill="1" applyBorder="1" applyAlignment="1">
      <alignment horizontal="center"/>
    </xf>
    <xf numFmtId="0" fontId="23" fillId="12" borderId="35" xfId="1" applyFont="1" applyFill="1" applyBorder="1" applyAlignment="1">
      <alignment horizontal="center"/>
    </xf>
    <xf numFmtId="1" fontId="23" fillId="12" borderId="14" xfId="1" applyNumberFormat="1" applyFont="1" applyFill="1" applyBorder="1" applyAlignment="1">
      <alignment horizontal="center"/>
    </xf>
    <xf numFmtId="0" fontId="23" fillId="12" borderId="53" xfId="1" applyFont="1" applyFill="1" applyBorder="1"/>
    <xf numFmtId="0" fontId="23" fillId="12" borderId="56" xfId="1" applyFont="1" applyFill="1" applyBorder="1" applyAlignment="1">
      <alignment horizontal="center" vertical="center"/>
    </xf>
    <xf numFmtId="0" fontId="23" fillId="12" borderId="56" xfId="1" applyFont="1" applyFill="1" applyBorder="1" applyAlignment="1">
      <alignment vertical="center"/>
    </xf>
    <xf numFmtId="0" fontId="22" fillId="12" borderId="66" xfId="5" applyFont="1" applyFill="1" applyBorder="1" applyAlignment="1">
      <alignment vertical="center"/>
    </xf>
    <xf numFmtId="0" fontId="23" fillId="12" borderId="7" xfId="1" applyFont="1" applyFill="1" applyBorder="1" applyAlignment="1">
      <alignment horizontal="center"/>
    </xf>
    <xf numFmtId="0" fontId="23" fillId="12" borderId="8" xfId="1" applyFont="1" applyFill="1" applyBorder="1" applyAlignment="1">
      <alignment horizontal="center"/>
    </xf>
    <xf numFmtId="0" fontId="22" fillId="12" borderId="8" xfId="1" applyFont="1" applyFill="1" applyBorder="1" applyAlignment="1">
      <alignment horizontal="center"/>
    </xf>
    <xf numFmtId="0" fontId="23" fillId="12" borderId="47" xfId="1" applyFont="1" applyFill="1" applyBorder="1" applyAlignment="1">
      <alignment horizontal="center"/>
    </xf>
    <xf numFmtId="0" fontId="23" fillId="12" borderId="36" xfId="1" applyFont="1" applyFill="1" applyBorder="1" applyAlignment="1">
      <alignment horizontal="center"/>
    </xf>
    <xf numFmtId="1" fontId="23" fillId="12" borderId="19" xfId="1" applyNumberFormat="1" applyFont="1" applyFill="1" applyBorder="1" applyAlignment="1">
      <alignment horizontal="center"/>
    </xf>
    <xf numFmtId="0" fontId="23" fillId="12" borderId="56" xfId="1" applyFont="1" applyFill="1" applyBorder="1"/>
    <xf numFmtId="0" fontId="23" fillId="12" borderId="57" xfId="1" applyFont="1" applyFill="1" applyBorder="1" applyAlignment="1">
      <alignment horizontal="center" vertical="center"/>
    </xf>
    <xf numFmtId="0" fontId="23" fillId="12" borderId="57" xfId="1" applyFont="1" applyFill="1" applyBorder="1" applyAlignment="1">
      <alignment vertical="center"/>
    </xf>
    <xf numFmtId="0" fontId="22" fillId="12" borderId="72" xfId="5" applyFont="1" applyFill="1" applyBorder="1" applyAlignment="1">
      <alignment vertical="center"/>
    </xf>
    <xf numFmtId="0" fontId="23" fillId="12" borderId="10" xfId="1" applyFont="1" applyFill="1" applyBorder="1" applyAlignment="1">
      <alignment horizontal="center"/>
    </xf>
    <xf numFmtId="0" fontId="23" fillId="12" borderId="11" xfId="1" applyFont="1" applyFill="1" applyBorder="1" applyAlignment="1">
      <alignment horizontal="center"/>
    </xf>
    <xf numFmtId="0" fontId="23" fillId="12" borderId="58" xfId="1" applyFont="1" applyFill="1" applyBorder="1" applyAlignment="1">
      <alignment horizontal="center"/>
    </xf>
    <xf numFmtId="0" fontId="22" fillId="7" borderId="57" xfId="1" applyFont="1" applyFill="1" applyBorder="1" applyAlignment="1">
      <alignment horizontal="center" vertical="center"/>
    </xf>
    <xf numFmtId="0" fontId="22" fillId="12" borderId="42" xfId="1" applyFont="1" applyFill="1" applyBorder="1"/>
    <xf numFmtId="0" fontId="22" fillId="12" borderId="11" xfId="1" applyFont="1" applyFill="1" applyBorder="1"/>
    <xf numFmtId="0" fontId="22" fillId="7" borderId="33" xfId="1" applyFont="1" applyFill="1" applyBorder="1" applyAlignment="1">
      <alignment horizontal="center"/>
    </xf>
    <xf numFmtId="1" fontId="23" fillId="12" borderId="33" xfId="1" applyNumberFormat="1" applyFont="1" applyFill="1" applyBorder="1" applyAlignment="1">
      <alignment horizontal="center"/>
    </xf>
    <xf numFmtId="0" fontId="23" fillId="12" borderId="57" xfId="1" applyFont="1" applyFill="1" applyBorder="1"/>
    <xf numFmtId="0" fontId="21" fillId="0" borderId="0" xfId="1" applyFont="1" applyBorder="1"/>
    <xf numFmtId="0" fontId="23" fillId="5" borderId="66" xfId="5" applyFont="1" applyFill="1" applyBorder="1" applyAlignment="1">
      <alignment vertical="center"/>
    </xf>
    <xf numFmtId="0" fontId="23" fillId="5" borderId="74" xfId="5" applyFont="1" applyFill="1" applyBorder="1" applyAlignment="1">
      <alignment vertical="center"/>
    </xf>
    <xf numFmtId="0" fontId="12" fillId="0" borderId="0" xfId="5" applyFont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vertical="center" wrapText="1"/>
    </xf>
    <xf numFmtId="0" fontId="15" fillId="0" borderId="66" xfId="1" applyFont="1" applyFill="1" applyBorder="1" applyAlignment="1">
      <alignment vertical="center"/>
    </xf>
    <xf numFmtId="0" fontId="15" fillId="0" borderId="74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 wrapText="1"/>
    </xf>
    <xf numFmtId="0" fontId="15" fillId="0" borderId="68" xfId="1" applyFont="1" applyFill="1" applyBorder="1" applyAlignment="1">
      <alignment vertical="center"/>
    </xf>
    <xf numFmtId="0" fontId="15" fillId="0" borderId="66" xfId="1" applyFont="1" applyFill="1" applyBorder="1" applyAlignment="1">
      <alignment vertical="center" wrapText="1"/>
    </xf>
    <xf numFmtId="0" fontId="15" fillId="0" borderId="53" xfId="1" applyFont="1" applyFill="1" applyBorder="1" applyAlignment="1">
      <alignment vertical="center"/>
    </xf>
    <xf numFmtId="0" fontId="15" fillId="0" borderId="56" xfId="1" applyFont="1" applyFill="1" applyBorder="1" applyAlignment="1">
      <alignment vertical="center"/>
    </xf>
    <xf numFmtId="0" fontId="15" fillId="0" borderId="63" xfId="1" applyFont="1" applyFill="1" applyBorder="1" applyAlignment="1">
      <alignment vertical="center"/>
    </xf>
    <xf numFmtId="0" fontId="3" fillId="3" borderId="69" xfId="0" applyFont="1" applyFill="1" applyBorder="1" applyAlignment="1">
      <alignment horizontal="right" vertical="center" wrapText="1"/>
    </xf>
    <xf numFmtId="0" fontId="15" fillId="0" borderId="69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vertical="center" wrapText="1"/>
    </xf>
    <xf numFmtId="0" fontId="15" fillId="15" borderId="43" xfId="0" applyFont="1" applyFill="1" applyBorder="1" applyAlignment="1">
      <alignment horizontal="center" vertical="center" wrapText="1"/>
    </xf>
    <xf numFmtId="0" fontId="15" fillId="15" borderId="31" xfId="0" applyFont="1" applyFill="1" applyBorder="1" applyAlignment="1">
      <alignment horizontal="center" vertical="center" wrapText="1"/>
    </xf>
    <xf numFmtId="0" fontId="15" fillId="15" borderId="31" xfId="0" applyFont="1" applyFill="1" applyBorder="1" applyAlignment="1">
      <alignment horizontal="center" vertical="center" textRotation="90" wrapText="1"/>
    </xf>
    <xf numFmtId="0" fontId="15" fillId="15" borderId="59" xfId="0" applyFont="1" applyFill="1" applyBorder="1" applyAlignment="1">
      <alignment horizontal="center" vertical="center" textRotation="90" wrapText="1"/>
    </xf>
    <xf numFmtId="0" fontId="15" fillId="15" borderId="30" xfId="0" applyFont="1" applyFill="1" applyBorder="1" applyAlignment="1">
      <alignment horizontal="center" vertical="center" wrapText="1"/>
    </xf>
    <xf numFmtId="0" fontId="15" fillId="15" borderId="32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/>
    </xf>
    <xf numFmtId="0" fontId="14" fillId="15" borderId="31" xfId="0" applyFont="1" applyFill="1" applyBorder="1" applyAlignment="1">
      <alignment vertical="center" wrapText="1"/>
    </xf>
    <xf numFmtId="0" fontId="3" fillId="15" borderId="3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3" borderId="50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5" fillId="0" borderId="21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3" fillId="0" borderId="3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4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15" borderId="54" xfId="0" applyFont="1" applyFill="1" applyBorder="1" applyAlignment="1">
      <alignment horizontal="center" vertical="center"/>
    </xf>
    <xf numFmtId="0" fontId="3" fillId="15" borderId="60" xfId="0" applyFont="1" applyFill="1" applyBorder="1" applyAlignment="1">
      <alignment horizontal="center" vertical="center"/>
    </xf>
    <xf numFmtId="0" fontId="3" fillId="15" borderId="61" xfId="0" applyFont="1" applyFill="1" applyBorder="1" applyAlignment="1">
      <alignment horizontal="center" vertical="center"/>
    </xf>
    <xf numFmtId="0" fontId="3" fillId="15" borderId="77" xfId="0" applyFont="1" applyFill="1" applyBorder="1" applyAlignment="1">
      <alignment horizontal="center" vertical="center"/>
    </xf>
    <xf numFmtId="0" fontId="3" fillId="15" borderId="78" xfId="0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9" fillId="0" borderId="44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1" fontId="2" fillId="0" borderId="36" xfId="1" applyNumberFormat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justify"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41" xfId="1" applyFont="1" applyFill="1" applyBorder="1" applyAlignment="1">
      <alignment vertical="center"/>
    </xf>
    <xf numFmtId="0" fontId="20" fillId="15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vertical="center" wrapText="1"/>
    </xf>
    <xf numFmtId="0" fontId="3" fillId="15" borderId="4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0" fillId="0" borderId="20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1" fontId="20" fillId="0" borderId="11" xfId="1" applyNumberFormat="1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/>
    </xf>
    <xf numFmtId="0" fontId="19" fillId="0" borderId="34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60" xfId="1" applyFont="1" applyFill="1" applyBorder="1" applyAlignment="1">
      <alignment vertical="center" wrapText="1"/>
    </xf>
    <xf numFmtId="0" fontId="15" fillId="0" borderId="77" xfId="1" applyFont="1" applyFill="1" applyBorder="1" applyAlignment="1">
      <alignment vertical="center"/>
    </xf>
    <xf numFmtId="0" fontId="15" fillId="0" borderId="54" xfId="1" applyFont="1" applyFill="1" applyBorder="1" applyAlignment="1">
      <alignment vertical="center" wrapText="1"/>
    </xf>
    <xf numFmtId="0" fontId="15" fillId="0" borderId="26" xfId="1" applyFont="1" applyFill="1" applyBorder="1" applyAlignment="1">
      <alignment horizontal="left" vertical="center" wrapText="1"/>
    </xf>
    <xf numFmtId="0" fontId="15" fillId="0" borderId="46" xfId="1" applyFont="1" applyFill="1" applyBorder="1" applyAlignment="1">
      <alignment horizontal="left" vertical="center" wrapText="1"/>
    </xf>
    <xf numFmtId="0" fontId="15" fillId="0" borderId="60" xfId="1" applyFont="1" applyFill="1" applyBorder="1" applyAlignment="1">
      <alignment horizontal="justify" vertical="center" wrapText="1"/>
    </xf>
    <xf numFmtId="0" fontId="15" fillId="0" borderId="61" xfId="1" applyFont="1" applyFill="1" applyBorder="1" applyAlignment="1">
      <alignment vertical="center" wrapText="1"/>
    </xf>
    <xf numFmtId="0" fontId="15" fillId="0" borderId="78" xfId="1" applyFont="1" applyFill="1" applyBorder="1" applyAlignment="1">
      <alignment vertical="center" wrapText="1"/>
    </xf>
    <xf numFmtId="0" fontId="3" fillId="15" borderId="53" xfId="0" applyFont="1" applyFill="1" applyBorder="1" applyAlignment="1">
      <alignment horizontal="center" vertical="center" wrapText="1"/>
    </xf>
    <xf numFmtId="0" fontId="3" fillId="15" borderId="56" xfId="0" applyFont="1" applyFill="1" applyBorder="1" applyAlignment="1">
      <alignment horizontal="center" vertical="center" wrapText="1"/>
    </xf>
    <xf numFmtId="0" fontId="3" fillId="15" borderId="63" xfId="0" applyFont="1" applyFill="1" applyBorder="1" applyAlignment="1">
      <alignment horizontal="center" vertical="center" wrapText="1"/>
    </xf>
    <xf numFmtId="0" fontId="3" fillId="15" borderId="69" xfId="0" applyFont="1" applyFill="1" applyBorder="1" applyAlignment="1">
      <alignment horizontal="center" vertical="center"/>
    </xf>
    <xf numFmtId="1" fontId="22" fillId="5" borderId="47" xfId="5" applyNumberFormat="1" applyFont="1" applyFill="1" applyBorder="1" applyAlignment="1">
      <alignment horizontal="center" vertical="center"/>
    </xf>
    <xf numFmtId="0" fontId="19" fillId="0" borderId="8" xfId="1" applyFont="1" applyBorder="1"/>
    <xf numFmtId="0" fontId="23" fillId="5" borderId="53" xfId="5" applyFont="1" applyFill="1" applyBorder="1" applyAlignment="1">
      <alignment horizontal="left" vertical="center" wrapText="1"/>
    </xf>
    <xf numFmtId="0" fontId="22" fillId="5" borderId="68" xfId="5" applyFont="1" applyFill="1" applyBorder="1" applyAlignment="1">
      <alignment vertical="center"/>
    </xf>
    <xf numFmtId="0" fontId="22" fillId="5" borderId="20" xfId="5" applyFont="1" applyFill="1" applyBorder="1" applyAlignment="1">
      <alignment horizontal="center" vertical="center"/>
    </xf>
    <xf numFmtId="0" fontId="22" fillId="5" borderId="34" xfId="5" applyFont="1" applyFill="1" applyBorder="1" applyAlignment="1">
      <alignment horizontal="center" vertical="center"/>
    </xf>
    <xf numFmtId="0" fontId="22" fillId="5" borderId="55" xfId="5" applyFont="1" applyFill="1" applyBorder="1" applyAlignment="1">
      <alignment horizontal="center" vertical="center"/>
    </xf>
    <xf numFmtId="0" fontId="19" fillId="0" borderId="34" xfId="1" applyFont="1" applyBorder="1"/>
    <xf numFmtId="0" fontId="22" fillId="5" borderId="35" xfId="5" applyFont="1" applyFill="1" applyBorder="1" applyAlignment="1">
      <alignment horizontal="center" vertical="center"/>
    </xf>
    <xf numFmtId="0" fontId="23" fillId="5" borderId="34" xfId="5" applyFont="1" applyFill="1" applyBorder="1" applyAlignment="1">
      <alignment horizontal="center" vertical="center"/>
    </xf>
    <xf numFmtId="0" fontId="22" fillId="5" borderId="21" xfId="5" applyFont="1" applyFill="1" applyBorder="1" applyAlignment="1">
      <alignment horizontal="center" vertical="center"/>
    </xf>
    <xf numFmtId="0" fontId="15" fillId="5" borderId="57" xfId="5" applyFont="1" applyFill="1" applyBorder="1" applyAlignment="1">
      <alignment vertical="center" wrapText="1"/>
    </xf>
    <xf numFmtId="0" fontId="19" fillId="5" borderId="72" xfId="5" applyFont="1" applyFill="1" applyBorder="1" applyAlignment="1">
      <alignment vertical="center" wrapText="1"/>
    </xf>
    <xf numFmtId="1" fontId="22" fillId="5" borderId="10" xfId="5" applyNumberFormat="1" applyFont="1" applyFill="1" applyBorder="1" applyAlignment="1">
      <alignment horizontal="center" vertical="center"/>
    </xf>
    <xf numFmtId="1" fontId="22" fillId="5" borderId="11" xfId="5" applyNumberFormat="1" applyFont="1" applyFill="1" applyBorder="1" applyAlignment="1">
      <alignment horizontal="center" vertical="center"/>
    </xf>
    <xf numFmtId="1" fontId="22" fillId="5" borderId="58" xfId="5" applyNumberFormat="1" applyFont="1" applyFill="1" applyBorder="1" applyAlignment="1">
      <alignment horizontal="center" vertical="center"/>
    </xf>
    <xf numFmtId="0" fontId="19" fillId="0" borderId="11" xfId="1" applyFont="1" applyBorder="1"/>
    <xf numFmtId="0" fontId="23" fillId="5" borderId="11" xfId="5" applyFont="1" applyFill="1" applyBorder="1" applyAlignment="1">
      <alignment horizontal="center" vertical="center"/>
    </xf>
    <xf numFmtId="0" fontId="22" fillId="5" borderId="12" xfId="5" applyFont="1" applyFill="1" applyBorder="1" applyAlignment="1">
      <alignment horizontal="center" vertical="center"/>
    </xf>
    <xf numFmtId="1" fontId="22" fillId="5" borderId="42" xfId="5" applyNumberFormat="1" applyFont="1" applyFill="1" applyBorder="1" applyAlignment="1">
      <alignment horizontal="center" vertical="center"/>
    </xf>
    <xf numFmtId="0" fontId="22" fillId="7" borderId="52" xfId="1" applyFont="1" applyFill="1" applyBorder="1" applyAlignment="1">
      <alignment horizontal="center" vertical="center"/>
    </xf>
    <xf numFmtId="0" fontId="22" fillId="5" borderId="7" xfId="5" applyFont="1" applyFill="1" applyBorder="1" applyAlignment="1">
      <alignment horizontal="center" vertical="center"/>
    </xf>
    <xf numFmtId="0" fontId="22" fillId="5" borderId="10" xfId="5" applyFont="1" applyFill="1" applyBorder="1" applyAlignment="1">
      <alignment horizontal="center" vertical="center"/>
    </xf>
    <xf numFmtId="0" fontId="19" fillId="0" borderId="55" xfId="1" applyFont="1" applyBorder="1"/>
    <xf numFmtId="0" fontId="19" fillId="0" borderId="47" xfId="1" applyFont="1" applyBorder="1"/>
    <xf numFmtId="0" fontId="19" fillId="0" borderId="58" xfId="1" applyFont="1" applyBorder="1"/>
    <xf numFmtId="0" fontId="21" fillId="0" borderId="53" xfId="1" applyFont="1" applyBorder="1"/>
    <xf numFmtId="0" fontId="21" fillId="0" borderId="56" xfId="1" applyFont="1" applyBorder="1"/>
    <xf numFmtId="0" fontId="21" fillId="0" borderId="57" xfId="1" applyFont="1" applyBorder="1"/>
    <xf numFmtId="0" fontId="22" fillId="5" borderId="68" xfId="5" applyFont="1" applyFill="1" applyBorder="1" applyAlignment="1">
      <alignment horizontal="center" vertical="center"/>
    </xf>
    <xf numFmtId="0" fontId="22" fillId="5" borderId="66" xfId="5" applyFont="1" applyFill="1" applyBorder="1" applyAlignment="1">
      <alignment horizontal="center" vertical="center"/>
    </xf>
    <xf numFmtId="0" fontId="22" fillId="5" borderId="72" xfId="5" applyFont="1" applyFill="1" applyBorder="1" applyAlignment="1">
      <alignment horizontal="center" vertical="center"/>
    </xf>
    <xf numFmtId="0" fontId="23" fillId="5" borderId="20" xfId="5" applyFont="1" applyFill="1" applyBorder="1" applyAlignment="1">
      <alignment horizontal="center" vertical="center"/>
    </xf>
    <xf numFmtId="0" fontId="23" fillId="5" borderId="7" xfId="5" applyFont="1" applyFill="1" applyBorder="1" applyAlignment="1">
      <alignment horizontal="center" vertical="center"/>
    </xf>
    <xf numFmtId="0" fontId="23" fillId="5" borderId="10" xfId="5" applyFont="1" applyFill="1" applyBorder="1" applyAlignment="1">
      <alignment horizontal="center" vertical="center"/>
    </xf>
    <xf numFmtId="0" fontId="23" fillId="5" borderId="73" xfId="5" applyFont="1" applyFill="1" applyBorder="1" applyAlignment="1">
      <alignment vertical="center"/>
    </xf>
    <xf numFmtId="0" fontId="22" fillId="5" borderId="62" xfId="5" applyFont="1" applyFill="1" applyBorder="1" applyAlignment="1">
      <alignment vertical="center"/>
    </xf>
    <xf numFmtId="0" fontId="7" fillId="0" borderId="34" xfId="1" applyBorder="1" applyAlignment="1">
      <alignment vertical="center"/>
    </xf>
    <xf numFmtId="0" fontId="23" fillId="5" borderId="55" xfId="5" applyFont="1" applyFill="1" applyBorder="1" applyAlignment="1">
      <alignment horizontal="center" vertical="center"/>
    </xf>
    <xf numFmtId="0" fontId="23" fillId="5" borderId="14" xfId="5" applyFont="1" applyFill="1" applyBorder="1" applyAlignment="1">
      <alignment horizontal="center" vertical="center"/>
    </xf>
    <xf numFmtId="0" fontId="23" fillId="5" borderId="53" xfId="5" applyFont="1" applyFill="1" applyBorder="1" applyAlignment="1">
      <alignment horizontal="center" vertical="center"/>
    </xf>
    <xf numFmtId="0" fontId="7" fillId="0" borderId="55" xfId="1" applyBorder="1" applyAlignment="1">
      <alignment vertical="center"/>
    </xf>
    <xf numFmtId="0" fontId="21" fillId="0" borderId="14" xfId="1" applyFont="1" applyBorder="1" applyAlignment="1">
      <alignment vertical="center"/>
    </xf>
    <xf numFmtId="0" fontId="22" fillId="5" borderId="53" xfId="5" applyFont="1" applyFill="1" applyBorder="1" applyAlignment="1">
      <alignment horizontal="center" vertical="center"/>
    </xf>
    <xf numFmtId="0" fontId="23" fillId="5" borderId="54" xfId="5" applyFont="1" applyFill="1" applyBorder="1" applyAlignment="1">
      <alignment horizontal="center" vertical="center"/>
    </xf>
    <xf numFmtId="0" fontId="22" fillId="5" borderId="54" xfId="5" applyFont="1" applyFill="1" applyBorder="1" applyAlignment="1">
      <alignment horizontal="center" vertical="center"/>
    </xf>
    <xf numFmtId="0" fontId="22" fillId="5" borderId="19" xfId="5" applyFont="1" applyFill="1" applyBorder="1" applyAlignment="1">
      <alignment vertical="center"/>
    </xf>
    <xf numFmtId="1" fontId="23" fillId="5" borderId="7" xfId="5" applyNumberFormat="1" applyFont="1" applyFill="1" applyBorder="1" applyAlignment="1">
      <alignment horizontal="center" vertical="center"/>
    </xf>
    <xf numFmtId="0" fontId="7" fillId="0" borderId="8" xfId="1" applyBorder="1" applyAlignment="1">
      <alignment vertical="center"/>
    </xf>
    <xf numFmtId="0" fontId="23" fillId="5" borderId="47" xfId="5" applyFont="1" applyFill="1" applyBorder="1" applyAlignment="1">
      <alignment horizontal="center" vertical="center"/>
    </xf>
    <xf numFmtId="0" fontId="23" fillId="5" borderId="19" xfId="5" applyFont="1" applyFill="1" applyBorder="1" applyAlignment="1">
      <alignment horizontal="center" vertical="center"/>
    </xf>
    <xf numFmtId="0" fontId="23" fillId="5" borderId="56" xfId="5" applyFont="1" applyFill="1" applyBorder="1" applyAlignment="1">
      <alignment horizontal="center" vertical="center"/>
    </xf>
    <xf numFmtId="0" fontId="7" fillId="0" borderId="47" xfId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2" fillId="5" borderId="56" xfId="5" applyFont="1" applyFill="1" applyBorder="1" applyAlignment="1">
      <alignment horizontal="center" vertical="center"/>
    </xf>
    <xf numFmtId="0" fontId="23" fillId="5" borderId="60" xfId="5" applyFont="1" applyFill="1" applyBorder="1" applyAlignment="1">
      <alignment horizontal="center" vertical="center"/>
    </xf>
    <xf numFmtId="0" fontId="22" fillId="5" borderId="60" xfId="5" applyFont="1" applyFill="1" applyBorder="1" applyAlignment="1">
      <alignment horizontal="center" vertical="center"/>
    </xf>
    <xf numFmtId="0" fontId="22" fillId="5" borderId="37" xfId="5" applyFont="1" applyFill="1" applyBorder="1" applyAlignment="1">
      <alignment vertical="center"/>
    </xf>
    <xf numFmtId="1" fontId="23" fillId="5" borderId="39" xfId="5" applyNumberFormat="1" applyFont="1" applyFill="1" applyBorder="1" applyAlignment="1">
      <alignment horizontal="center" vertical="center"/>
    </xf>
    <xf numFmtId="0" fontId="7" fillId="0" borderId="40" xfId="1" applyBorder="1" applyAlignment="1">
      <alignment vertical="center"/>
    </xf>
    <xf numFmtId="0" fontId="23" fillId="5" borderId="48" xfId="5" applyFont="1" applyFill="1" applyBorder="1" applyAlignment="1">
      <alignment horizontal="center" vertical="center"/>
    </xf>
    <xf numFmtId="0" fontId="23" fillId="5" borderId="37" xfId="5" applyFont="1" applyFill="1" applyBorder="1" applyAlignment="1">
      <alignment horizontal="center" vertical="center"/>
    </xf>
    <xf numFmtId="0" fontId="23" fillId="5" borderId="63" xfId="5" applyFont="1" applyFill="1" applyBorder="1" applyAlignment="1">
      <alignment horizontal="center" vertical="center"/>
    </xf>
    <xf numFmtId="0" fontId="7" fillId="0" borderId="48" xfId="1" applyBorder="1" applyAlignment="1">
      <alignment vertical="center"/>
    </xf>
    <xf numFmtId="0" fontId="21" fillId="0" borderId="37" xfId="1" applyFont="1" applyBorder="1" applyAlignment="1">
      <alignment vertical="center"/>
    </xf>
    <xf numFmtId="0" fontId="22" fillId="5" borderId="63" xfId="5" applyFont="1" applyFill="1" applyBorder="1" applyAlignment="1">
      <alignment horizontal="center" vertical="center"/>
    </xf>
    <xf numFmtId="0" fontId="23" fillId="5" borderId="77" xfId="5" applyFont="1" applyFill="1" applyBorder="1" applyAlignment="1">
      <alignment horizontal="center" vertical="center"/>
    </xf>
    <xf numFmtId="0" fontId="12" fillId="0" borderId="0" xfId="5" applyFont="1" applyBorder="1"/>
    <xf numFmtId="0" fontId="27" fillId="0" borderId="0" xfId="5" applyFont="1" applyBorder="1" applyAlignment="1">
      <alignment vertical="center"/>
    </xf>
    <xf numFmtId="0" fontId="28" fillId="0" borderId="0" xfId="5" applyFont="1" applyBorder="1"/>
    <xf numFmtId="0" fontId="29" fillId="0" borderId="0" xfId="5" applyFont="1" applyBorder="1"/>
    <xf numFmtId="0" fontId="12" fillId="0" borderId="0" xfId="1" applyFont="1" applyBorder="1"/>
    <xf numFmtId="0" fontId="22" fillId="5" borderId="77" xfId="5" applyFont="1" applyFill="1" applyBorder="1" applyAlignment="1">
      <alignment horizontal="center" vertical="center"/>
    </xf>
    <xf numFmtId="0" fontId="23" fillId="16" borderId="51" xfId="1" applyFont="1" applyFill="1" applyBorder="1" applyAlignment="1">
      <alignment horizontal="center" vertical="center"/>
    </xf>
    <xf numFmtId="0" fontId="23" fillId="16" borderId="51" xfId="1" applyFont="1" applyFill="1" applyBorder="1" applyAlignment="1">
      <alignment vertical="center" wrapText="1"/>
    </xf>
    <xf numFmtId="0" fontId="22" fillId="16" borderId="25" xfId="5" applyFont="1" applyFill="1" applyBorder="1"/>
    <xf numFmtId="0" fontId="23" fillId="16" borderId="15" xfId="1" applyFont="1" applyFill="1" applyBorder="1" applyAlignment="1">
      <alignment horizontal="center"/>
    </xf>
    <xf numFmtId="0" fontId="23" fillId="16" borderId="16" xfId="1" applyFont="1" applyFill="1" applyBorder="1" applyAlignment="1">
      <alignment horizontal="center"/>
    </xf>
    <xf numFmtId="0" fontId="22" fillId="16" borderId="16" xfId="1" applyFont="1" applyFill="1" applyBorder="1" applyAlignment="1">
      <alignment horizontal="center"/>
    </xf>
    <xf numFmtId="0" fontId="23" fillId="16" borderId="75" xfId="1" applyFont="1" applyFill="1" applyBorder="1" applyAlignment="1">
      <alignment horizontal="center"/>
    </xf>
    <xf numFmtId="0" fontId="23" fillId="16" borderId="13" xfId="1" applyFont="1" applyFill="1" applyBorder="1" applyAlignment="1">
      <alignment horizontal="center"/>
    </xf>
    <xf numFmtId="0" fontId="22" fillId="16" borderId="51" xfId="1" applyFont="1" applyFill="1" applyBorder="1" applyAlignment="1">
      <alignment horizontal="center"/>
    </xf>
    <xf numFmtId="0" fontId="23" fillId="16" borderId="67" xfId="1" applyFont="1" applyFill="1" applyBorder="1" applyAlignment="1">
      <alignment horizontal="center"/>
    </xf>
    <xf numFmtId="1" fontId="23" fillId="16" borderId="13" xfId="1" applyNumberFormat="1" applyFont="1" applyFill="1" applyBorder="1" applyAlignment="1">
      <alignment horizontal="center"/>
    </xf>
    <xf numFmtId="0" fontId="23" fillId="16" borderId="51" xfId="1" applyFont="1" applyFill="1" applyBorder="1"/>
    <xf numFmtId="1" fontId="23" fillId="16" borderId="1" xfId="1" applyNumberFormat="1" applyFont="1" applyFill="1" applyBorder="1" applyAlignment="1">
      <alignment horizontal="center"/>
    </xf>
    <xf numFmtId="1" fontId="23" fillId="16" borderId="2" xfId="1" applyNumberFormat="1" applyFont="1" applyFill="1" applyBorder="1" applyAlignment="1">
      <alignment horizontal="center"/>
    </xf>
    <xf numFmtId="0" fontId="23" fillId="16" borderId="50" xfId="1" applyFont="1" applyFill="1" applyBorder="1" applyAlignment="1">
      <alignment horizontal="center"/>
    </xf>
    <xf numFmtId="0" fontId="23" fillId="16" borderId="22" xfId="1" applyFont="1" applyFill="1" applyBorder="1" applyAlignment="1">
      <alignment horizontal="center"/>
    </xf>
    <xf numFmtId="0" fontId="23" fillId="16" borderId="69" xfId="1" applyFont="1" applyFill="1" applyBorder="1" applyAlignment="1">
      <alignment horizontal="center"/>
    </xf>
    <xf numFmtId="0" fontId="23" fillId="16" borderId="49" xfId="1" applyFont="1" applyFill="1" applyBorder="1" applyAlignment="1">
      <alignment horizontal="center"/>
    </xf>
    <xf numFmtId="0" fontId="23" fillId="16" borderId="2" xfId="1" applyFont="1" applyFill="1" applyBorder="1" applyAlignment="1">
      <alignment horizontal="center"/>
    </xf>
    <xf numFmtId="0" fontId="15" fillId="16" borderId="69" xfId="1" applyFont="1" applyFill="1" applyBorder="1"/>
    <xf numFmtId="0" fontId="15" fillId="16" borderId="71" xfId="5" applyFont="1" applyFill="1" applyBorder="1" applyAlignment="1">
      <alignment horizontal="center" vertical="center"/>
    </xf>
    <xf numFmtId="0" fontId="15" fillId="16" borderId="56" xfId="5" applyFont="1" applyFill="1" applyBorder="1" applyAlignment="1">
      <alignment horizontal="center" vertical="center"/>
    </xf>
    <xf numFmtId="0" fontId="15" fillId="16" borderId="63" xfId="5" applyFont="1" applyFill="1" applyBorder="1" applyAlignment="1">
      <alignment horizontal="center" vertical="center"/>
    </xf>
    <xf numFmtId="0" fontId="23" fillId="16" borderId="1" xfId="5" applyFont="1" applyFill="1" applyBorder="1" applyAlignment="1">
      <alignment horizontal="center" vertical="center"/>
    </xf>
    <xf numFmtId="0" fontId="23" fillId="16" borderId="2" xfId="5" applyFont="1" applyFill="1" applyBorder="1" applyAlignment="1">
      <alignment horizontal="center" vertical="center"/>
    </xf>
    <xf numFmtId="0" fontId="7" fillId="16" borderId="2" xfId="1" applyFill="1" applyBorder="1" applyAlignment="1">
      <alignment vertical="center"/>
    </xf>
    <xf numFmtId="0" fontId="23" fillId="16" borderId="50" xfId="5" applyFont="1" applyFill="1" applyBorder="1" applyAlignment="1">
      <alignment horizontal="center" vertical="center"/>
    </xf>
    <xf numFmtId="0" fontId="23" fillId="16" borderId="22" xfId="5" applyFont="1" applyFill="1" applyBorder="1" applyAlignment="1">
      <alignment horizontal="center" vertical="center"/>
    </xf>
    <xf numFmtId="0" fontId="23" fillId="16" borderId="69" xfId="5" applyFont="1" applyFill="1" applyBorder="1" applyAlignment="1">
      <alignment horizontal="center" vertical="center"/>
    </xf>
    <xf numFmtId="0" fontId="23" fillId="16" borderId="49" xfId="5" applyFont="1" applyFill="1" applyBorder="1" applyAlignment="1">
      <alignment horizontal="center" vertical="center"/>
    </xf>
    <xf numFmtId="0" fontId="7" fillId="16" borderId="50" xfId="1" applyFill="1" applyBorder="1" applyAlignment="1">
      <alignment vertical="center"/>
    </xf>
    <xf numFmtId="0" fontId="21" fillId="16" borderId="22" xfId="1" applyFont="1" applyFill="1" applyBorder="1" applyAlignment="1">
      <alignment vertical="center"/>
    </xf>
    <xf numFmtId="0" fontId="23" fillId="16" borderId="24" xfId="5" applyFont="1" applyFill="1" applyBorder="1" applyAlignment="1">
      <alignment horizontal="center" vertical="center"/>
    </xf>
    <xf numFmtId="0" fontId="23" fillId="16" borderId="23" xfId="5" applyFont="1" applyFill="1" applyBorder="1" applyAlignment="1">
      <alignment horizontal="center" vertical="center"/>
    </xf>
    <xf numFmtId="0" fontId="23" fillId="16" borderId="69" xfId="5" applyFont="1" applyFill="1" applyBorder="1" applyAlignment="1">
      <alignment vertical="center"/>
    </xf>
    <xf numFmtId="0" fontId="23" fillId="16" borderId="22" xfId="5" applyFont="1" applyFill="1" applyBorder="1" applyAlignment="1">
      <alignment vertical="center"/>
    </xf>
    <xf numFmtId="0" fontId="23" fillId="16" borderId="23" xfId="5" applyFont="1" applyFill="1" applyBorder="1" applyAlignment="1">
      <alignment vertical="center"/>
    </xf>
    <xf numFmtId="0" fontId="23" fillId="16" borderId="49" xfId="5" applyFont="1" applyFill="1" applyBorder="1" applyAlignment="1">
      <alignment vertical="center"/>
    </xf>
    <xf numFmtId="0" fontId="21" fillId="16" borderId="2" xfId="1" applyFont="1" applyFill="1" applyBorder="1" applyAlignment="1">
      <alignment vertical="center"/>
    </xf>
    <xf numFmtId="0" fontId="21" fillId="16" borderId="3" xfId="1" applyFont="1" applyFill="1" applyBorder="1" applyAlignment="1">
      <alignment vertical="center"/>
    </xf>
    <xf numFmtId="0" fontId="21" fillId="16" borderId="69" xfId="1" applyFont="1" applyFill="1" applyBorder="1" applyAlignment="1">
      <alignment vertical="center"/>
    </xf>
    <xf numFmtId="0" fontId="21" fillId="16" borderId="24" xfId="1" applyFont="1" applyFill="1" applyBorder="1" applyAlignment="1">
      <alignment vertical="center"/>
    </xf>
    <xf numFmtId="0" fontId="21" fillId="16" borderId="29" xfId="1" applyFont="1" applyFill="1" applyBorder="1" applyAlignment="1">
      <alignment vertical="center"/>
    </xf>
    <xf numFmtId="0" fontId="23" fillId="16" borderId="67" xfId="1" applyFont="1" applyFill="1" applyBorder="1" applyAlignment="1">
      <alignment horizontal="center" vertical="center"/>
    </xf>
    <xf numFmtId="0" fontId="23" fillId="16" borderId="16" xfId="1" applyFont="1" applyFill="1" applyBorder="1" applyAlignment="1">
      <alignment horizontal="center" vertical="center"/>
    </xf>
    <xf numFmtId="0" fontId="23" fillId="16" borderId="75" xfId="1" applyFont="1" applyFill="1" applyBorder="1" applyAlignment="1">
      <alignment horizontal="center" vertical="center"/>
    </xf>
    <xf numFmtId="0" fontId="23" fillId="16" borderId="15" xfId="1" applyFont="1" applyFill="1" applyBorder="1" applyAlignment="1">
      <alignment horizontal="center" vertical="center"/>
    </xf>
    <xf numFmtId="0" fontId="23" fillId="16" borderId="17" xfId="1" applyFont="1" applyFill="1" applyBorder="1" applyAlignment="1">
      <alignment horizontal="center" vertical="center"/>
    </xf>
    <xf numFmtId="0" fontId="23" fillId="16" borderId="13" xfId="1" applyFont="1" applyFill="1" applyBorder="1" applyAlignment="1">
      <alignment horizontal="center" vertical="center"/>
    </xf>
    <xf numFmtId="1" fontId="23" fillId="16" borderId="15" xfId="1" applyNumberFormat="1" applyFont="1" applyFill="1" applyBorder="1" applyAlignment="1">
      <alignment horizontal="center" vertical="center"/>
    </xf>
    <xf numFmtId="0" fontId="15" fillId="16" borderId="14" xfId="5" applyFont="1" applyFill="1" applyBorder="1" applyAlignment="1">
      <alignment horizontal="center" vertical="center"/>
    </xf>
    <xf numFmtId="0" fontId="15" fillId="16" borderId="19" xfId="5" applyFont="1" applyFill="1" applyBorder="1" applyAlignment="1">
      <alignment horizontal="center" vertical="center"/>
    </xf>
    <xf numFmtId="0" fontId="15" fillId="16" borderId="33" xfId="5" applyFont="1" applyFill="1" applyBorder="1" applyAlignment="1">
      <alignment horizontal="center" vertical="center"/>
    </xf>
    <xf numFmtId="0" fontId="23" fillId="16" borderId="15" xfId="5" applyFont="1" applyFill="1" applyBorder="1" applyAlignment="1">
      <alignment horizontal="center"/>
    </xf>
    <xf numFmtId="0" fontId="23" fillId="16" borderId="16" xfId="5" applyFont="1" applyFill="1" applyBorder="1" applyAlignment="1">
      <alignment horizontal="center"/>
    </xf>
    <xf numFmtId="0" fontId="23" fillId="16" borderId="75" xfId="5" applyFont="1" applyFill="1" applyBorder="1" applyAlignment="1">
      <alignment horizontal="center"/>
    </xf>
    <xf numFmtId="0" fontId="19" fillId="16" borderId="16" xfId="1" applyFont="1" applyFill="1" applyBorder="1"/>
    <xf numFmtId="0" fontId="23" fillId="16" borderId="25" xfId="5" applyFont="1" applyFill="1" applyBorder="1" applyAlignment="1">
      <alignment horizontal="center"/>
    </xf>
    <xf numFmtId="0" fontId="23" fillId="16" borderId="17" xfId="5" applyFont="1" applyFill="1" applyBorder="1" applyAlignment="1">
      <alignment horizontal="center"/>
    </xf>
    <xf numFmtId="0" fontId="23" fillId="16" borderId="67" xfId="5" applyFont="1" applyFill="1" applyBorder="1" applyAlignment="1">
      <alignment horizontal="center"/>
    </xf>
    <xf numFmtId="0" fontId="19" fillId="16" borderId="75" xfId="1" applyFont="1" applyFill="1" applyBorder="1"/>
    <xf numFmtId="0" fontId="21" fillId="16" borderId="51" xfId="1" applyFont="1" applyFill="1" applyBorder="1"/>
    <xf numFmtId="0" fontId="23" fillId="16" borderId="22" xfId="5" applyFont="1" applyFill="1" applyBorder="1" applyAlignment="1"/>
    <xf numFmtId="0" fontId="23" fillId="16" borderId="23" xfId="5" applyFont="1" applyFill="1" applyBorder="1" applyAlignment="1"/>
    <xf numFmtId="0" fontId="23" fillId="16" borderId="2" xfId="5" applyFont="1" applyFill="1" applyBorder="1" applyAlignment="1"/>
    <xf numFmtId="0" fontId="19" fillId="16" borderId="2" xfId="1" applyFont="1" applyFill="1" applyBorder="1"/>
    <xf numFmtId="0" fontId="23" fillId="16" borderId="1" xfId="5" applyFont="1" applyFill="1" applyBorder="1" applyAlignment="1">
      <alignment horizontal="center"/>
    </xf>
    <xf numFmtId="0" fontId="23" fillId="16" borderId="3" xfId="5" applyFont="1" applyFill="1" applyBorder="1" applyAlignment="1">
      <alignment horizontal="center"/>
    </xf>
    <xf numFmtId="0" fontId="19" fillId="16" borderId="50" xfId="1" applyFont="1" applyFill="1" applyBorder="1"/>
    <xf numFmtId="0" fontId="21" fillId="16" borderId="69" xfId="1" applyFont="1" applyFill="1" applyBorder="1"/>
    <xf numFmtId="0" fontId="23" fillId="16" borderId="24" xfId="5" applyFont="1" applyFill="1" applyBorder="1" applyAlignment="1"/>
    <xf numFmtId="0" fontId="3" fillId="8" borderId="68" xfId="1" applyFont="1" applyFill="1" applyBorder="1" applyAlignment="1">
      <alignment horizontal="left" vertical="center" wrapText="1"/>
    </xf>
    <xf numFmtId="0" fontId="3" fillId="8" borderId="66" xfId="1" applyFont="1" applyFill="1" applyBorder="1" applyAlignment="1">
      <alignment horizontal="left" vertical="center"/>
    </xf>
    <xf numFmtId="0" fontId="3" fillId="8" borderId="66" xfId="1" applyFont="1" applyFill="1" applyBorder="1" applyAlignment="1">
      <alignment horizontal="left" vertical="center" wrapText="1"/>
    </xf>
    <xf numFmtId="0" fontId="3" fillId="10" borderId="25" xfId="1" applyFont="1" applyFill="1" applyBorder="1" applyAlignment="1">
      <alignment horizontal="left" vertical="center" wrapText="1"/>
    </xf>
    <xf numFmtId="0" fontId="3" fillId="10" borderId="66" xfId="1" applyFont="1" applyFill="1" applyBorder="1" applyAlignment="1">
      <alignment horizontal="left" vertical="center" wrapText="1"/>
    </xf>
    <xf numFmtId="0" fontId="3" fillId="10" borderId="72" xfId="1" applyFont="1" applyFill="1" applyBorder="1" applyAlignment="1">
      <alignment horizontal="left" vertical="center"/>
    </xf>
    <xf numFmtId="0" fontId="3" fillId="9" borderId="73" xfId="1" applyFont="1" applyFill="1" applyBorder="1" applyAlignment="1">
      <alignment horizontal="left" vertical="center" wrapText="1"/>
    </xf>
    <xf numFmtId="0" fontId="3" fillId="9" borderId="66" xfId="1" applyFont="1" applyFill="1" applyBorder="1" applyAlignment="1">
      <alignment horizontal="left" vertical="center" wrapText="1"/>
    </xf>
    <xf numFmtId="0" fontId="3" fillId="9" borderId="74" xfId="1" applyFont="1" applyFill="1" applyBorder="1" applyAlignment="1">
      <alignment horizontal="left" vertical="center"/>
    </xf>
    <xf numFmtId="0" fontId="3" fillId="11" borderId="68" xfId="1" applyFont="1" applyFill="1" applyBorder="1" applyAlignment="1">
      <alignment horizontal="left" vertical="center" wrapText="1"/>
    </xf>
    <xf numFmtId="0" fontId="3" fillId="11" borderId="72" xfId="1" applyFont="1" applyFill="1" applyBorder="1" applyAlignment="1">
      <alignment horizontal="left" vertical="center" wrapText="1"/>
    </xf>
    <xf numFmtId="0" fontId="3" fillId="12" borderId="73" xfId="1" applyFont="1" applyFill="1" applyBorder="1" applyAlignment="1">
      <alignment horizontal="left" vertical="center" wrapText="1"/>
    </xf>
    <xf numFmtId="0" fontId="3" fillId="12" borderId="74" xfId="1" applyFont="1" applyFill="1" applyBorder="1" applyAlignment="1">
      <alignment horizontal="left" vertical="center"/>
    </xf>
    <xf numFmtId="0" fontId="3" fillId="7" borderId="23" xfId="1" applyFont="1" applyFill="1" applyBorder="1" applyAlignment="1">
      <alignment horizontal="left" vertical="center" wrapText="1"/>
    </xf>
    <xf numFmtId="0" fontId="3" fillId="13" borderId="0" xfId="1" applyFont="1" applyFill="1" applyBorder="1" applyAlignment="1">
      <alignment horizontal="left" vertical="center" wrapText="1"/>
    </xf>
    <xf numFmtId="0" fontId="19" fillId="8" borderId="53" xfId="5" applyFont="1" applyFill="1" applyBorder="1" applyAlignment="1">
      <alignment vertical="center"/>
    </xf>
    <xf numFmtId="0" fontId="19" fillId="8" borderId="56" xfId="5" applyFont="1" applyFill="1" applyBorder="1" applyAlignment="1">
      <alignment vertical="center"/>
    </xf>
    <xf numFmtId="0" fontId="19" fillId="10" borderId="53" xfId="5" applyFont="1" applyFill="1" applyBorder="1" applyAlignment="1">
      <alignment vertical="center"/>
    </xf>
    <xf numFmtId="0" fontId="15" fillId="10" borderId="56" xfId="5" applyFont="1" applyFill="1" applyBorder="1" applyAlignment="1">
      <alignment vertical="center"/>
    </xf>
    <xf numFmtId="0" fontId="19" fillId="10" borderId="57" xfId="5" applyFont="1" applyFill="1" applyBorder="1" applyAlignment="1">
      <alignment vertical="center"/>
    </xf>
    <xf numFmtId="0" fontId="19" fillId="9" borderId="71" xfId="5" applyFont="1" applyFill="1" applyBorder="1" applyAlignment="1">
      <alignment vertical="center"/>
    </xf>
    <xf numFmtId="0" fontId="19" fillId="9" borderId="56" xfId="5" applyFont="1" applyFill="1" applyBorder="1" applyAlignment="1">
      <alignment vertical="center"/>
    </xf>
    <xf numFmtId="0" fontId="19" fillId="9" borderId="63" xfId="5" applyFont="1" applyFill="1" applyBorder="1" applyAlignment="1">
      <alignment vertical="center"/>
    </xf>
    <xf numFmtId="0" fontId="19" fillId="11" borderId="53" xfId="5" applyFont="1" applyFill="1" applyBorder="1" applyAlignment="1">
      <alignment vertical="center"/>
    </xf>
    <xf numFmtId="0" fontId="19" fillId="11" borderId="57" xfId="5" applyFont="1" applyFill="1" applyBorder="1" applyAlignment="1">
      <alignment vertical="center"/>
    </xf>
    <xf numFmtId="0" fontId="19" fillId="12" borderId="71" xfId="1" applyFont="1" applyFill="1" applyBorder="1" applyAlignment="1">
      <alignment vertical="center"/>
    </xf>
    <xf numFmtId="0" fontId="19" fillId="12" borderId="63" xfId="1" applyFont="1" applyFill="1" applyBorder="1" applyAlignment="1">
      <alignment vertical="center"/>
    </xf>
    <xf numFmtId="0" fontId="19" fillId="7" borderId="69" xfId="1" applyFont="1" applyFill="1" applyBorder="1" applyAlignment="1">
      <alignment vertical="center" wrapText="1"/>
    </xf>
    <xf numFmtId="0" fontId="19" fillId="13" borderId="52" xfId="1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horizontal="right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wrapText="1"/>
    </xf>
    <xf numFmtId="0" fontId="3" fillId="3" borderId="49" xfId="0" applyFont="1" applyFill="1" applyBorder="1" applyAlignment="1">
      <alignment horizontal="right" vertical="center" wrapText="1"/>
    </xf>
    <xf numFmtId="0" fontId="31" fillId="3" borderId="22" xfId="0" applyFont="1" applyFill="1" applyBorder="1" applyAlignment="1">
      <alignment horizontal="left" vertical="center" wrapText="1"/>
    </xf>
    <xf numFmtId="0" fontId="31" fillId="3" borderId="23" xfId="0" applyFont="1" applyFill="1" applyBorder="1" applyAlignment="1">
      <alignment horizontal="left" vertical="center" wrapText="1"/>
    </xf>
    <xf numFmtId="0" fontId="31" fillId="3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0" fontId="17" fillId="16" borderId="3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wrapText="1"/>
    </xf>
    <xf numFmtId="0" fontId="16" fillId="3" borderId="57" xfId="0" applyFont="1" applyFill="1" applyBorder="1" applyAlignment="1">
      <alignment horizont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15" borderId="55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5" borderId="58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49" xfId="0" applyFont="1" applyFill="1" applyBorder="1" applyAlignment="1">
      <alignment horizontal="center" vertical="center" wrapText="1"/>
    </xf>
    <xf numFmtId="0" fontId="4" fillId="15" borderId="50" xfId="0" applyFont="1" applyFill="1" applyBorder="1" applyAlignment="1">
      <alignment horizontal="center" vertical="center" wrapText="1"/>
    </xf>
    <xf numFmtId="0" fontId="3" fillId="15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wrapText="1"/>
    </xf>
    <xf numFmtId="0" fontId="16" fillId="3" borderId="52" xfId="0" applyFont="1" applyFill="1" applyBorder="1" applyAlignment="1">
      <alignment horizontal="center" wrapText="1"/>
    </xf>
    <xf numFmtId="0" fontId="16" fillId="3" borderId="70" xfId="0" applyFont="1" applyFill="1" applyBorder="1" applyAlignment="1">
      <alignment horizontal="center" wrapText="1"/>
    </xf>
    <xf numFmtId="0" fontId="3" fillId="16" borderId="39" xfId="0" applyFont="1" applyFill="1" applyBorder="1" applyAlignment="1">
      <alignment horizontal="center" vertical="center"/>
    </xf>
    <xf numFmtId="0" fontId="3" fillId="16" borderId="40" xfId="0" applyFont="1" applyFill="1" applyBorder="1" applyAlignment="1">
      <alignment horizontal="center" vertical="center"/>
    </xf>
    <xf numFmtId="0" fontId="3" fillId="16" borderId="38" xfId="0" applyFont="1" applyFill="1" applyBorder="1" applyAlignment="1">
      <alignment horizontal="center" vertical="center"/>
    </xf>
    <xf numFmtId="0" fontId="15" fillId="15" borderId="20" xfId="0" applyFont="1" applyFill="1" applyBorder="1" applyAlignment="1">
      <alignment horizontal="center" vertical="center" textRotation="90" wrapText="1"/>
    </xf>
    <xf numFmtId="0" fontId="15" fillId="15" borderId="7" xfId="0" applyFont="1" applyFill="1" applyBorder="1" applyAlignment="1">
      <alignment horizontal="center" vertical="center" textRotation="90" wrapText="1"/>
    </xf>
    <xf numFmtId="0" fontId="15" fillId="15" borderId="10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horizontal="left" vertical="center"/>
    </xf>
    <xf numFmtId="0" fontId="3" fillId="15" borderId="2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15" fillId="15" borderId="34" xfId="0" applyFont="1" applyFill="1" applyBorder="1" applyAlignment="1">
      <alignment horizontal="center" vertical="center" textRotation="90" wrapText="1"/>
    </xf>
    <xf numFmtId="0" fontId="15" fillId="15" borderId="8" xfId="0" applyFont="1" applyFill="1" applyBorder="1" applyAlignment="1">
      <alignment horizontal="center" vertical="center" textRotation="90" wrapText="1"/>
    </xf>
    <xf numFmtId="0" fontId="15" fillId="15" borderId="11" xfId="0" applyFont="1" applyFill="1" applyBorder="1" applyAlignment="1">
      <alignment horizontal="center" vertical="center" textRotation="90" wrapText="1"/>
    </xf>
    <xf numFmtId="0" fontId="15" fillId="15" borderId="21" xfId="0" applyFont="1" applyFill="1" applyBorder="1" applyAlignment="1">
      <alignment horizontal="center" vertical="center" textRotation="90" wrapText="1"/>
    </xf>
    <xf numFmtId="0" fontId="15" fillId="15" borderId="9" xfId="0" applyFont="1" applyFill="1" applyBorder="1" applyAlignment="1">
      <alignment horizontal="center" vertical="center" textRotation="90" wrapText="1"/>
    </xf>
    <xf numFmtId="0" fontId="15" fillId="15" borderId="12" xfId="0" applyFont="1" applyFill="1" applyBorder="1" applyAlignment="1">
      <alignment horizontal="center" vertical="center" textRotation="90" wrapText="1"/>
    </xf>
    <xf numFmtId="0" fontId="15" fillId="15" borderId="34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/>
    </xf>
    <xf numFmtId="0" fontId="15" fillId="15" borderId="7" xfId="0" applyFont="1" applyFill="1" applyBorder="1" applyAlignment="1">
      <alignment horizontal="center" vertical="center"/>
    </xf>
    <xf numFmtId="0" fontId="15" fillId="15" borderId="10" xfId="0" applyFont="1" applyFill="1" applyBorder="1" applyAlignment="1">
      <alignment horizontal="center" vertical="center"/>
    </xf>
    <xf numFmtId="0" fontId="15" fillId="15" borderId="21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center" vertical="center"/>
    </xf>
    <xf numFmtId="0" fontId="15" fillId="15" borderId="12" xfId="0" applyFont="1" applyFill="1" applyBorder="1" applyAlignment="1">
      <alignment horizontal="center" vertical="center"/>
    </xf>
    <xf numFmtId="0" fontId="15" fillId="15" borderId="22" xfId="0" applyFont="1" applyFill="1" applyBorder="1" applyAlignment="1">
      <alignment horizontal="center" vertical="center" wrapText="1"/>
    </xf>
    <xf numFmtId="0" fontId="15" fillId="15" borderId="23" xfId="0" applyFont="1" applyFill="1" applyBorder="1" applyAlignment="1">
      <alignment horizontal="center" vertical="center" wrapText="1"/>
    </xf>
    <xf numFmtId="0" fontId="15" fillId="15" borderId="24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25" xfId="0" applyFont="1" applyFill="1" applyBorder="1" applyAlignment="1">
      <alignment horizontal="left" vertical="center" wrapText="1"/>
    </xf>
    <xf numFmtId="0" fontId="31" fillId="3" borderId="26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28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" fillId="0" borderId="75" xfId="1" applyFont="1" applyFill="1" applyBorder="1" applyAlignment="1">
      <alignment horizontal="center" vertical="center"/>
    </xf>
    <xf numFmtId="0" fontId="3" fillId="0" borderId="76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15" fillId="15" borderId="51" xfId="0" applyFont="1" applyFill="1" applyBorder="1" applyAlignment="1">
      <alignment horizontal="center" vertical="center" wrapText="1"/>
    </xf>
    <xf numFmtId="0" fontId="15" fillId="15" borderId="52" xfId="0" applyFont="1" applyFill="1" applyBorder="1" applyAlignment="1">
      <alignment horizontal="center" vertical="center" wrapText="1"/>
    </xf>
    <xf numFmtId="0" fontId="15" fillId="15" borderId="70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 wrapText="1"/>
    </xf>
    <xf numFmtId="0" fontId="15" fillId="15" borderId="37" xfId="0" applyFont="1" applyFill="1" applyBorder="1" applyAlignment="1">
      <alignment horizontal="center" vertical="center" wrapText="1"/>
    </xf>
    <xf numFmtId="0" fontId="16" fillId="15" borderId="53" xfId="0" applyFont="1" applyFill="1" applyBorder="1" applyAlignment="1">
      <alignment horizontal="center" wrapText="1"/>
    </xf>
    <xf numFmtId="0" fontId="16" fillId="15" borderId="63" xfId="0" applyFont="1" applyFill="1" applyBorder="1" applyAlignment="1">
      <alignment horizont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left" vertical="center"/>
    </xf>
    <xf numFmtId="0" fontId="3" fillId="15" borderId="28" xfId="0" applyFont="1" applyFill="1" applyBorder="1" applyAlignment="1">
      <alignment horizontal="left" vertical="center"/>
    </xf>
    <xf numFmtId="0" fontId="3" fillId="15" borderId="29" xfId="0" applyFont="1" applyFill="1" applyBorder="1" applyAlignment="1">
      <alignment horizontal="left" vertical="center"/>
    </xf>
    <xf numFmtId="0" fontId="14" fillId="15" borderId="28" xfId="0" applyFont="1" applyFill="1" applyBorder="1" applyAlignment="1">
      <alignment horizontal="left" vertical="center" wrapText="1"/>
    </xf>
    <xf numFmtId="0" fontId="14" fillId="15" borderId="29" xfId="0" applyFont="1" applyFill="1" applyBorder="1" applyAlignment="1">
      <alignment horizontal="left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 wrapText="1"/>
    </xf>
    <xf numFmtId="0" fontId="4" fillId="15" borderId="24" xfId="0" applyFont="1" applyFill="1" applyBorder="1" applyAlignment="1">
      <alignment horizontal="center" vertical="center" wrapText="1"/>
    </xf>
    <xf numFmtId="0" fontId="15" fillId="15" borderId="27" xfId="0" applyFont="1" applyFill="1" applyBorder="1" applyAlignment="1">
      <alignment horizontal="center" vertical="center" wrapText="1"/>
    </xf>
    <xf numFmtId="0" fontId="15" fillId="15" borderId="28" xfId="0" applyFont="1" applyFill="1" applyBorder="1" applyAlignment="1">
      <alignment horizontal="center" vertical="center" wrapText="1"/>
    </xf>
    <xf numFmtId="0" fontId="15" fillId="15" borderId="29" xfId="0" applyFont="1" applyFill="1" applyBorder="1" applyAlignment="1">
      <alignment horizontal="center" vertical="center" wrapText="1"/>
    </xf>
    <xf numFmtId="0" fontId="15" fillId="15" borderId="19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0" fontId="15" fillId="15" borderId="56" xfId="0" applyFont="1" applyFill="1" applyBorder="1" applyAlignment="1">
      <alignment horizontal="center" vertical="center" wrapText="1"/>
    </xf>
    <xf numFmtId="0" fontId="15" fillId="15" borderId="57" xfId="0" applyFont="1" applyFill="1" applyBorder="1" applyAlignment="1">
      <alignment horizontal="center" vertical="center" wrapText="1"/>
    </xf>
    <xf numFmtId="0" fontId="15" fillId="15" borderId="71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79" xfId="1" applyFont="1" applyFill="1" applyBorder="1" applyAlignment="1">
      <alignment horizontal="left" vertical="center" wrapText="1"/>
    </xf>
    <xf numFmtId="0" fontId="3" fillId="15" borderId="51" xfId="0" applyFont="1" applyFill="1" applyBorder="1" applyAlignment="1">
      <alignment horizontal="center" vertical="center"/>
    </xf>
    <xf numFmtId="0" fontId="3" fillId="15" borderId="52" xfId="0" applyFont="1" applyFill="1" applyBorder="1" applyAlignment="1">
      <alignment horizontal="center" vertical="center"/>
    </xf>
    <xf numFmtId="0" fontId="3" fillId="15" borderId="71" xfId="0" applyFont="1" applyFill="1" applyBorder="1" applyAlignment="1">
      <alignment horizontal="center" vertical="center"/>
    </xf>
    <xf numFmtId="0" fontId="16" fillId="15" borderId="56" xfId="0" applyFont="1" applyFill="1" applyBorder="1" applyAlignment="1">
      <alignment horizontal="center" wrapText="1"/>
    </xf>
    <xf numFmtId="0" fontId="16" fillId="15" borderId="57" xfId="0" applyFont="1" applyFill="1" applyBorder="1" applyAlignment="1">
      <alignment horizontal="center" wrapText="1"/>
    </xf>
    <xf numFmtId="0" fontId="3" fillId="15" borderId="23" xfId="0" applyFont="1" applyFill="1" applyBorder="1" applyAlignment="1">
      <alignment horizontal="right" vertical="center" wrapText="1"/>
    </xf>
    <xf numFmtId="0" fontId="15" fillId="15" borderId="62" xfId="0" applyFont="1" applyFill="1" applyBorder="1" applyAlignment="1">
      <alignment horizontal="center" vertical="center" wrapText="1"/>
    </xf>
    <xf numFmtId="0" fontId="16" fillId="15" borderId="71" xfId="0" applyFont="1" applyFill="1" applyBorder="1" applyAlignment="1">
      <alignment horizontal="center" wrapText="1"/>
    </xf>
    <xf numFmtId="0" fontId="3" fillId="15" borderId="22" xfId="0" applyFont="1" applyFill="1" applyBorder="1" applyAlignment="1">
      <alignment horizontal="right" vertical="center" wrapText="1"/>
    </xf>
    <xf numFmtId="0" fontId="3" fillId="15" borderId="24" xfId="0" applyFont="1" applyFill="1" applyBorder="1" applyAlignment="1">
      <alignment horizontal="right" vertical="center" wrapText="1"/>
    </xf>
    <xf numFmtId="0" fontId="6" fillId="15" borderId="22" xfId="0" applyFont="1" applyFill="1" applyBorder="1" applyAlignment="1">
      <alignment horizontal="left" vertical="center" wrapText="1"/>
    </xf>
    <xf numFmtId="0" fontId="6" fillId="15" borderId="23" xfId="0" applyFont="1" applyFill="1" applyBorder="1" applyAlignment="1">
      <alignment horizontal="left" vertical="center" wrapText="1"/>
    </xf>
    <xf numFmtId="0" fontId="6" fillId="15" borderId="24" xfId="0" applyFont="1" applyFill="1" applyBorder="1" applyAlignment="1">
      <alignment horizontal="left" vertical="center" wrapText="1"/>
    </xf>
    <xf numFmtId="0" fontId="14" fillId="15" borderId="13" xfId="0" applyFont="1" applyFill="1" applyBorder="1" applyAlignment="1">
      <alignment horizontal="left" vertical="center" wrapText="1"/>
    </xf>
    <xf numFmtId="0" fontId="14" fillId="15" borderId="23" xfId="0" applyFont="1" applyFill="1" applyBorder="1" applyAlignment="1">
      <alignment horizontal="left" vertical="center" wrapText="1"/>
    </xf>
    <xf numFmtId="0" fontId="14" fillId="15" borderId="24" xfId="0" applyFont="1" applyFill="1" applyBorder="1" applyAlignment="1">
      <alignment horizontal="left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3" fillId="15" borderId="49" xfId="0" applyFont="1" applyFill="1" applyBorder="1" applyAlignment="1">
      <alignment horizontal="right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5" fillId="15" borderId="29" xfId="0" applyFont="1" applyFill="1" applyBorder="1" applyAlignment="1">
      <alignment horizontal="center" vertical="center" wrapText="1"/>
    </xf>
    <xf numFmtId="0" fontId="32" fillId="16" borderId="22" xfId="0" applyFont="1" applyFill="1" applyBorder="1" applyAlignment="1">
      <alignment horizontal="center" vertical="center" wrapText="1"/>
    </xf>
    <xf numFmtId="0" fontId="32" fillId="16" borderId="23" xfId="0" applyFont="1" applyFill="1" applyBorder="1" applyAlignment="1">
      <alignment horizontal="center" vertical="center" wrapText="1"/>
    </xf>
    <xf numFmtId="0" fontId="32" fillId="16" borderId="24" xfId="0" applyFont="1" applyFill="1" applyBorder="1" applyAlignment="1">
      <alignment horizontal="center" vertical="center" wrapText="1"/>
    </xf>
    <xf numFmtId="0" fontId="5" fillId="16" borderId="22" xfId="1" applyFont="1" applyFill="1" applyBorder="1" applyAlignment="1">
      <alignment horizontal="right" vertical="center" wrapText="1"/>
    </xf>
    <xf numFmtId="0" fontId="5" fillId="16" borderId="23" xfId="1" applyFont="1" applyFill="1" applyBorder="1" applyAlignment="1">
      <alignment horizontal="right" vertical="center" wrapText="1"/>
    </xf>
    <xf numFmtId="0" fontId="5" fillId="16" borderId="24" xfId="1" applyFont="1" applyFill="1" applyBorder="1" applyAlignment="1">
      <alignment horizontal="right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1" fillId="16" borderId="27" xfId="0" applyFont="1" applyFill="1" applyBorder="1" applyAlignment="1">
      <alignment horizontal="center" vertical="center" wrapText="1"/>
    </xf>
    <xf numFmtId="0" fontId="11" fillId="16" borderId="29" xfId="0" applyFont="1" applyFill="1" applyBorder="1" applyAlignment="1">
      <alignment horizontal="center" vertical="center" wrapText="1"/>
    </xf>
    <xf numFmtId="0" fontId="5" fillId="16" borderId="22" xfId="5" applyFont="1" applyFill="1" applyBorder="1" applyAlignment="1">
      <alignment horizontal="right" wrapText="1"/>
    </xf>
    <xf numFmtId="0" fontId="5" fillId="16" borderId="23" xfId="5" applyFont="1" applyFill="1" applyBorder="1" applyAlignment="1">
      <alignment horizontal="right" wrapText="1"/>
    </xf>
    <xf numFmtId="0" fontId="5" fillId="16" borderId="24" xfId="5" applyFont="1" applyFill="1" applyBorder="1" applyAlignment="1">
      <alignment horizontal="right" wrapText="1"/>
    </xf>
    <xf numFmtId="0" fontId="5" fillId="16" borderId="22" xfId="5" applyFont="1" applyFill="1" applyBorder="1" applyAlignment="1">
      <alignment horizontal="right"/>
    </xf>
    <xf numFmtId="0" fontId="5" fillId="16" borderId="23" xfId="5" applyFont="1" applyFill="1" applyBorder="1" applyAlignment="1">
      <alignment horizontal="right"/>
    </xf>
    <xf numFmtId="0" fontId="5" fillId="16" borderId="24" xfId="5" applyFont="1" applyFill="1" applyBorder="1" applyAlignment="1">
      <alignment horizontal="right"/>
    </xf>
    <xf numFmtId="0" fontId="22" fillId="14" borderId="10" xfId="1" applyFont="1" applyFill="1" applyBorder="1" applyAlignment="1">
      <alignment horizontal="center" vertical="center" wrapText="1"/>
    </xf>
    <xf numFmtId="0" fontId="22" fillId="14" borderId="11" xfId="1" applyFont="1" applyFill="1" applyBorder="1" applyAlignment="1">
      <alignment horizontal="center" vertical="center" wrapText="1"/>
    </xf>
    <xf numFmtId="0" fontId="3" fillId="14" borderId="8" xfId="1" applyFont="1" applyFill="1" applyBorder="1" applyAlignment="1">
      <alignment horizontal="center" vertical="center" wrapText="1"/>
    </xf>
    <xf numFmtId="0" fontId="3" fillId="14" borderId="9" xfId="1" applyFont="1" applyFill="1" applyBorder="1" applyAlignment="1">
      <alignment horizontal="center" vertical="center" wrapText="1"/>
    </xf>
    <xf numFmtId="0" fontId="22" fillId="14" borderId="8" xfId="1" applyFont="1" applyFill="1" applyBorder="1" applyAlignment="1">
      <alignment horizontal="center" vertical="center" wrapText="1"/>
    </xf>
    <xf numFmtId="0" fontId="22" fillId="14" borderId="9" xfId="1" applyFont="1" applyFill="1" applyBorder="1" applyAlignment="1">
      <alignment horizontal="center" vertical="center" wrapText="1"/>
    </xf>
    <xf numFmtId="0" fontId="22" fillId="14" borderId="34" xfId="1" applyFont="1" applyFill="1" applyBorder="1" applyAlignment="1">
      <alignment horizontal="center" vertical="center" wrapText="1"/>
    </xf>
    <xf numFmtId="0" fontId="22" fillId="14" borderId="21" xfId="1" applyFont="1" applyFill="1" applyBorder="1" applyAlignment="1">
      <alignment horizontal="center" vertical="center" wrapText="1"/>
    </xf>
    <xf numFmtId="0" fontId="3" fillId="14" borderId="11" xfId="1" applyFont="1" applyFill="1" applyBorder="1" applyAlignment="1">
      <alignment horizontal="center" vertical="center" wrapText="1"/>
    </xf>
    <xf numFmtId="0" fontId="3" fillId="14" borderId="12" xfId="1" applyFont="1" applyFill="1" applyBorder="1" applyAlignment="1">
      <alignment horizontal="center" vertical="center" wrapText="1"/>
    </xf>
    <xf numFmtId="0" fontId="22" fillId="14" borderId="20" xfId="1" applyFont="1" applyFill="1" applyBorder="1" applyAlignment="1">
      <alignment horizontal="center" vertical="center" wrapText="1"/>
    </xf>
    <xf numFmtId="0" fontId="22" fillId="14" borderId="7" xfId="1" applyFont="1" applyFill="1" applyBorder="1" applyAlignment="1">
      <alignment horizontal="center" vertical="center" wrapText="1"/>
    </xf>
    <xf numFmtId="0" fontId="23" fillId="6" borderId="51" xfId="0" applyFont="1" applyFill="1" applyBorder="1" applyAlignment="1">
      <alignment horizontal="center" vertical="center"/>
    </xf>
    <xf numFmtId="0" fontId="23" fillId="6" borderId="52" xfId="0" applyFont="1" applyFill="1" applyBorder="1" applyAlignment="1">
      <alignment horizontal="center" vertical="center"/>
    </xf>
    <xf numFmtId="0" fontId="23" fillId="6" borderId="70" xfId="0" applyFont="1" applyFill="1" applyBorder="1" applyAlignment="1">
      <alignment horizontal="center" vertical="center"/>
    </xf>
    <xf numFmtId="0" fontId="15" fillId="6" borderId="69" xfId="1" applyFont="1" applyFill="1" applyBorder="1" applyAlignment="1">
      <alignment horizontal="center" vertical="center" wrapText="1"/>
    </xf>
    <xf numFmtId="0" fontId="15" fillId="6" borderId="23" xfId="1" applyFont="1" applyFill="1" applyBorder="1" applyAlignment="1">
      <alignment horizontal="center" vertical="center" wrapText="1"/>
    </xf>
    <xf numFmtId="0" fontId="15" fillId="6" borderId="51" xfId="1" applyFont="1" applyFill="1" applyBorder="1" applyAlignment="1">
      <alignment horizontal="center" vertical="center" wrapText="1"/>
    </xf>
    <xf numFmtId="0" fontId="15" fillId="6" borderId="52" xfId="1" applyFont="1" applyFill="1" applyBorder="1" applyAlignment="1">
      <alignment horizontal="center" vertical="center" wrapText="1"/>
    </xf>
    <xf numFmtId="0" fontId="15" fillId="6" borderId="70" xfId="1" applyFont="1" applyFill="1" applyBorder="1" applyAlignment="1">
      <alignment horizontal="center" vertical="center" wrapText="1"/>
    </xf>
    <xf numFmtId="0" fontId="23" fillId="6" borderId="15" xfId="1" applyFont="1" applyFill="1" applyBorder="1" applyAlignment="1">
      <alignment horizontal="center" wrapText="1"/>
    </xf>
    <xf numFmtId="0" fontId="23" fillId="6" borderId="16" xfId="1" applyFont="1" applyFill="1" applyBorder="1" applyAlignment="1">
      <alignment horizontal="center" wrapText="1"/>
    </xf>
    <xf numFmtId="0" fontId="23" fillId="6" borderId="17" xfId="1" applyFont="1" applyFill="1" applyBorder="1" applyAlignment="1">
      <alignment horizontal="center" wrapText="1"/>
    </xf>
    <xf numFmtId="0" fontId="23" fillId="6" borderId="20" xfId="1" applyFont="1" applyFill="1" applyBorder="1" applyAlignment="1">
      <alignment horizontal="center" vertical="center" textRotation="90" wrapText="1"/>
    </xf>
    <xf numFmtId="0" fontId="23" fillId="6" borderId="7" xfId="1" applyFont="1" applyFill="1" applyBorder="1" applyAlignment="1">
      <alignment wrapText="1"/>
    </xf>
    <xf numFmtId="0" fontId="23" fillId="6" borderId="10" xfId="1" applyFont="1" applyFill="1" applyBorder="1" applyAlignment="1">
      <alignment wrapText="1"/>
    </xf>
    <xf numFmtId="0" fontId="23" fillId="6" borderId="26" xfId="1" applyFont="1" applyFill="1" applyBorder="1" applyAlignment="1">
      <alignment horizontal="center" vertical="center" textRotation="90" wrapText="1"/>
    </xf>
    <xf numFmtId="0" fontId="23" fillId="6" borderId="46" xfId="1" applyFont="1" applyFill="1" applyBorder="1" applyAlignment="1">
      <alignment horizontal="center" vertical="center" textRotation="90" wrapText="1"/>
    </xf>
    <xf numFmtId="0" fontId="23" fillId="6" borderId="29" xfId="1" applyFont="1" applyFill="1" applyBorder="1" applyAlignment="1">
      <alignment horizontal="center" vertical="center" textRotation="90" wrapText="1"/>
    </xf>
    <xf numFmtId="0" fontId="23" fillId="7" borderId="22" xfId="1" applyFont="1" applyFill="1" applyBorder="1" applyAlignment="1">
      <alignment horizontal="center" vertical="center"/>
    </xf>
    <xf numFmtId="0" fontId="23" fillId="7" borderId="23" xfId="1" applyFont="1" applyFill="1" applyBorder="1" applyAlignment="1">
      <alignment horizontal="center" vertical="center"/>
    </xf>
    <xf numFmtId="0" fontId="23" fillId="7" borderId="24" xfId="1" applyFont="1" applyFill="1" applyBorder="1" applyAlignment="1">
      <alignment horizontal="center" vertical="center"/>
    </xf>
    <xf numFmtId="0" fontId="23" fillId="7" borderId="1" xfId="1" applyFont="1" applyFill="1" applyBorder="1" applyAlignment="1">
      <alignment horizontal="center" vertical="center"/>
    </xf>
    <xf numFmtId="0" fontId="23" fillId="7" borderId="2" xfId="1" applyFont="1" applyFill="1" applyBorder="1" applyAlignment="1">
      <alignment horizontal="center" vertical="center"/>
    </xf>
    <xf numFmtId="0" fontId="23" fillId="7" borderId="3" xfId="1" applyFont="1" applyFill="1" applyBorder="1" applyAlignment="1">
      <alignment horizontal="center" vertical="center"/>
    </xf>
    <xf numFmtId="0" fontId="23" fillId="16" borderId="22" xfId="5" applyFont="1" applyFill="1" applyBorder="1" applyAlignment="1">
      <alignment horizontal="center"/>
    </xf>
    <xf numFmtId="0" fontId="23" fillId="16" borderId="23" xfId="5" applyFont="1" applyFill="1" applyBorder="1" applyAlignment="1">
      <alignment horizontal="center"/>
    </xf>
    <xf numFmtId="0" fontId="23" fillId="16" borderId="24" xfId="5" applyFont="1" applyFill="1" applyBorder="1" applyAlignment="1">
      <alignment horizontal="center"/>
    </xf>
    <xf numFmtId="0" fontId="22" fillId="12" borderId="51" xfId="0" applyFont="1" applyFill="1" applyBorder="1" applyAlignment="1">
      <alignment horizontal="center" vertical="center" wrapText="1"/>
    </xf>
    <xf numFmtId="0" fontId="22" fillId="12" borderId="70" xfId="0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horizontal="center" vertical="center" wrapText="1"/>
    </xf>
    <xf numFmtId="0" fontId="22" fillId="12" borderId="28" xfId="0" applyFont="1" applyFill="1" applyBorder="1" applyAlignment="1">
      <alignment horizontal="center" vertical="center" wrapText="1"/>
    </xf>
    <xf numFmtId="0" fontId="15" fillId="16" borderId="13" xfId="5" applyFont="1" applyFill="1" applyBorder="1" applyAlignment="1">
      <alignment horizontal="center" vertical="center" wrapText="1"/>
    </xf>
    <xf numFmtId="0" fontId="15" fillId="16" borderId="26" xfId="5" applyFont="1" applyFill="1" applyBorder="1" applyAlignment="1">
      <alignment horizontal="center" vertical="center" wrapText="1"/>
    </xf>
    <xf numFmtId="0" fontId="15" fillId="16" borderId="18" xfId="5" applyFont="1" applyFill="1" applyBorder="1" applyAlignment="1">
      <alignment horizontal="center" vertical="center" wrapText="1"/>
    </xf>
    <xf numFmtId="0" fontId="15" fillId="16" borderId="46" xfId="5" applyFont="1" applyFill="1" applyBorder="1" applyAlignment="1">
      <alignment horizontal="center" vertical="center" wrapText="1"/>
    </xf>
    <xf numFmtId="0" fontId="15" fillId="16" borderId="27" xfId="5" applyFont="1" applyFill="1" applyBorder="1" applyAlignment="1">
      <alignment horizontal="center" vertical="center" wrapText="1"/>
    </xf>
    <xf numFmtId="0" fontId="15" fillId="16" borderId="29" xfId="5" applyFont="1" applyFill="1" applyBorder="1" applyAlignment="1">
      <alignment horizontal="center" vertical="center" wrapText="1"/>
    </xf>
    <xf numFmtId="0" fontId="22" fillId="8" borderId="51" xfId="0" applyFont="1" applyFill="1" applyBorder="1" applyAlignment="1">
      <alignment horizontal="center" vertical="center" wrapText="1"/>
    </xf>
    <xf numFmtId="0" fontId="22" fillId="8" borderId="52" xfId="0" applyFont="1" applyFill="1" applyBorder="1" applyAlignment="1">
      <alignment horizontal="center" vertical="center" wrapText="1"/>
    </xf>
    <xf numFmtId="0" fontId="22" fillId="8" borderId="70" xfId="0" applyFont="1" applyFill="1" applyBorder="1" applyAlignment="1">
      <alignment horizontal="center" vertical="center" wrapText="1"/>
    </xf>
    <xf numFmtId="0" fontId="22" fillId="8" borderId="46" xfId="0" applyFont="1" applyFill="1" applyBorder="1" applyAlignment="1">
      <alignment horizontal="center"/>
    </xf>
    <xf numFmtId="0" fontId="22" fillId="8" borderId="29" xfId="0" applyFont="1" applyFill="1" applyBorder="1" applyAlignment="1">
      <alignment horizontal="center"/>
    </xf>
    <xf numFmtId="0" fontId="22" fillId="9" borderId="51" xfId="0" applyFont="1" applyFill="1" applyBorder="1" applyAlignment="1">
      <alignment horizontal="center" vertical="center" wrapText="1"/>
    </xf>
    <xf numFmtId="0" fontId="22" fillId="9" borderId="52" xfId="0" applyFont="1" applyFill="1" applyBorder="1" applyAlignment="1">
      <alignment horizontal="center" vertical="center" wrapText="1"/>
    </xf>
    <xf numFmtId="0" fontId="22" fillId="9" borderId="70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27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3" fillId="16" borderId="22" xfId="5" applyFont="1" applyFill="1" applyBorder="1" applyAlignment="1">
      <alignment horizontal="right" vertical="center" wrapText="1"/>
    </xf>
    <xf numFmtId="0" fontId="23" fillId="16" borderId="23" xfId="5" applyFont="1" applyFill="1" applyBorder="1" applyAlignment="1">
      <alignment horizontal="right" vertical="center" wrapText="1"/>
    </xf>
    <xf numFmtId="0" fontId="23" fillId="16" borderId="24" xfId="5" applyFont="1" applyFill="1" applyBorder="1" applyAlignment="1">
      <alignment horizontal="right" vertical="center" wrapText="1"/>
    </xf>
    <xf numFmtId="0" fontId="23" fillId="16" borderId="1" xfId="5" applyFont="1" applyFill="1" applyBorder="1" applyAlignment="1">
      <alignment horizontal="center" vertical="center"/>
    </xf>
    <xf numFmtId="0" fontId="23" fillId="16" borderId="2" xfId="5" applyFont="1" applyFill="1" applyBorder="1" applyAlignment="1">
      <alignment horizontal="center" vertical="center"/>
    </xf>
    <xf numFmtId="0" fontId="23" fillId="16" borderId="3" xfId="5" applyFont="1" applyFill="1" applyBorder="1" applyAlignment="1">
      <alignment horizontal="center" vertical="center"/>
    </xf>
    <xf numFmtId="0" fontId="3" fillId="14" borderId="36" xfId="1" applyFont="1" applyFill="1" applyBorder="1" applyAlignment="1">
      <alignment horizontal="left" vertical="center" wrapText="1"/>
    </xf>
    <xf numFmtId="0" fontId="3" fillId="14" borderId="8" xfId="1" applyFont="1" applyFill="1" applyBorder="1" applyAlignment="1">
      <alignment horizontal="left" vertical="center" wrapText="1"/>
    </xf>
    <xf numFmtId="0" fontId="3" fillId="14" borderId="9" xfId="1" applyFont="1" applyFill="1" applyBorder="1" applyAlignment="1">
      <alignment horizontal="left" vertical="center" wrapText="1"/>
    </xf>
    <xf numFmtId="0" fontId="23" fillId="14" borderId="35" xfId="1" applyFont="1" applyFill="1" applyBorder="1" applyAlignment="1">
      <alignment horizontal="left" vertical="center" wrapText="1"/>
    </xf>
    <xf numFmtId="0" fontId="23" fillId="14" borderId="34" xfId="1" applyFont="1" applyFill="1" applyBorder="1" applyAlignment="1">
      <alignment horizontal="left" vertical="center" wrapText="1"/>
    </xf>
    <xf numFmtId="0" fontId="23" fillId="14" borderId="21" xfId="1" applyFont="1" applyFill="1" applyBorder="1" applyAlignment="1">
      <alignment horizontal="left" vertical="center" wrapText="1"/>
    </xf>
    <xf numFmtId="0" fontId="23" fillId="14" borderId="36" xfId="1" applyFont="1" applyFill="1" applyBorder="1" applyAlignment="1">
      <alignment horizontal="left" vertical="center" wrapText="1"/>
    </xf>
    <xf numFmtId="0" fontId="23" fillId="14" borderId="8" xfId="1" applyFont="1" applyFill="1" applyBorder="1" applyAlignment="1">
      <alignment horizontal="left" vertical="center" wrapText="1"/>
    </xf>
    <xf numFmtId="0" fontId="23" fillId="14" borderId="9" xfId="1" applyFont="1" applyFill="1" applyBorder="1" applyAlignment="1">
      <alignment horizontal="left" vertical="center" wrapText="1"/>
    </xf>
    <xf numFmtId="0" fontId="22" fillId="14" borderId="12" xfId="1" applyFont="1" applyFill="1" applyBorder="1" applyAlignment="1">
      <alignment horizontal="center" vertical="center" wrapText="1"/>
    </xf>
    <xf numFmtId="0" fontId="3" fillId="14" borderId="42" xfId="1" applyFont="1" applyFill="1" applyBorder="1" applyAlignment="1">
      <alignment horizontal="left" vertical="center" wrapText="1"/>
    </xf>
    <xf numFmtId="0" fontId="3" fillId="14" borderId="11" xfId="1" applyFont="1" applyFill="1" applyBorder="1" applyAlignment="1">
      <alignment horizontal="left" vertical="center" wrapText="1"/>
    </xf>
    <xf numFmtId="0" fontId="3" fillId="14" borderId="12" xfId="1" applyFont="1" applyFill="1" applyBorder="1" applyAlignment="1">
      <alignment horizontal="left" vertical="center" wrapText="1"/>
    </xf>
    <xf numFmtId="0" fontId="23" fillId="6" borderId="53" xfId="0" applyFont="1" applyFill="1" applyBorder="1" applyAlignment="1">
      <alignment horizontal="center" vertical="center"/>
    </xf>
    <xf numFmtId="0" fontId="23" fillId="6" borderId="56" xfId="0" applyFont="1" applyFill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/>
    </xf>
    <xf numFmtId="0" fontId="15" fillId="6" borderId="53" xfId="1" applyFont="1" applyFill="1" applyBorder="1" applyAlignment="1">
      <alignment horizontal="center" vertical="center" wrapText="1"/>
    </xf>
    <xf numFmtId="0" fontId="15" fillId="6" borderId="56" xfId="1" applyFont="1" applyFill="1" applyBorder="1" applyAlignment="1">
      <alignment horizontal="center" vertical="center" wrapText="1"/>
    </xf>
    <xf numFmtId="0" fontId="15" fillId="6" borderId="57" xfId="1" applyFont="1" applyFill="1" applyBorder="1" applyAlignment="1">
      <alignment horizontal="center" vertical="center" wrapText="1"/>
    </xf>
    <xf numFmtId="0" fontId="15" fillId="6" borderId="68" xfId="1" applyFont="1" applyFill="1" applyBorder="1" applyAlignment="1">
      <alignment horizontal="center" vertical="center" wrapText="1"/>
    </xf>
    <xf numFmtId="0" fontId="15" fillId="6" borderId="66" xfId="1" applyFont="1" applyFill="1" applyBorder="1" applyAlignment="1">
      <alignment horizontal="center" vertical="center" wrapText="1"/>
    </xf>
    <xf numFmtId="0" fontId="15" fillId="6" borderId="72" xfId="1" applyFont="1" applyFill="1" applyBorder="1" applyAlignment="1">
      <alignment horizontal="center" vertical="center" wrapText="1"/>
    </xf>
    <xf numFmtId="0" fontId="23" fillId="6" borderId="14" xfId="1" applyFont="1" applyFill="1" applyBorder="1" applyAlignment="1">
      <alignment horizontal="center" vertical="center" textRotation="90" wrapText="1"/>
    </xf>
    <xf numFmtId="0" fontId="23" fillId="6" borderId="19" xfId="1" applyFont="1" applyFill="1" applyBorder="1" applyAlignment="1">
      <alignment wrapText="1"/>
    </xf>
    <xf numFmtId="0" fontId="23" fillId="6" borderId="33" xfId="1" applyFont="1" applyFill="1" applyBorder="1" applyAlignment="1">
      <alignment wrapText="1"/>
    </xf>
    <xf numFmtId="0" fontId="23" fillId="6" borderId="53" xfId="1" applyFont="1" applyFill="1" applyBorder="1" applyAlignment="1">
      <alignment horizontal="center" vertical="center" textRotation="90" wrapText="1"/>
    </xf>
    <xf numFmtId="0" fontId="23" fillId="6" borderId="56" xfId="1" applyFont="1" applyFill="1" applyBorder="1" applyAlignment="1">
      <alignment horizontal="center" vertical="center" textRotation="90" wrapText="1"/>
    </xf>
    <xf numFmtId="0" fontId="23" fillId="6" borderId="57" xfId="1" applyFont="1" applyFill="1" applyBorder="1" applyAlignment="1">
      <alignment horizontal="center" vertical="center" textRotation="90" wrapText="1"/>
    </xf>
    <xf numFmtId="0" fontId="23" fillId="7" borderId="22" xfId="1" applyFont="1" applyFill="1" applyBorder="1" applyAlignment="1">
      <alignment horizontal="center"/>
    </xf>
    <xf numFmtId="0" fontId="23" fillId="7" borderId="23" xfId="1" applyFont="1" applyFill="1" applyBorder="1" applyAlignment="1">
      <alignment horizontal="center"/>
    </xf>
    <xf numFmtId="0" fontId="23" fillId="7" borderId="24" xfId="1" applyFont="1" applyFill="1" applyBorder="1" applyAlignment="1">
      <alignment horizontal="center"/>
    </xf>
    <xf numFmtId="0" fontId="23" fillId="7" borderId="49" xfId="1" applyFont="1" applyFill="1" applyBorder="1" applyAlignment="1">
      <alignment horizontal="center"/>
    </xf>
    <xf numFmtId="0" fontId="23" fillId="7" borderId="2" xfId="1" applyFont="1" applyFill="1" applyBorder="1" applyAlignment="1">
      <alignment horizontal="center"/>
    </xf>
    <xf numFmtId="0" fontId="23" fillId="7" borderId="3" xfId="1" applyFont="1" applyFill="1" applyBorder="1" applyAlignment="1">
      <alignment horizontal="center"/>
    </xf>
    <xf numFmtId="0" fontId="23" fillId="7" borderId="63" xfId="1" applyFont="1" applyFill="1" applyBorder="1" applyAlignment="1">
      <alignment horizontal="center" vertical="center"/>
    </xf>
    <xf numFmtId="0" fontId="23" fillId="7" borderId="71" xfId="1" applyFont="1" applyFill="1" applyBorder="1" applyAlignment="1">
      <alignment horizontal="center" vertical="center"/>
    </xf>
    <xf numFmtId="0" fontId="22" fillId="12" borderId="52" xfId="0" applyFont="1" applyFill="1" applyBorder="1" applyAlignment="1">
      <alignment horizontal="center" vertical="center" wrapText="1"/>
    </xf>
    <xf numFmtId="0" fontId="22" fillId="12" borderId="52" xfId="0" applyFont="1" applyFill="1" applyBorder="1" applyAlignment="1">
      <alignment horizontal="center" vertical="center"/>
    </xf>
    <xf numFmtId="0" fontId="22" fillId="12" borderId="70" xfId="0" applyFont="1" applyFill="1" applyBorder="1" applyAlignment="1">
      <alignment horizontal="center" vertical="center"/>
    </xf>
    <xf numFmtId="0" fontId="23" fillId="16" borderId="22" xfId="1" applyFont="1" applyFill="1" applyBorder="1" applyAlignment="1">
      <alignment horizontal="center" wrapText="1"/>
    </xf>
    <xf numFmtId="0" fontId="23" fillId="16" borderId="23" xfId="1" applyFont="1" applyFill="1" applyBorder="1" applyAlignment="1">
      <alignment horizontal="center" wrapText="1"/>
    </xf>
    <xf numFmtId="0" fontId="23" fillId="16" borderId="24" xfId="1" applyFont="1" applyFill="1" applyBorder="1" applyAlignment="1">
      <alignment horizontal="center" wrapText="1"/>
    </xf>
    <xf numFmtId="0" fontId="32" fillId="16" borderId="25" xfId="0" applyFont="1" applyFill="1" applyBorder="1" applyAlignment="1">
      <alignment horizontal="center" vertical="center" wrapText="1"/>
    </xf>
    <xf numFmtId="0" fontId="32" fillId="16" borderId="26" xfId="0" applyFont="1" applyFill="1" applyBorder="1" applyAlignment="1">
      <alignment horizontal="center" vertical="center" wrapText="1"/>
    </xf>
    <xf numFmtId="0" fontId="22" fillId="10" borderId="51" xfId="0" applyFont="1" applyFill="1" applyBorder="1" applyAlignment="1">
      <alignment horizontal="center" vertical="center" wrapText="1"/>
    </xf>
    <xf numFmtId="0" fontId="22" fillId="10" borderId="52" xfId="0" applyFont="1" applyFill="1" applyBorder="1" applyAlignment="1">
      <alignment horizontal="center" vertical="center" wrapText="1"/>
    </xf>
    <xf numFmtId="0" fontId="22" fillId="10" borderId="70" xfId="0" applyFont="1" applyFill="1" applyBorder="1" applyAlignment="1">
      <alignment horizontal="center" vertical="center" wrapText="1"/>
    </xf>
    <xf numFmtId="0" fontId="22" fillId="9" borderId="52" xfId="0" applyFont="1" applyFill="1" applyBorder="1" applyAlignment="1">
      <alignment horizontal="center" vertical="center"/>
    </xf>
    <xf numFmtId="0" fontId="22" fillId="9" borderId="70" xfId="0" applyFont="1" applyFill="1" applyBorder="1" applyAlignment="1">
      <alignment horizontal="center" vertical="center"/>
    </xf>
    <xf numFmtId="0" fontId="22" fillId="11" borderId="51" xfId="0" applyFont="1" applyFill="1" applyBorder="1" applyAlignment="1">
      <alignment horizontal="center" vertical="center" wrapText="1"/>
    </xf>
    <xf numFmtId="0" fontId="22" fillId="11" borderId="52" xfId="0" applyFont="1" applyFill="1" applyBorder="1" applyAlignment="1">
      <alignment horizontal="center" vertical="center" wrapText="1"/>
    </xf>
    <xf numFmtId="0" fontId="22" fillId="11" borderId="70" xfId="0" applyFont="1" applyFill="1" applyBorder="1" applyAlignment="1">
      <alignment horizontal="center" vertical="center" wrapText="1"/>
    </xf>
    <xf numFmtId="0" fontId="5" fillId="5" borderId="25" xfId="1" applyFont="1" applyFill="1" applyBorder="1" applyAlignment="1">
      <alignment vertical="center" wrapText="1"/>
    </xf>
    <xf numFmtId="0" fontId="5" fillId="5" borderId="57" xfId="1" applyFont="1" applyFill="1" applyBorder="1" applyAlignment="1">
      <alignment vertical="center" wrapText="1"/>
    </xf>
    <xf numFmtId="0" fontId="3" fillId="5" borderId="12" xfId="1" applyFont="1" applyFill="1" applyBorder="1" applyAlignment="1">
      <alignment vertical="center"/>
    </xf>
    <xf numFmtId="0" fontId="15" fillId="5" borderId="72" xfId="1" applyFont="1" applyFill="1" applyBorder="1" applyAlignment="1">
      <alignment vertical="center"/>
    </xf>
    <xf numFmtId="0" fontId="17" fillId="4" borderId="12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left" vertical="center"/>
    </xf>
    <xf numFmtId="0" fontId="33" fillId="2" borderId="12" xfId="0" applyFont="1" applyFill="1" applyBorder="1" applyAlignment="1">
      <alignment horizontal="left" vertical="center"/>
    </xf>
    <xf numFmtId="0" fontId="34" fillId="3" borderId="15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left" vertical="center"/>
    </xf>
    <xf numFmtId="0" fontId="15" fillId="0" borderId="38" xfId="1" applyFont="1" applyFill="1" applyBorder="1" applyAlignment="1">
      <alignment horizontal="left" vertical="center"/>
    </xf>
    <xf numFmtId="0" fontId="5" fillId="8" borderId="8" xfId="1" applyFont="1" applyFill="1" applyBorder="1" applyAlignment="1">
      <alignment horizontal="center" vertical="center"/>
    </xf>
    <xf numFmtId="0" fontId="5" fillId="17" borderId="72" xfId="1" applyFont="1" applyFill="1" applyBorder="1" applyAlignment="1">
      <alignment horizontal="left" vertical="center"/>
    </xf>
    <xf numFmtId="0" fontId="5" fillId="17" borderId="57" xfId="5" applyFont="1" applyFill="1" applyBorder="1" applyAlignment="1">
      <alignment vertical="center"/>
    </xf>
    <xf numFmtId="0" fontId="5" fillId="17" borderId="42" xfId="1" applyFont="1" applyFill="1" applyBorder="1" applyAlignment="1">
      <alignment horizontal="center" vertical="center"/>
    </xf>
    <xf numFmtId="0" fontId="5" fillId="17" borderId="11" xfId="1" applyFont="1" applyFill="1" applyBorder="1" applyAlignment="1">
      <alignment horizontal="center" vertical="center"/>
    </xf>
    <xf numFmtId="0" fontId="5" fillId="17" borderId="58" xfId="1" applyFont="1" applyFill="1" applyBorder="1" applyAlignment="1">
      <alignment horizontal="center" vertical="center"/>
    </xf>
    <xf numFmtId="0" fontId="5" fillId="17" borderId="10" xfId="1" applyFont="1" applyFill="1" applyBorder="1" applyAlignment="1">
      <alignment horizontal="center" vertical="center"/>
    </xf>
    <xf numFmtId="0" fontId="5" fillId="17" borderId="12" xfId="1" applyFont="1" applyFill="1" applyBorder="1" applyAlignment="1">
      <alignment horizontal="center" vertical="center"/>
    </xf>
    <xf numFmtId="0" fontId="5" fillId="17" borderId="33" xfId="1" applyFont="1" applyFill="1" applyBorder="1" applyAlignment="1">
      <alignment horizontal="center" vertical="center"/>
    </xf>
    <xf numFmtId="1" fontId="5" fillId="17" borderId="10" xfId="1" applyNumberFormat="1" applyFont="1" applyFill="1" applyBorder="1" applyAlignment="1">
      <alignment horizontal="center" vertical="center"/>
    </xf>
    <xf numFmtId="0" fontId="5" fillId="17" borderId="61" xfId="1" applyFont="1" applyFill="1" applyBorder="1" applyAlignment="1">
      <alignment horizontal="center" vertical="center"/>
    </xf>
    <xf numFmtId="0" fontId="34" fillId="15" borderId="1" xfId="0" applyFont="1" applyFill="1" applyBorder="1" applyAlignment="1">
      <alignment horizontal="center" vertical="center" wrapText="1"/>
    </xf>
    <xf numFmtId="0" fontId="34" fillId="15" borderId="2" xfId="0" applyFont="1" applyFill="1" applyBorder="1" applyAlignment="1">
      <alignment horizontal="center" vertical="center" wrapText="1"/>
    </xf>
    <xf numFmtId="0" fontId="34" fillId="15" borderId="3" xfId="0" applyFont="1" applyFill="1" applyBorder="1" applyAlignment="1">
      <alignment horizontal="center" vertical="center" wrapText="1"/>
    </xf>
    <xf numFmtId="0" fontId="34" fillId="16" borderId="43" xfId="0" applyFont="1" applyFill="1" applyBorder="1" applyAlignment="1">
      <alignment horizontal="center" vertical="center" wrapText="1"/>
    </xf>
    <xf numFmtId="0" fontId="34" fillId="16" borderId="31" xfId="0" applyFont="1" applyFill="1" applyBorder="1" applyAlignment="1">
      <alignment horizontal="center" vertical="center" wrapText="1"/>
    </xf>
    <xf numFmtId="0" fontId="34" fillId="16" borderId="64" xfId="0" applyFont="1" applyFill="1" applyBorder="1" applyAlignment="1">
      <alignment horizontal="center" vertical="center" wrapText="1"/>
    </xf>
    <xf numFmtId="0" fontId="34" fillId="16" borderId="80" xfId="0" applyFont="1" applyFill="1" applyBorder="1" applyAlignment="1">
      <alignment horizontal="center" vertical="center" wrapText="1"/>
    </xf>
    <xf numFmtId="0" fontId="3" fillId="5" borderId="35" xfId="1" applyFont="1" applyFill="1" applyBorder="1" applyAlignment="1">
      <alignment vertical="center"/>
    </xf>
    <xf numFmtId="0" fontId="15" fillId="5" borderId="54" xfId="1" applyFont="1" applyFill="1" applyBorder="1" applyAlignment="1">
      <alignment vertical="center"/>
    </xf>
    <xf numFmtId="0" fontId="3" fillId="5" borderId="36" xfId="1" applyFont="1" applyFill="1" applyBorder="1" applyAlignment="1">
      <alignment vertical="center"/>
    </xf>
    <xf numFmtId="0" fontId="15" fillId="5" borderId="60" xfId="1" applyFont="1" applyFill="1" applyBorder="1" applyAlignment="1">
      <alignment vertical="center"/>
    </xf>
    <xf numFmtId="0" fontId="3" fillId="5" borderId="36" xfId="1" applyFont="1" applyFill="1" applyBorder="1" applyAlignment="1">
      <alignment vertical="center" wrapText="1"/>
    </xf>
    <xf numFmtId="0" fontId="15" fillId="5" borderId="60" xfId="1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39" xfId="1" applyFont="1" applyFill="1" applyBorder="1" applyAlignment="1">
      <alignment vertical="center" wrapText="1"/>
    </xf>
    <xf numFmtId="0" fontId="15" fillId="5" borderId="77" xfId="1" applyFont="1" applyFill="1" applyBorder="1" applyAlignment="1">
      <alignment vertical="center" wrapText="1"/>
    </xf>
    <xf numFmtId="0" fontId="34" fillId="14" borderId="22" xfId="0" applyFont="1" applyFill="1" applyBorder="1" applyAlignment="1">
      <alignment horizontal="center" vertical="center" wrapText="1"/>
    </xf>
    <xf numFmtId="0" fontId="34" fillId="14" borderId="23" xfId="0" applyFont="1" applyFill="1" applyBorder="1" applyAlignment="1">
      <alignment horizontal="center" vertical="center" wrapText="1"/>
    </xf>
    <xf numFmtId="0" fontId="34" fillId="14" borderId="24" xfId="0" applyFont="1" applyFill="1" applyBorder="1" applyAlignment="1">
      <alignment horizontal="center" vertical="center" wrapText="1"/>
    </xf>
    <xf numFmtId="0" fontId="34" fillId="14" borderId="27" xfId="0" applyFont="1" applyFill="1" applyBorder="1" applyAlignment="1">
      <alignment horizontal="center" vertical="center" wrapText="1"/>
    </xf>
    <xf numFmtId="0" fontId="34" fillId="14" borderId="28" xfId="0" applyFont="1" applyFill="1" applyBorder="1" applyAlignment="1">
      <alignment horizontal="center" vertical="center" wrapText="1"/>
    </xf>
    <xf numFmtId="0" fontId="34" fillId="14" borderId="29" xfId="0" applyFont="1" applyFill="1" applyBorder="1" applyAlignment="1">
      <alignment horizontal="center" vertical="center" wrapText="1"/>
    </xf>
  </cellXfs>
  <cellStyles count="7">
    <cellStyle name="Normalny" xfId="0" builtinId="0"/>
    <cellStyle name="Normalny 2" xfId="1" xr:uid="{00000000-0005-0000-0000-000001000000}"/>
    <cellStyle name="Normalny 2 2" xfId="5" xr:uid="{00000000-0005-0000-0000-000002000000}"/>
    <cellStyle name="Normalny 2 3" xfId="6" xr:uid="{00000000-0005-0000-0000-000003000000}"/>
    <cellStyle name="Normalny 3" xfId="2" xr:uid="{00000000-0005-0000-0000-000004000000}"/>
    <cellStyle name="Normalny 4" xfId="4" xr:uid="{00000000-0005-0000-0000-000005000000}"/>
    <cellStyle name="Normalny 5" xfId="3" xr:uid="{00000000-0005-0000-0000-000006000000}"/>
  </cellStyles>
  <dxfs count="0"/>
  <tableStyles count="0" defaultTableStyle="TableStyleMedium2" defaultPivotStyle="PivotStyleLight16"/>
  <colors>
    <mruColors>
      <color rgb="FFFFFFCC"/>
      <color rgb="FFD6D1B8"/>
      <color rgb="FFF0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J54"/>
  <sheetViews>
    <sheetView topLeftCell="A13" zoomScale="40" zoomScaleNormal="40" workbookViewId="0">
      <selection activeCell="AH42" sqref="B2:AH42"/>
    </sheetView>
  </sheetViews>
  <sheetFormatPr defaultColWidth="9.109375" defaultRowHeight="15.6" x14ac:dyDescent="0.3"/>
  <cols>
    <col min="1" max="1" width="9.109375" style="2"/>
    <col min="2" max="2" width="23.33203125" style="1" customWidth="1"/>
    <col min="3" max="3" width="12.6640625" style="1" customWidth="1"/>
    <col min="4" max="4" width="8.44140625" style="2" customWidth="1"/>
    <col min="5" max="5" width="39.5546875" style="2" customWidth="1"/>
    <col min="6" max="6" width="42.44140625" style="2" customWidth="1"/>
    <col min="7" max="7" width="5.109375" style="2" bestFit="1" customWidth="1"/>
    <col min="8" max="8" width="4.109375" style="2" bestFit="1" customWidth="1"/>
    <col min="9" max="9" width="5.109375" style="2" bestFit="1" customWidth="1"/>
    <col min="10" max="12" width="2.6640625" style="2" bestFit="1" customWidth="1"/>
    <col min="13" max="13" width="6.5546875" style="2" customWidth="1"/>
    <col min="14" max="15" width="5.6640625" style="2" bestFit="1" customWidth="1"/>
    <col min="16" max="16" width="8.109375" style="2" bestFit="1" customWidth="1"/>
    <col min="17" max="17" width="4" style="2" bestFit="1" customWidth="1"/>
    <col min="18" max="18" width="7.6640625" style="2" customWidth="1"/>
    <col min="19" max="19" width="4" style="2" bestFit="1" customWidth="1"/>
    <col min="20" max="20" width="4.109375" style="2" bestFit="1" customWidth="1"/>
    <col min="21" max="21" width="4" style="2" bestFit="1" customWidth="1"/>
    <col min="22" max="23" width="2.6640625" style="2" bestFit="1" customWidth="1"/>
    <col min="24" max="24" width="6.5546875" style="2" customWidth="1"/>
    <col min="25" max="25" width="4.6640625" style="2" customWidth="1"/>
    <col min="26" max="27" width="5.6640625" style="2" bestFit="1" customWidth="1"/>
    <col min="28" max="28" width="8.109375" style="2" bestFit="1" customWidth="1"/>
    <col min="29" max="29" width="4" style="2" bestFit="1" customWidth="1"/>
    <col min="30" max="30" width="9.109375" style="2" customWidth="1"/>
    <col min="31" max="31" width="5.6640625" style="2" bestFit="1" customWidth="1"/>
    <col min="32" max="32" width="5.6640625" style="3" bestFit="1" customWidth="1"/>
    <col min="33" max="33" width="8.109375" style="2" bestFit="1" customWidth="1"/>
    <col min="34" max="34" width="5.6640625" style="2" bestFit="1" customWidth="1"/>
    <col min="35" max="35" width="24.44140625" style="2" customWidth="1"/>
    <col min="36" max="16384" width="9.109375" style="2"/>
  </cols>
  <sheetData>
    <row r="1" spans="2:34" ht="16.2" thickBot="1" x14ac:dyDescent="0.35"/>
    <row r="2" spans="2:34" ht="28.5" customHeight="1" thickBot="1" x14ac:dyDescent="0.35">
      <c r="B2" s="800" t="s">
        <v>0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2"/>
    </row>
    <row r="3" spans="2:34" x14ac:dyDescent="0.3">
      <c r="B3" s="803" t="s">
        <v>1</v>
      </c>
      <c r="C3" s="804"/>
      <c r="D3" s="804"/>
      <c r="E3" s="804"/>
      <c r="F3" s="4"/>
      <c r="G3" s="805" t="s">
        <v>2</v>
      </c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6"/>
    </row>
    <row r="4" spans="2:34" ht="21" customHeight="1" x14ac:dyDescent="0.3">
      <c r="B4" s="793" t="s">
        <v>3</v>
      </c>
      <c r="C4" s="794"/>
      <c r="D4" s="794"/>
      <c r="E4" s="794"/>
      <c r="F4" s="5"/>
      <c r="G4" s="795" t="s">
        <v>4</v>
      </c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5"/>
      <c r="X4" s="795"/>
      <c r="Y4" s="795"/>
      <c r="Z4" s="795"/>
      <c r="AA4" s="795"/>
      <c r="AB4" s="795"/>
      <c r="AC4" s="795"/>
      <c r="AD4" s="795"/>
      <c r="AE4" s="795"/>
      <c r="AF4" s="795"/>
      <c r="AG4" s="795"/>
      <c r="AH4" s="796"/>
    </row>
    <row r="5" spans="2:34" ht="18.75" customHeight="1" x14ac:dyDescent="0.3">
      <c r="B5" s="793" t="s">
        <v>5</v>
      </c>
      <c r="C5" s="794"/>
      <c r="D5" s="794"/>
      <c r="E5" s="794"/>
      <c r="F5" s="5"/>
      <c r="G5" s="795" t="s">
        <v>6</v>
      </c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6"/>
    </row>
    <row r="6" spans="2:34" ht="22.5" customHeight="1" x14ac:dyDescent="0.3">
      <c r="B6" s="793" t="s">
        <v>7</v>
      </c>
      <c r="C6" s="794"/>
      <c r="D6" s="794"/>
      <c r="E6" s="794"/>
      <c r="F6" s="5"/>
      <c r="G6" s="812" t="s">
        <v>8</v>
      </c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812"/>
      <c r="W6" s="812"/>
      <c r="X6" s="812"/>
      <c r="Y6" s="812"/>
      <c r="Z6" s="812"/>
      <c r="AA6" s="812"/>
      <c r="AB6" s="812"/>
      <c r="AC6" s="812"/>
      <c r="AD6" s="812"/>
      <c r="AE6" s="812"/>
      <c r="AF6" s="812"/>
      <c r="AG6" s="812"/>
      <c r="AH6" s="813"/>
    </row>
    <row r="7" spans="2:34" ht="23.25" customHeight="1" thickBot="1" x14ac:dyDescent="0.35">
      <c r="B7" s="814" t="s">
        <v>9</v>
      </c>
      <c r="C7" s="815"/>
      <c r="D7" s="815"/>
      <c r="E7" s="815"/>
      <c r="F7" s="6"/>
      <c r="G7" s="1182" t="s">
        <v>10</v>
      </c>
      <c r="H7" s="1182"/>
      <c r="I7" s="1182"/>
      <c r="J7" s="1182"/>
      <c r="K7" s="1182"/>
      <c r="L7" s="1182"/>
      <c r="M7" s="1182"/>
      <c r="N7" s="1182"/>
      <c r="O7" s="1182"/>
      <c r="P7" s="1182"/>
      <c r="Q7" s="1182"/>
      <c r="R7" s="1182"/>
      <c r="S7" s="1182"/>
      <c r="T7" s="1182"/>
      <c r="U7" s="1182"/>
      <c r="V7" s="1182"/>
      <c r="W7" s="1182"/>
      <c r="X7" s="1182"/>
      <c r="Y7" s="1182"/>
      <c r="Z7" s="1182"/>
      <c r="AA7" s="1182"/>
      <c r="AB7" s="1182"/>
      <c r="AC7" s="1182"/>
      <c r="AD7" s="1182"/>
      <c r="AE7" s="1182"/>
      <c r="AF7" s="1182"/>
      <c r="AG7" s="1182"/>
      <c r="AH7" s="1183"/>
    </row>
    <row r="8" spans="2:34" ht="37.200000000000003" customHeight="1" thickBot="1" x14ac:dyDescent="0.35">
      <c r="B8" s="807" t="s">
        <v>11</v>
      </c>
      <c r="C8" s="817" t="s">
        <v>12</v>
      </c>
      <c r="D8" s="1184" t="s">
        <v>13</v>
      </c>
      <c r="E8" s="1185"/>
      <c r="F8" s="1185"/>
      <c r="G8" s="1185"/>
      <c r="H8" s="1185"/>
      <c r="I8" s="1185"/>
      <c r="J8" s="1185"/>
      <c r="K8" s="1185"/>
      <c r="L8" s="1185"/>
      <c r="M8" s="1185"/>
      <c r="N8" s="1185"/>
      <c r="O8" s="1185"/>
      <c r="P8" s="1185"/>
      <c r="Q8" s="1185"/>
      <c r="R8" s="1185"/>
      <c r="S8" s="118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6"/>
    </row>
    <row r="9" spans="2:34" ht="21" customHeight="1" thickBot="1" x14ac:dyDescent="0.35">
      <c r="B9" s="808"/>
      <c r="C9" s="818"/>
      <c r="D9" s="820"/>
      <c r="E9" s="821"/>
      <c r="F9" s="440"/>
      <c r="G9" s="824" t="s">
        <v>14</v>
      </c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6"/>
      <c r="S9" s="827" t="s">
        <v>15</v>
      </c>
      <c r="T9" s="828"/>
      <c r="U9" s="828"/>
      <c r="V9" s="828"/>
      <c r="W9" s="828"/>
      <c r="X9" s="828"/>
      <c r="Y9" s="828"/>
      <c r="Z9" s="828"/>
      <c r="AA9" s="828"/>
      <c r="AB9" s="828"/>
      <c r="AC9" s="828"/>
      <c r="AD9" s="829"/>
      <c r="AE9" s="7"/>
      <c r="AF9" s="7"/>
      <c r="AG9" s="7"/>
      <c r="AH9" s="8"/>
    </row>
    <row r="10" spans="2:34" ht="21" customHeight="1" thickBot="1" x14ac:dyDescent="0.35">
      <c r="B10" s="808"/>
      <c r="C10" s="818"/>
      <c r="D10" s="822"/>
      <c r="E10" s="823"/>
      <c r="F10" s="441"/>
      <c r="G10" s="830" t="s">
        <v>16</v>
      </c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2"/>
      <c r="S10" s="816" t="s">
        <v>16</v>
      </c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4"/>
      <c r="AE10" s="10"/>
      <c r="AF10" s="10"/>
      <c r="AG10" s="10"/>
      <c r="AH10" s="11"/>
    </row>
    <row r="11" spans="2:34" s="20" customFormat="1" ht="147.75" customHeight="1" thickBot="1" x14ac:dyDescent="0.35">
      <c r="B11" s="808"/>
      <c r="C11" s="818"/>
      <c r="D11" s="830" t="s">
        <v>17</v>
      </c>
      <c r="E11" s="832"/>
      <c r="F11" s="9" t="s">
        <v>167</v>
      </c>
      <c r="G11" s="12" t="s">
        <v>18</v>
      </c>
      <c r="H11" s="13" t="s">
        <v>19</v>
      </c>
      <c r="I11" s="13" t="s">
        <v>20</v>
      </c>
      <c r="J11" s="13" t="s">
        <v>21</v>
      </c>
      <c r="K11" s="13" t="s">
        <v>22</v>
      </c>
      <c r="L11" s="13" t="s">
        <v>23</v>
      </c>
      <c r="M11" s="13" t="s">
        <v>24</v>
      </c>
      <c r="N11" s="14" t="s">
        <v>25</v>
      </c>
      <c r="O11" s="14" t="s">
        <v>26</v>
      </c>
      <c r="P11" s="14" t="s">
        <v>27</v>
      </c>
      <c r="Q11" s="13" t="s">
        <v>28</v>
      </c>
      <c r="R11" s="15" t="s">
        <v>29</v>
      </c>
      <c r="S11" s="12" t="s">
        <v>18</v>
      </c>
      <c r="T11" s="13" t="s">
        <v>19</v>
      </c>
      <c r="U11" s="13" t="s">
        <v>20</v>
      </c>
      <c r="V11" s="13" t="s">
        <v>21</v>
      </c>
      <c r="W11" s="13" t="s">
        <v>22</v>
      </c>
      <c r="X11" s="13" t="s">
        <v>23</v>
      </c>
      <c r="Y11" s="13" t="s">
        <v>30</v>
      </c>
      <c r="Z11" s="14" t="s">
        <v>31</v>
      </c>
      <c r="AA11" s="14" t="s">
        <v>26</v>
      </c>
      <c r="AB11" s="14" t="s">
        <v>27</v>
      </c>
      <c r="AC11" s="16" t="s">
        <v>32</v>
      </c>
      <c r="AD11" s="17" t="s">
        <v>33</v>
      </c>
      <c r="AE11" s="18" t="s">
        <v>34</v>
      </c>
      <c r="AF11" s="16" t="s">
        <v>35</v>
      </c>
      <c r="AG11" s="16" t="s">
        <v>36</v>
      </c>
      <c r="AH11" s="19" t="s">
        <v>37</v>
      </c>
    </row>
    <row r="12" spans="2:34" ht="19.5" customHeight="1" thickBot="1" x14ac:dyDescent="0.35">
      <c r="B12" s="808"/>
      <c r="C12" s="818"/>
      <c r="D12" s="835" t="s">
        <v>38</v>
      </c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7"/>
    </row>
    <row r="13" spans="2:34" ht="21" customHeight="1" thickBot="1" x14ac:dyDescent="0.35">
      <c r="B13" s="816"/>
      <c r="C13" s="819"/>
      <c r="D13" s="21" t="s">
        <v>39</v>
      </c>
      <c r="E13" s="22" t="s">
        <v>40</v>
      </c>
      <c r="F13" s="22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839"/>
    </row>
    <row r="14" spans="2:34" ht="21.75" customHeight="1" x14ac:dyDescent="0.3">
      <c r="B14" s="807" t="s">
        <v>41</v>
      </c>
      <c r="C14" s="809"/>
      <c r="D14" s="23">
        <v>1</v>
      </c>
      <c r="E14" s="24" t="s">
        <v>42</v>
      </c>
      <c r="F14" s="442" t="s">
        <v>253</v>
      </c>
      <c r="G14" s="25">
        <v>36</v>
      </c>
      <c r="H14" s="791">
        <v>7</v>
      </c>
      <c r="I14" s="791">
        <v>39</v>
      </c>
      <c r="J14" s="791"/>
      <c r="K14" s="791"/>
      <c r="L14" s="791"/>
      <c r="M14" s="791"/>
      <c r="N14" s="791">
        <f>SUM(G14:M14)</f>
        <v>82</v>
      </c>
      <c r="O14" s="791">
        <f>((Q14*25)-N14)</f>
        <v>93</v>
      </c>
      <c r="P14" s="791">
        <f>SUM(N14:O14)</f>
        <v>175</v>
      </c>
      <c r="Q14" s="792">
        <v>7</v>
      </c>
      <c r="R14" s="780" t="s">
        <v>43</v>
      </c>
      <c r="S14" s="25">
        <v>24</v>
      </c>
      <c r="T14" s="791">
        <v>7</v>
      </c>
      <c r="U14" s="791">
        <v>27</v>
      </c>
      <c r="V14" s="791"/>
      <c r="W14" s="791"/>
      <c r="X14" s="791"/>
      <c r="Y14" s="791"/>
      <c r="Z14" s="791">
        <f>SUM(S14:Y14)</f>
        <v>58</v>
      </c>
      <c r="AA14" s="791">
        <f>((AC14*25)-Z14)</f>
        <v>142</v>
      </c>
      <c r="AB14" s="791">
        <f>SUM(Z14:AA14)</f>
        <v>200</v>
      </c>
      <c r="AC14" s="792">
        <v>8</v>
      </c>
      <c r="AD14" s="780" t="s">
        <v>44</v>
      </c>
      <c r="AE14" s="28">
        <f>SUM(N14,Z14)</f>
        <v>140</v>
      </c>
      <c r="AF14" s="791">
        <f>SUM(O14,AA14)</f>
        <v>235</v>
      </c>
      <c r="AG14" s="792">
        <f>SUM(AE14:AF14)</f>
        <v>375</v>
      </c>
      <c r="AH14" s="790">
        <f>SUM(Q14,AC14)</f>
        <v>15</v>
      </c>
    </row>
    <row r="15" spans="2:34" ht="21.75" customHeight="1" x14ac:dyDescent="0.3">
      <c r="B15" s="808"/>
      <c r="C15" s="810"/>
      <c r="D15" s="30">
        <v>2</v>
      </c>
      <c r="E15" s="31" t="s">
        <v>45</v>
      </c>
      <c r="F15" s="443" t="s">
        <v>254</v>
      </c>
      <c r="G15" s="32">
        <v>15</v>
      </c>
      <c r="H15" s="783">
        <v>10</v>
      </c>
      <c r="I15" s="783">
        <v>60</v>
      </c>
      <c r="J15" s="783"/>
      <c r="K15" s="783"/>
      <c r="L15" s="783"/>
      <c r="M15" s="783"/>
      <c r="N15" s="783">
        <f t="shared" ref="N15:N25" si="0">SUM(G15:M15)</f>
        <v>85</v>
      </c>
      <c r="O15" s="783">
        <f t="shared" ref="O15:O25" si="1">((Q15*25)-N15)</f>
        <v>115</v>
      </c>
      <c r="P15" s="783">
        <f t="shared" ref="P15:P25" si="2">SUM(N15:O15)</f>
        <v>200</v>
      </c>
      <c r="Q15" s="786">
        <v>8</v>
      </c>
      <c r="R15" s="781" t="s">
        <v>44</v>
      </c>
      <c r="S15" s="32"/>
      <c r="T15" s="783"/>
      <c r="U15" s="783"/>
      <c r="V15" s="783"/>
      <c r="W15" s="783"/>
      <c r="X15" s="783"/>
      <c r="Y15" s="783"/>
      <c r="Z15" s="783"/>
      <c r="AA15" s="783"/>
      <c r="AB15" s="783"/>
      <c r="AC15" s="786"/>
      <c r="AD15" s="781"/>
      <c r="AE15" s="34">
        <f t="shared" ref="AE15:AF29" si="3">SUM(N15,Z15)</f>
        <v>85</v>
      </c>
      <c r="AF15" s="783">
        <f t="shared" si="3"/>
        <v>115</v>
      </c>
      <c r="AG15" s="786">
        <f t="shared" ref="AG15:AG29" si="4">SUM(AE15:AF15)</f>
        <v>200</v>
      </c>
      <c r="AH15" s="788">
        <f t="shared" ref="AH15:AH29" si="5">SUM(Q15,AC15)</f>
        <v>8</v>
      </c>
    </row>
    <row r="16" spans="2:34" ht="21.75" customHeight="1" x14ac:dyDescent="0.3">
      <c r="B16" s="808"/>
      <c r="C16" s="810"/>
      <c r="D16" s="30">
        <v>3</v>
      </c>
      <c r="E16" s="31" t="s">
        <v>46</v>
      </c>
      <c r="F16" s="443" t="s">
        <v>255</v>
      </c>
      <c r="G16" s="32">
        <v>10</v>
      </c>
      <c r="H16" s="783">
        <v>4</v>
      </c>
      <c r="I16" s="783">
        <v>16</v>
      </c>
      <c r="J16" s="783"/>
      <c r="K16" s="783"/>
      <c r="L16" s="783"/>
      <c r="M16" s="783"/>
      <c r="N16" s="783">
        <f t="shared" si="0"/>
        <v>30</v>
      </c>
      <c r="O16" s="783">
        <f t="shared" si="1"/>
        <v>70</v>
      </c>
      <c r="P16" s="783">
        <f t="shared" si="2"/>
        <v>100</v>
      </c>
      <c r="Q16" s="786">
        <v>4</v>
      </c>
      <c r="R16" s="781" t="s">
        <v>43</v>
      </c>
      <c r="S16" s="32"/>
      <c r="T16" s="783"/>
      <c r="U16" s="783"/>
      <c r="V16" s="783"/>
      <c r="W16" s="783"/>
      <c r="X16" s="783"/>
      <c r="Y16" s="783"/>
      <c r="Z16" s="783"/>
      <c r="AA16" s="783"/>
      <c r="AB16" s="783"/>
      <c r="AC16" s="786"/>
      <c r="AD16" s="781"/>
      <c r="AE16" s="34">
        <f t="shared" si="3"/>
        <v>30</v>
      </c>
      <c r="AF16" s="783">
        <f t="shared" si="3"/>
        <v>70</v>
      </c>
      <c r="AG16" s="786">
        <f t="shared" si="4"/>
        <v>100</v>
      </c>
      <c r="AH16" s="788">
        <f t="shared" si="5"/>
        <v>4</v>
      </c>
    </row>
    <row r="17" spans="2:36" ht="21.75" customHeight="1" x14ac:dyDescent="0.3">
      <c r="B17" s="808"/>
      <c r="C17" s="810"/>
      <c r="D17" s="30">
        <v>4</v>
      </c>
      <c r="E17" s="31" t="s">
        <v>47</v>
      </c>
      <c r="F17" s="443" t="s">
        <v>256</v>
      </c>
      <c r="G17" s="32">
        <v>5</v>
      </c>
      <c r="H17" s="783">
        <v>5</v>
      </c>
      <c r="I17" s="783">
        <v>25</v>
      </c>
      <c r="J17" s="783"/>
      <c r="K17" s="783"/>
      <c r="L17" s="783"/>
      <c r="M17" s="783"/>
      <c r="N17" s="783">
        <f t="shared" si="0"/>
        <v>35</v>
      </c>
      <c r="O17" s="783">
        <f t="shared" si="1"/>
        <v>65</v>
      </c>
      <c r="P17" s="783">
        <f t="shared" si="2"/>
        <v>100</v>
      </c>
      <c r="Q17" s="786">
        <v>4</v>
      </c>
      <c r="R17" s="781" t="s">
        <v>44</v>
      </c>
      <c r="S17" s="32"/>
      <c r="T17" s="783"/>
      <c r="U17" s="783"/>
      <c r="V17" s="783"/>
      <c r="W17" s="783"/>
      <c r="X17" s="783"/>
      <c r="Y17" s="783"/>
      <c r="Z17" s="783"/>
      <c r="AA17" s="783"/>
      <c r="AB17" s="783"/>
      <c r="AC17" s="786"/>
      <c r="AD17" s="781"/>
      <c r="AE17" s="34">
        <f t="shared" si="3"/>
        <v>35</v>
      </c>
      <c r="AF17" s="783">
        <f t="shared" si="3"/>
        <v>65</v>
      </c>
      <c r="AG17" s="786">
        <f t="shared" si="4"/>
        <v>100</v>
      </c>
      <c r="AH17" s="788">
        <f t="shared" si="5"/>
        <v>4</v>
      </c>
    </row>
    <row r="18" spans="2:36" ht="21.75" customHeight="1" thickBot="1" x14ac:dyDescent="0.35">
      <c r="B18" s="808"/>
      <c r="C18" s="811"/>
      <c r="D18" s="35">
        <v>5</v>
      </c>
      <c r="E18" s="36" t="s">
        <v>48</v>
      </c>
      <c r="F18" s="444" t="s">
        <v>257</v>
      </c>
      <c r="G18" s="37"/>
      <c r="H18" s="784"/>
      <c r="I18" s="784"/>
      <c r="J18" s="784"/>
      <c r="K18" s="784"/>
      <c r="L18" s="784"/>
      <c r="M18" s="784"/>
      <c r="N18" s="784"/>
      <c r="O18" s="784"/>
      <c r="P18" s="784"/>
      <c r="Q18" s="787"/>
      <c r="R18" s="38"/>
      <c r="S18" s="37">
        <v>10</v>
      </c>
      <c r="T18" s="784"/>
      <c r="U18" s="784">
        <v>40</v>
      </c>
      <c r="V18" s="784"/>
      <c r="W18" s="784"/>
      <c r="X18" s="784"/>
      <c r="Y18" s="784"/>
      <c r="Z18" s="784">
        <f t="shared" ref="Z18:Z29" si="6">SUM(S18:Y18)</f>
        <v>50</v>
      </c>
      <c r="AA18" s="784">
        <f t="shared" ref="AA18:AA29" si="7">((AC18*25)-Z18)</f>
        <v>50</v>
      </c>
      <c r="AB18" s="784">
        <f t="shared" ref="AB18:AB29" si="8">SUM(Z18:AA18)</f>
        <v>100</v>
      </c>
      <c r="AC18" s="787">
        <v>4</v>
      </c>
      <c r="AD18" s="38" t="s">
        <v>43</v>
      </c>
      <c r="AE18" s="39">
        <f t="shared" si="3"/>
        <v>50</v>
      </c>
      <c r="AF18" s="784">
        <f t="shared" si="3"/>
        <v>50</v>
      </c>
      <c r="AG18" s="787">
        <f t="shared" si="4"/>
        <v>100</v>
      </c>
      <c r="AH18" s="789">
        <f t="shared" si="5"/>
        <v>4</v>
      </c>
    </row>
    <row r="19" spans="2:36" ht="21.75" customHeight="1" x14ac:dyDescent="0.3">
      <c r="B19" s="807" t="s">
        <v>49</v>
      </c>
      <c r="C19" s="809"/>
      <c r="D19" s="40">
        <v>6</v>
      </c>
      <c r="E19" s="41" t="s">
        <v>50</v>
      </c>
      <c r="F19" s="1177" t="s">
        <v>312</v>
      </c>
      <c r="G19" s="42">
        <v>10</v>
      </c>
      <c r="H19" s="43"/>
      <c r="I19" s="43">
        <v>20</v>
      </c>
      <c r="J19" s="43"/>
      <c r="K19" s="43"/>
      <c r="L19" s="43"/>
      <c r="M19" s="43"/>
      <c r="N19" s="43">
        <f t="shared" si="0"/>
        <v>30</v>
      </c>
      <c r="O19" s="43">
        <f t="shared" si="1"/>
        <v>20</v>
      </c>
      <c r="P19" s="43">
        <f t="shared" si="2"/>
        <v>50</v>
      </c>
      <c r="Q19" s="44">
        <v>2</v>
      </c>
      <c r="R19" s="780" t="s">
        <v>43</v>
      </c>
      <c r="S19" s="42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780"/>
      <c r="AE19" s="45">
        <f t="shared" si="3"/>
        <v>30</v>
      </c>
      <c r="AF19" s="43">
        <f t="shared" si="3"/>
        <v>20</v>
      </c>
      <c r="AG19" s="44">
        <f t="shared" si="4"/>
        <v>50</v>
      </c>
      <c r="AH19" s="46">
        <f t="shared" si="5"/>
        <v>2</v>
      </c>
    </row>
    <row r="20" spans="2:36" ht="31.8" thickBot="1" x14ac:dyDescent="0.35">
      <c r="B20" s="816"/>
      <c r="C20" s="852"/>
      <c r="D20" s="47">
        <v>7</v>
      </c>
      <c r="E20" s="48" t="s">
        <v>51</v>
      </c>
      <c r="F20" s="1178" t="s">
        <v>312</v>
      </c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782"/>
      <c r="S20" s="49">
        <v>15</v>
      </c>
      <c r="T20" s="50"/>
      <c r="U20" s="50">
        <v>15</v>
      </c>
      <c r="V20" s="50"/>
      <c r="W20" s="50"/>
      <c r="X20" s="50"/>
      <c r="Y20" s="50"/>
      <c r="Z20" s="50">
        <f t="shared" si="6"/>
        <v>30</v>
      </c>
      <c r="AA20" s="50">
        <f t="shared" si="7"/>
        <v>45</v>
      </c>
      <c r="AB20" s="50">
        <f t="shared" si="8"/>
        <v>75</v>
      </c>
      <c r="AC20" s="51">
        <v>3</v>
      </c>
      <c r="AD20" s="782" t="s">
        <v>43</v>
      </c>
      <c r="AE20" s="52">
        <f t="shared" si="3"/>
        <v>30</v>
      </c>
      <c r="AF20" s="50">
        <f t="shared" si="3"/>
        <v>45</v>
      </c>
      <c r="AG20" s="51">
        <f t="shared" si="4"/>
        <v>75</v>
      </c>
      <c r="AH20" s="53">
        <f t="shared" si="5"/>
        <v>3</v>
      </c>
    </row>
    <row r="21" spans="2:36" ht="33.75" customHeight="1" thickBot="1" x14ac:dyDescent="0.35">
      <c r="B21" s="785" t="s">
        <v>52</v>
      </c>
      <c r="C21" s="785" t="s">
        <v>53</v>
      </c>
      <c r="D21" s="54">
        <v>8</v>
      </c>
      <c r="E21" s="55" t="s">
        <v>54</v>
      </c>
      <c r="F21" s="445" t="s">
        <v>258</v>
      </c>
      <c r="G21" s="56"/>
      <c r="H21" s="57">
        <v>15</v>
      </c>
      <c r="I21" s="57">
        <v>35</v>
      </c>
      <c r="J21" s="57"/>
      <c r="K21" s="57"/>
      <c r="L21" s="57"/>
      <c r="M21" s="57"/>
      <c r="N21" s="57">
        <f t="shared" si="0"/>
        <v>50</v>
      </c>
      <c r="O21" s="57">
        <f t="shared" si="1"/>
        <v>50</v>
      </c>
      <c r="P21" s="57">
        <f t="shared" si="2"/>
        <v>100</v>
      </c>
      <c r="Q21" s="58">
        <v>4</v>
      </c>
      <c r="R21" s="59" t="s">
        <v>43</v>
      </c>
      <c r="S21" s="56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D21" s="59"/>
      <c r="AE21" s="60">
        <f t="shared" si="3"/>
        <v>50</v>
      </c>
      <c r="AF21" s="57">
        <f t="shared" si="3"/>
        <v>50</v>
      </c>
      <c r="AG21" s="58">
        <f t="shared" si="4"/>
        <v>100</v>
      </c>
      <c r="AH21" s="61">
        <f t="shared" si="5"/>
        <v>4</v>
      </c>
    </row>
    <row r="22" spans="2:36" ht="24" customHeight="1" x14ac:dyDescent="0.3">
      <c r="B22" s="807" t="s">
        <v>55</v>
      </c>
      <c r="C22" s="809"/>
      <c r="D22" s="23">
        <v>9</v>
      </c>
      <c r="E22" s="62" t="s">
        <v>56</v>
      </c>
      <c r="F22" s="446" t="s">
        <v>259</v>
      </c>
      <c r="G22" s="25"/>
      <c r="H22" s="791">
        <v>4</v>
      </c>
      <c r="I22" s="791"/>
      <c r="J22" s="791"/>
      <c r="K22" s="791"/>
      <c r="L22" s="791"/>
      <c r="M22" s="791"/>
      <c r="N22" s="791">
        <f t="shared" si="0"/>
        <v>4</v>
      </c>
      <c r="O22" s="791">
        <v>0</v>
      </c>
      <c r="P22" s="791">
        <f t="shared" si="2"/>
        <v>4</v>
      </c>
      <c r="Q22" s="792">
        <v>0</v>
      </c>
      <c r="R22" s="780" t="s">
        <v>57</v>
      </c>
      <c r="S22" s="25"/>
      <c r="T22" s="791"/>
      <c r="U22" s="791"/>
      <c r="V22" s="791"/>
      <c r="W22" s="791"/>
      <c r="X22" s="791"/>
      <c r="Y22" s="791"/>
      <c r="Z22" s="791"/>
      <c r="AA22" s="791"/>
      <c r="AB22" s="791"/>
      <c r="AC22" s="792"/>
      <c r="AD22" s="780"/>
      <c r="AE22" s="28">
        <f t="shared" si="3"/>
        <v>4</v>
      </c>
      <c r="AF22" s="791">
        <f t="shared" si="3"/>
        <v>0</v>
      </c>
      <c r="AG22" s="792">
        <f t="shared" si="4"/>
        <v>4</v>
      </c>
      <c r="AH22" s="790">
        <f t="shared" si="5"/>
        <v>0</v>
      </c>
    </row>
    <row r="23" spans="2:36" ht="24" customHeight="1" x14ac:dyDescent="0.3">
      <c r="B23" s="808"/>
      <c r="C23" s="810"/>
      <c r="D23" s="30">
        <v>10</v>
      </c>
      <c r="E23" s="31" t="s">
        <v>58</v>
      </c>
      <c r="F23" s="443" t="s">
        <v>260</v>
      </c>
      <c r="G23" s="32"/>
      <c r="H23" s="783">
        <v>2</v>
      </c>
      <c r="I23" s="783"/>
      <c r="J23" s="783"/>
      <c r="K23" s="783"/>
      <c r="L23" s="783"/>
      <c r="M23" s="783"/>
      <c r="N23" s="783">
        <f t="shared" si="0"/>
        <v>2</v>
      </c>
      <c r="O23" s="783">
        <v>0</v>
      </c>
      <c r="P23" s="783">
        <f t="shared" si="2"/>
        <v>2</v>
      </c>
      <c r="Q23" s="786">
        <v>0</v>
      </c>
      <c r="R23" s="781" t="s">
        <v>59</v>
      </c>
      <c r="S23" s="32"/>
      <c r="T23" s="783"/>
      <c r="U23" s="783"/>
      <c r="V23" s="783"/>
      <c r="W23" s="783"/>
      <c r="X23" s="783"/>
      <c r="Y23" s="783"/>
      <c r="Z23" s="783"/>
      <c r="AA23" s="783"/>
      <c r="AB23" s="783"/>
      <c r="AC23" s="786"/>
      <c r="AD23" s="781"/>
      <c r="AE23" s="34">
        <f t="shared" si="3"/>
        <v>2</v>
      </c>
      <c r="AF23" s="783">
        <f t="shared" si="3"/>
        <v>0</v>
      </c>
      <c r="AG23" s="786">
        <f t="shared" si="4"/>
        <v>2</v>
      </c>
      <c r="AH23" s="788">
        <f t="shared" si="5"/>
        <v>0</v>
      </c>
    </row>
    <row r="24" spans="2:36" ht="24" customHeight="1" x14ac:dyDescent="0.3">
      <c r="B24" s="808"/>
      <c r="C24" s="810"/>
      <c r="D24" s="30">
        <v>11</v>
      </c>
      <c r="E24" s="31" t="s">
        <v>60</v>
      </c>
      <c r="F24" s="443" t="s">
        <v>261</v>
      </c>
      <c r="G24" s="32"/>
      <c r="H24" s="783">
        <v>30</v>
      </c>
      <c r="I24" s="783"/>
      <c r="J24" s="783"/>
      <c r="K24" s="783"/>
      <c r="L24" s="783"/>
      <c r="M24" s="783"/>
      <c r="N24" s="783">
        <f t="shared" si="0"/>
        <v>30</v>
      </c>
      <c r="O24" s="783">
        <f t="shared" si="1"/>
        <v>20</v>
      </c>
      <c r="P24" s="783">
        <f t="shared" si="2"/>
        <v>50</v>
      </c>
      <c r="Q24" s="786">
        <v>2</v>
      </c>
      <c r="R24" s="781" t="s">
        <v>43</v>
      </c>
      <c r="S24" s="32"/>
      <c r="T24" s="783">
        <v>30</v>
      </c>
      <c r="U24" s="783"/>
      <c r="V24" s="783"/>
      <c r="W24" s="783"/>
      <c r="X24" s="783"/>
      <c r="Y24" s="783"/>
      <c r="Z24" s="783">
        <f t="shared" si="6"/>
        <v>30</v>
      </c>
      <c r="AA24" s="783">
        <f t="shared" si="7"/>
        <v>20</v>
      </c>
      <c r="AB24" s="783">
        <f t="shared" si="8"/>
        <v>50</v>
      </c>
      <c r="AC24" s="786">
        <v>2</v>
      </c>
      <c r="AD24" s="781" t="s">
        <v>43</v>
      </c>
      <c r="AE24" s="34">
        <f t="shared" si="3"/>
        <v>60</v>
      </c>
      <c r="AF24" s="783">
        <f t="shared" si="3"/>
        <v>40</v>
      </c>
      <c r="AG24" s="786">
        <f t="shared" si="4"/>
        <v>100</v>
      </c>
      <c r="AH24" s="788">
        <f t="shared" si="5"/>
        <v>4</v>
      </c>
    </row>
    <row r="25" spans="2:36" ht="24" customHeight="1" x14ac:dyDescent="0.3">
      <c r="B25" s="808"/>
      <c r="C25" s="810"/>
      <c r="D25" s="30">
        <v>12</v>
      </c>
      <c r="E25" s="63" t="s">
        <v>61</v>
      </c>
      <c r="F25" s="447" t="s">
        <v>262</v>
      </c>
      <c r="G25" s="32">
        <v>2</v>
      </c>
      <c r="H25" s="783"/>
      <c r="I25" s="783"/>
      <c r="J25" s="783"/>
      <c r="K25" s="783"/>
      <c r="L25" s="783"/>
      <c r="M25" s="783">
        <v>13</v>
      </c>
      <c r="N25" s="783">
        <f t="shared" si="0"/>
        <v>15</v>
      </c>
      <c r="O25" s="783">
        <f t="shared" si="1"/>
        <v>10</v>
      </c>
      <c r="P25" s="783">
        <f t="shared" si="2"/>
        <v>25</v>
      </c>
      <c r="Q25" s="786">
        <v>1</v>
      </c>
      <c r="R25" s="781" t="s">
        <v>43</v>
      </c>
      <c r="S25" s="32"/>
      <c r="T25" s="783"/>
      <c r="U25" s="783"/>
      <c r="V25" s="783"/>
      <c r="W25" s="783"/>
      <c r="X25" s="783"/>
      <c r="Y25" s="783"/>
      <c r="Z25" s="783"/>
      <c r="AA25" s="783"/>
      <c r="AB25" s="783"/>
      <c r="AC25" s="786"/>
      <c r="AD25" s="781"/>
      <c r="AE25" s="34">
        <f t="shared" si="3"/>
        <v>15</v>
      </c>
      <c r="AF25" s="783">
        <f t="shared" si="3"/>
        <v>10</v>
      </c>
      <c r="AG25" s="786">
        <f t="shared" si="4"/>
        <v>25</v>
      </c>
      <c r="AH25" s="788">
        <f t="shared" si="5"/>
        <v>1</v>
      </c>
    </row>
    <row r="26" spans="2:36" ht="24" customHeight="1" x14ac:dyDescent="0.3">
      <c r="B26" s="808"/>
      <c r="C26" s="810"/>
      <c r="D26" s="30">
        <v>13</v>
      </c>
      <c r="E26" s="31" t="s">
        <v>62</v>
      </c>
      <c r="F26" s="443" t="s">
        <v>263</v>
      </c>
      <c r="G26" s="32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64"/>
      <c r="S26" s="32">
        <v>8</v>
      </c>
      <c r="T26" s="783"/>
      <c r="U26" s="783"/>
      <c r="V26" s="783"/>
      <c r="W26" s="783"/>
      <c r="X26" s="783"/>
      <c r="Y26" s="783">
        <v>12</v>
      </c>
      <c r="Z26" s="783">
        <f t="shared" si="6"/>
        <v>20</v>
      </c>
      <c r="AA26" s="783">
        <f t="shared" si="7"/>
        <v>30</v>
      </c>
      <c r="AB26" s="783">
        <f t="shared" si="8"/>
        <v>50</v>
      </c>
      <c r="AC26" s="786">
        <v>2</v>
      </c>
      <c r="AD26" s="781" t="s">
        <v>43</v>
      </c>
      <c r="AE26" s="34">
        <f t="shared" si="3"/>
        <v>20</v>
      </c>
      <c r="AF26" s="783">
        <f t="shared" si="3"/>
        <v>30</v>
      </c>
      <c r="AG26" s="786">
        <f t="shared" si="4"/>
        <v>50</v>
      </c>
      <c r="AH26" s="788">
        <f t="shared" si="5"/>
        <v>2</v>
      </c>
    </row>
    <row r="27" spans="2:36" ht="24" customHeight="1" x14ac:dyDescent="0.3">
      <c r="B27" s="808"/>
      <c r="C27" s="810"/>
      <c r="D27" s="30">
        <v>14</v>
      </c>
      <c r="E27" s="31" t="s">
        <v>63</v>
      </c>
      <c r="F27" s="443" t="s">
        <v>264</v>
      </c>
      <c r="G27" s="32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64"/>
      <c r="S27" s="32"/>
      <c r="T27" s="783">
        <v>16</v>
      </c>
      <c r="U27" s="783"/>
      <c r="V27" s="783"/>
      <c r="W27" s="783"/>
      <c r="X27" s="783"/>
      <c r="Y27" s="783">
        <v>4</v>
      </c>
      <c r="Z27" s="783">
        <f t="shared" si="6"/>
        <v>20</v>
      </c>
      <c r="AA27" s="783">
        <f t="shared" si="7"/>
        <v>5</v>
      </c>
      <c r="AB27" s="783">
        <f t="shared" si="8"/>
        <v>25</v>
      </c>
      <c r="AC27" s="786">
        <v>1</v>
      </c>
      <c r="AD27" s="781" t="s">
        <v>43</v>
      </c>
      <c r="AE27" s="34">
        <f t="shared" si="3"/>
        <v>20</v>
      </c>
      <c r="AF27" s="783">
        <f t="shared" si="3"/>
        <v>5</v>
      </c>
      <c r="AG27" s="786">
        <f t="shared" si="4"/>
        <v>25</v>
      </c>
      <c r="AH27" s="788">
        <f t="shared" si="5"/>
        <v>1</v>
      </c>
    </row>
    <row r="28" spans="2:36" ht="24" customHeight="1" x14ac:dyDescent="0.3">
      <c r="B28" s="808"/>
      <c r="C28" s="810"/>
      <c r="D28" s="30">
        <v>15</v>
      </c>
      <c r="E28" s="31" t="s">
        <v>64</v>
      </c>
      <c r="F28" s="443" t="s">
        <v>265</v>
      </c>
      <c r="G28" s="32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64"/>
      <c r="S28" s="32"/>
      <c r="T28" s="783"/>
      <c r="U28" s="783">
        <v>10</v>
      </c>
      <c r="V28" s="783"/>
      <c r="W28" s="783"/>
      <c r="X28" s="783"/>
      <c r="Y28" s="783"/>
      <c r="Z28" s="783">
        <f t="shared" si="6"/>
        <v>10</v>
      </c>
      <c r="AA28" s="783">
        <f t="shared" si="7"/>
        <v>15</v>
      </c>
      <c r="AB28" s="783">
        <f t="shared" si="8"/>
        <v>25</v>
      </c>
      <c r="AC28" s="786">
        <v>1</v>
      </c>
      <c r="AD28" s="781" t="s">
        <v>43</v>
      </c>
      <c r="AE28" s="34">
        <f t="shared" si="3"/>
        <v>10</v>
      </c>
      <c r="AF28" s="783">
        <f t="shared" si="3"/>
        <v>15</v>
      </c>
      <c r="AG28" s="786">
        <f t="shared" si="4"/>
        <v>25</v>
      </c>
      <c r="AH28" s="788">
        <f t="shared" si="5"/>
        <v>1</v>
      </c>
    </row>
    <row r="29" spans="2:36" ht="24" customHeight="1" x14ac:dyDescent="0.3">
      <c r="B29" s="808"/>
      <c r="C29" s="810"/>
      <c r="D29" s="30">
        <v>16</v>
      </c>
      <c r="E29" s="31" t="s">
        <v>65</v>
      </c>
      <c r="F29" s="443" t="s">
        <v>266</v>
      </c>
      <c r="G29" s="32"/>
      <c r="H29" s="783"/>
      <c r="I29" s="783"/>
      <c r="J29" s="783"/>
      <c r="K29" s="783"/>
      <c r="L29" s="783"/>
      <c r="M29" s="783"/>
      <c r="N29" s="783"/>
      <c r="O29" s="783"/>
      <c r="P29" s="783"/>
      <c r="Q29" s="783"/>
      <c r="R29" s="64"/>
      <c r="S29" s="32"/>
      <c r="T29" s="783">
        <v>15</v>
      </c>
      <c r="U29" s="783"/>
      <c r="V29" s="783"/>
      <c r="W29" s="783"/>
      <c r="X29" s="783"/>
      <c r="Y29" s="783"/>
      <c r="Z29" s="783">
        <f t="shared" si="6"/>
        <v>15</v>
      </c>
      <c r="AA29" s="783">
        <f t="shared" si="7"/>
        <v>10</v>
      </c>
      <c r="AB29" s="783">
        <f t="shared" si="8"/>
        <v>25</v>
      </c>
      <c r="AC29" s="786">
        <v>1</v>
      </c>
      <c r="AD29" s="781" t="s">
        <v>43</v>
      </c>
      <c r="AE29" s="34">
        <f t="shared" si="3"/>
        <v>15</v>
      </c>
      <c r="AF29" s="783">
        <f>SUM(O29,AA29)</f>
        <v>10</v>
      </c>
      <c r="AG29" s="786">
        <f t="shared" si="4"/>
        <v>25</v>
      </c>
      <c r="AH29" s="788">
        <f t="shared" si="5"/>
        <v>1</v>
      </c>
    </row>
    <row r="30" spans="2:36" s="65" customFormat="1" ht="24" customHeight="1" thickBot="1" x14ac:dyDescent="0.35">
      <c r="B30" s="816"/>
      <c r="C30" s="852"/>
      <c r="D30" s="47">
        <v>17</v>
      </c>
      <c r="E30" s="1179" t="s">
        <v>66</v>
      </c>
      <c r="F30" s="1180" t="s">
        <v>267</v>
      </c>
      <c r="G30" s="49">
        <v>30</v>
      </c>
      <c r="H30" s="50"/>
      <c r="I30" s="50"/>
      <c r="J30" s="50"/>
      <c r="K30" s="50"/>
      <c r="L30" s="50"/>
      <c r="M30" s="50"/>
      <c r="N30" s="50">
        <v>30</v>
      </c>
      <c r="O30" s="50">
        <v>0</v>
      </c>
      <c r="P30" s="50">
        <v>30</v>
      </c>
      <c r="Q30" s="50">
        <v>0</v>
      </c>
      <c r="R30" s="1181" t="s">
        <v>59</v>
      </c>
      <c r="S30" s="49">
        <v>30</v>
      </c>
      <c r="T30" s="50"/>
      <c r="U30" s="50"/>
      <c r="V30" s="50"/>
      <c r="W30" s="50"/>
      <c r="X30" s="50"/>
      <c r="Y30" s="50"/>
      <c r="Z30" s="50">
        <v>30</v>
      </c>
      <c r="AA30" s="50">
        <v>0</v>
      </c>
      <c r="AB30" s="50">
        <v>30</v>
      </c>
      <c r="AC30" s="50">
        <v>0</v>
      </c>
      <c r="AD30" s="1181" t="s">
        <v>57</v>
      </c>
      <c r="AE30" s="52">
        <v>30</v>
      </c>
      <c r="AF30" s="50">
        <v>0</v>
      </c>
      <c r="AG30" s="51">
        <f>SUM(P30+AE30)</f>
        <v>60</v>
      </c>
      <c r="AH30" s="53">
        <v>0</v>
      </c>
      <c r="AI30" s="2"/>
      <c r="AJ30" s="2"/>
    </row>
    <row r="31" spans="2:36" ht="21" customHeight="1" thickBot="1" x14ac:dyDescent="0.35">
      <c r="B31" s="797" t="s">
        <v>67</v>
      </c>
      <c r="C31" s="798"/>
      <c r="D31" s="798"/>
      <c r="E31" s="798"/>
      <c r="F31" s="799"/>
      <c r="G31" s="67">
        <f>SUM(G14:G30)</f>
        <v>108</v>
      </c>
      <c r="H31" s="68">
        <f>SUM(H14:H30)</f>
        <v>77</v>
      </c>
      <c r="I31" s="68">
        <f>SUM(I14:I30)</f>
        <v>195</v>
      </c>
      <c r="J31" s="68"/>
      <c r="K31" s="68"/>
      <c r="L31" s="68"/>
      <c r="M31" s="68">
        <f t="shared" ref="M31" si="9">SUM(M14:M30)</f>
        <v>13</v>
      </c>
      <c r="N31" s="68">
        <f>SUM(N14:N30)</f>
        <v>393</v>
      </c>
      <c r="O31" s="68">
        <f>SUM(O14:O30)</f>
        <v>443</v>
      </c>
      <c r="P31" s="68">
        <f>SUM(P14:P30)</f>
        <v>836</v>
      </c>
      <c r="Q31" s="68">
        <f t="shared" ref="Q31" si="10">SUM(Q14:Q29)</f>
        <v>32</v>
      </c>
      <c r="R31" s="69"/>
      <c r="S31" s="70">
        <f>SUM(S14:S29)</f>
        <v>57</v>
      </c>
      <c r="T31" s="71">
        <f t="shared" ref="T31:U31" si="11">SUM(T14:T29)</f>
        <v>68</v>
      </c>
      <c r="U31" s="71">
        <f t="shared" si="11"/>
        <v>92</v>
      </c>
      <c r="V31" s="71"/>
      <c r="W31" s="71"/>
      <c r="X31" s="71"/>
      <c r="Y31" s="71">
        <f t="shared" ref="Y31" si="12">SUM(Y14:Y29)</f>
        <v>16</v>
      </c>
      <c r="Z31" s="71">
        <f>SUM(Z14:Z30)</f>
        <v>263</v>
      </c>
      <c r="AA31" s="68">
        <f>SUM(AA14:AA30)</f>
        <v>317</v>
      </c>
      <c r="AB31" s="71">
        <f>SUM(AB14:AB30)</f>
        <v>580</v>
      </c>
      <c r="AC31" s="71">
        <f>SUM(AC14:AC30)</f>
        <v>22</v>
      </c>
      <c r="AD31" s="69"/>
      <c r="AE31" s="72">
        <f>SUM(AE14:AE30)</f>
        <v>626</v>
      </c>
      <c r="AF31" s="68">
        <f>SUM(AF14:AF30)</f>
        <v>760</v>
      </c>
      <c r="AG31" s="68">
        <f>SUM(AG14:AG30)</f>
        <v>1416</v>
      </c>
      <c r="AH31" s="59">
        <f>SUM(AH14:AH30)</f>
        <v>54</v>
      </c>
    </row>
    <row r="32" spans="2:36" ht="12.75" customHeight="1" x14ac:dyDescent="0.3">
      <c r="B32" s="853" t="s">
        <v>68</v>
      </c>
      <c r="C32" s="854"/>
      <c r="D32" s="846" t="s">
        <v>40</v>
      </c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8"/>
    </row>
    <row r="33" spans="2:34" ht="13.5" customHeight="1" thickBot="1" x14ac:dyDescent="0.35">
      <c r="B33" s="855"/>
      <c r="C33" s="856"/>
      <c r="D33" s="849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851"/>
    </row>
    <row r="34" spans="2:34" ht="21" customHeight="1" x14ac:dyDescent="0.3">
      <c r="B34" s="859" t="s">
        <v>69</v>
      </c>
      <c r="C34" s="860"/>
      <c r="D34" s="73">
        <v>1</v>
      </c>
      <c r="E34" s="62" t="s">
        <v>70</v>
      </c>
      <c r="F34" s="448" t="s">
        <v>263</v>
      </c>
      <c r="G34" s="74"/>
      <c r="H34" s="75"/>
      <c r="I34" s="75"/>
      <c r="J34" s="75"/>
      <c r="K34" s="75"/>
      <c r="L34" s="75"/>
      <c r="M34" s="75"/>
      <c r="N34" s="76"/>
      <c r="O34" s="75"/>
      <c r="P34" s="76"/>
      <c r="Q34" s="75"/>
      <c r="R34" s="77"/>
      <c r="S34" s="25">
        <v>25</v>
      </c>
      <c r="T34" s="26"/>
      <c r="U34" s="26"/>
      <c r="V34" s="26"/>
      <c r="W34" s="26"/>
      <c r="X34" s="26"/>
      <c r="Y34" s="26"/>
      <c r="Z34" s="26">
        <f>SUM(S34:Y34)</f>
        <v>25</v>
      </c>
      <c r="AA34" s="26">
        <f>((AC34*30)-Z34)</f>
        <v>5</v>
      </c>
      <c r="AB34" s="26">
        <f>SUM(Z34:AA34)</f>
        <v>30</v>
      </c>
      <c r="AC34" s="26">
        <v>1</v>
      </c>
      <c r="AD34" s="863" t="s">
        <v>43</v>
      </c>
      <c r="AE34" s="866">
        <v>50</v>
      </c>
      <c r="AF34" s="869"/>
      <c r="AG34" s="840">
        <v>60</v>
      </c>
      <c r="AH34" s="843">
        <v>2</v>
      </c>
    </row>
    <row r="35" spans="2:34" ht="21" customHeight="1" x14ac:dyDescent="0.3">
      <c r="B35" s="861"/>
      <c r="C35" s="862"/>
      <c r="D35" s="78">
        <v>2</v>
      </c>
      <c r="E35" s="31" t="s">
        <v>71</v>
      </c>
      <c r="F35" s="449" t="s">
        <v>268</v>
      </c>
      <c r="G35" s="79"/>
      <c r="H35" s="80"/>
      <c r="I35" s="80"/>
      <c r="J35" s="80"/>
      <c r="K35" s="80"/>
      <c r="L35" s="80"/>
      <c r="M35" s="80"/>
      <c r="N35" s="81"/>
      <c r="O35" s="80"/>
      <c r="P35" s="81"/>
      <c r="Q35" s="80"/>
      <c r="R35" s="82"/>
      <c r="S35" s="32">
        <v>25</v>
      </c>
      <c r="T35" s="33"/>
      <c r="U35" s="33"/>
      <c r="V35" s="33"/>
      <c r="W35" s="33"/>
      <c r="X35" s="33"/>
      <c r="Y35" s="33"/>
      <c r="Z35" s="33">
        <f t="shared" ref="Z35:Z37" si="13">SUM(S35:Y35)</f>
        <v>25</v>
      </c>
      <c r="AA35" s="33">
        <f>((AC35*30)-Z35)</f>
        <v>5</v>
      </c>
      <c r="AB35" s="33">
        <f t="shared" ref="AB35:AB37" si="14">SUM(Z35:AA35)</f>
        <v>30</v>
      </c>
      <c r="AC35" s="33">
        <v>1</v>
      </c>
      <c r="AD35" s="864"/>
      <c r="AE35" s="867"/>
      <c r="AF35" s="870"/>
      <c r="AG35" s="841"/>
      <c r="AH35" s="844"/>
    </row>
    <row r="36" spans="2:34" ht="21" customHeight="1" x14ac:dyDescent="0.3">
      <c r="B36" s="861"/>
      <c r="C36" s="862"/>
      <c r="D36" s="78">
        <v>3</v>
      </c>
      <c r="E36" s="31" t="s">
        <v>72</v>
      </c>
      <c r="F36" s="449" t="s">
        <v>269</v>
      </c>
      <c r="G36" s="79"/>
      <c r="H36" s="80"/>
      <c r="I36" s="80"/>
      <c r="J36" s="80"/>
      <c r="K36" s="80"/>
      <c r="L36" s="80"/>
      <c r="M36" s="80"/>
      <c r="N36" s="81"/>
      <c r="O36" s="80"/>
      <c r="P36" s="81"/>
      <c r="Q36" s="80"/>
      <c r="R36" s="82"/>
      <c r="S36" s="32">
        <v>25</v>
      </c>
      <c r="T36" s="33"/>
      <c r="U36" s="33"/>
      <c r="V36" s="33"/>
      <c r="W36" s="33"/>
      <c r="X36" s="33"/>
      <c r="Y36" s="33"/>
      <c r="Z36" s="33">
        <v>25</v>
      </c>
      <c r="AA36" s="33">
        <v>5</v>
      </c>
      <c r="AB36" s="33">
        <v>30</v>
      </c>
      <c r="AC36" s="33">
        <v>1</v>
      </c>
      <c r="AD36" s="864"/>
      <c r="AE36" s="867"/>
      <c r="AF36" s="870"/>
      <c r="AG36" s="841"/>
      <c r="AH36" s="844"/>
    </row>
    <row r="37" spans="2:34" ht="21" customHeight="1" thickBot="1" x14ac:dyDescent="0.35">
      <c r="B37" s="861"/>
      <c r="C37" s="862"/>
      <c r="D37" s="86">
        <v>4</v>
      </c>
      <c r="E37" s="87" t="s">
        <v>73</v>
      </c>
      <c r="F37" s="450" t="s">
        <v>270</v>
      </c>
      <c r="G37" s="88"/>
      <c r="H37" s="89"/>
      <c r="I37" s="89"/>
      <c r="J37" s="89"/>
      <c r="K37" s="89"/>
      <c r="L37" s="89"/>
      <c r="M37" s="89"/>
      <c r="N37" s="90"/>
      <c r="O37" s="89"/>
      <c r="P37" s="90"/>
      <c r="Q37" s="89"/>
      <c r="R37" s="91"/>
      <c r="S37" s="92">
        <v>25</v>
      </c>
      <c r="T37" s="93"/>
      <c r="U37" s="93"/>
      <c r="V37" s="93"/>
      <c r="W37" s="93"/>
      <c r="X37" s="93"/>
      <c r="Y37" s="93"/>
      <c r="Z37" s="93">
        <f t="shared" si="13"/>
        <v>25</v>
      </c>
      <c r="AA37" s="93">
        <f>((AC37*30)-Z37)</f>
        <v>5</v>
      </c>
      <c r="AB37" s="93">
        <f t="shared" si="14"/>
        <v>30</v>
      </c>
      <c r="AC37" s="93">
        <v>1</v>
      </c>
      <c r="AD37" s="865"/>
      <c r="AE37" s="868"/>
      <c r="AF37" s="871"/>
      <c r="AG37" s="842"/>
      <c r="AH37" s="845"/>
    </row>
    <row r="38" spans="2:34" ht="23.25" customHeight="1" thickBot="1" x14ac:dyDescent="0.35">
      <c r="B38" s="797" t="s">
        <v>67</v>
      </c>
      <c r="C38" s="798"/>
      <c r="D38" s="798"/>
      <c r="E38" s="799"/>
      <c r="F38" s="451"/>
      <c r="G38" s="97"/>
      <c r="H38" s="98"/>
      <c r="I38" s="98"/>
      <c r="J38" s="98"/>
      <c r="K38" s="98"/>
      <c r="L38" s="98"/>
      <c r="M38" s="98"/>
      <c r="N38" s="99"/>
      <c r="O38" s="98"/>
      <c r="P38" s="99"/>
      <c r="Q38" s="98"/>
      <c r="R38" s="100"/>
      <c r="S38" s="101"/>
      <c r="T38" s="102"/>
      <c r="U38" s="102"/>
      <c r="V38" s="102"/>
      <c r="W38" s="102"/>
      <c r="X38" s="102"/>
      <c r="Y38" s="102"/>
      <c r="Z38" s="102">
        <v>50</v>
      </c>
      <c r="AA38" s="102">
        <v>10</v>
      </c>
      <c r="AB38" s="102">
        <v>60</v>
      </c>
      <c r="AC38" s="102">
        <v>2</v>
      </c>
      <c r="AD38" s="103"/>
      <c r="AE38" s="104">
        <v>50</v>
      </c>
      <c r="AF38" s="102">
        <v>10</v>
      </c>
      <c r="AG38" s="102">
        <v>60</v>
      </c>
      <c r="AH38" s="103">
        <v>2</v>
      </c>
    </row>
    <row r="39" spans="2:34" x14ac:dyDescent="0.3">
      <c r="B39" s="807" t="s">
        <v>74</v>
      </c>
      <c r="C39" s="872"/>
      <c r="D39" s="874" t="s">
        <v>40</v>
      </c>
      <c r="E39" s="875"/>
      <c r="F39" s="875"/>
      <c r="G39" s="875"/>
      <c r="H39" s="875"/>
      <c r="I39" s="875"/>
      <c r="J39" s="875"/>
      <c r="K39" s="875"/>
      <c r="L39" s="875"/>
      <c r="M39" s="875"/>
      <c r="N39" s="875"/>
      <c r="O39" s="875"/>
      <c r="P39" s="875"/>
      <c r="Q39" s="875"/>
      <c r="R39" s="875"/>
      <c r="S39" s="875"/>
      <c r="T39" s="875"/>
      <c r="U39" s="875"/>
      <c r="V39" s="875"/>
      <c r="W39" s="875"/>
      <c r="X39" s="875"/>
      <c r="Y39" s="875"/>
      <c r="Z39" s="875"/>
      <c r="AA39" s="875"/>
      <c r="AB39" s="875"/>
      <c r="AC39" s="875"/>
      <c r="AD39" s="875"/>
      <c r="AE39" s="875"/>
      <c r="AF39" s="875"/>
      <c r="AG39" s="875"/>
      <c r="AH39" s="876"/>
    </row>
    <row r="40" spans="2:34" ht="4.5" customHeight="1" thickBot="1" x14ac:dyDescent="0.35">
      <c r="B40" s="808"/>
      <c r="C40" s="873"/>
      <c r="D40" s="877"/>
      <c r="E40" s="878"/>
      <c r="F40" s="878"/>
      <c r="G40" s="878"/>
      <c r="H40" s="878"/>
      <c r="I40" s="878"/>
      <c r="J40" s="878"/>
      <c r="K40" s="878"/>
      <c r="L40" s="878"/>
      <c r="M40" s="878"/>
      <c r="N40" s="878"/>
      <c r="O40" s="878"/>
      <c r="P40" s="878"/>
      <c r="Q40" s="878"/>
      <c r="R40" s="878"/>
      <c r="S40" s="878"/>
      <c r="T40" s="878"/>
      <c r="U40" s="878"/>
      <c r="V40" s="878"/>
      <c r="W40" s="878"/>
      <c r="X40" s="878"/>
      <c r="Y40" s="878"/>
      <c r="Z40" s="878"/>
      <c r="AA40" s="878"/>
      <c r="AB40" s="878"/>
      <c r="AC40" s="878"/>
      <c r="AD40" s="878"/>
      <c r="AE40" s="878"/>
      <c r="AF40" s="878"/>
      <c r="AG40" s="878"/>
      <c r="AH40" s="879"/>
    </row>
    <row r="41" spans="2:34" ht="23.25" customHeight="1" thickBot="1" x14ac:dyDescent="0.35">
      <c r="B41" s="816"/>
      <c r="C41" s="834"/>
      <c r="D41" s="105">
        <v>1</v>
      </c>
      <c r="E41" s="106" t="s">
        <v>75</v>
      </c>
      <c r="F41" s="452" t="s">
        <v>240</v>
      </c>
      <c r="G41" s="107"/>
      <c r="H41" s="108"/>
      <c r="I41" s="108"/>
      <c r="J41" s="108"/>
      <c r="K41" s="108"/>
      <c r="L41" s="108"/>
      <c r="M41" s="108"/>
      <c r="N41" s="109"/>
      <c r="O41" s="108"/>
      <c r="P41" s="109"/>
      <c r="Q41" s="108"/>
      <c r="R41" s="110"/>
      <c r="S41" s="111"/>
      <c r="T41" s="108"/>
      <c r="U41" s="108"/>
      <c r="V41" s="108"/>
      <c r="W41" s="108"/>
      <c r="X41" s="112">
        <v>120</v>
      </c>
      <c r="Y41" s="108"/>
      <c r="Z41" s="112">
        <f>SUM(X41)</f>
        <v>120</v>
      </c>
      <c r="AA41" s="108"/>
      <c r="AB41" s="112">
        <f>SUM(Z41:AA41)</f>
        <v>120</v>
      </c>
      <c r="AC41" s="113">
        <v>4</v>
      </c>
      <c r="AD41" s="114" t="s">
        <v>43</v>
      </c>
      <c r="AE41" s="115">
        <f>SUM(AB41)</f>
        <v>120</v>
      </c>
      <c r="AF41" s="112">
        <f>SUM(AA41)</f>
        <v>0</v>
      </c>
      <c r="AG41" s="113">
        <f>SUM(AE41:AF41)</f>
        <v>120</v>
      </c>
      <c r="AH41" s="114">
        <f>SUM(AC41)</f>
        <v>4</v>
      </c>
    </row>
    <row r="42" spans="2:34" s="3" customFormat="1" ht="23.25" customHeight="1" thickBot="1" x14ac:dyDescent="0.35">
      <c r="B42" s="797" t="s">
        <v>76</v>
      </c>
      <c r="C42" s="798"/>
      <c r="D42" s="798"/>
      <c r="E42" s="798"/>
      <c r="F42" s="66"/>
      <c r="G42" s="116">
        <f t="shared" ref="G42:O42" si="15">SUM(G31,G38,G41)</f>
        <v>108</v>
      </c>
      <c r="H42" s="117">
        <f t="shared" si="15"/>
        <v>77</v>
      </c>
      <c r="I42" s="117">
        <f t="shared" si="15"/>
        <v>195</v>
      </c>
      <c r="J42" s="117">
        <f t="shared" si="15"/>
        <v>0</v>
      </c>
      <c r="K42" s="117">
        <f t="shared" si="15"/>
        <v>0</v>
      </c>
      <c r="L42" s="117">
        <f t="shared" si="15"/>
        <v>0</v>
      </c>
      <c r="M42" s="117">
        <f t="shared" si="15"/>
        <v>13</v>
      </c>
      <c r="N42" s="117">
        <f t="shared" si="15"/>
        <v>393</v>
      </c>
      <c r="O42" s="117">
        <f t="shared" si="15"/>
        <v>443</v>
      </c>
      <c r="P42" s="117">
        <f>SUM(P31,P38,P41)</f>
        <v>836</v>
      </c>
      <c r="Q42" s="117">
        <f>SUM(Q31,Q38,Q41)</f>
        <v>32</v>
      </c>
      <c r="R42" s="118" t="s">
        <v>77</v>
      </c>
      <c r="S42" s="119">
        <f t="shared" ref="S42:Y42" si="16">SUM(S31,S38,S41)</f>
        <v>57</v>
      </c>
      <c r="T42" s="120">
        <f t="shared" si="16"/>
        <v>68</v>
      </c>
      <c r="U42" s="120">
        <f t="shared" si="16"/>
        <v>92</v>
      </c>
      <c r="V42" s="120">
        <f t="shared" si="16"/>
        <v>0</v>
      </c>
      <c r="W42" s="120">
        <f t="shared" si="16"/>
        <v>0</v>
      </c>
      <c r="X42" s="120">
        <f t="shared" si="16"/>
        <v>120</v>
      </c>
      <c r="Y42" s="120">
        <f t="shared" si="16"/>
        <v>16</v>
      </c>
      <c r="Z42" s="120">
        <f>SUM(Z31,Z38,Z41)</f>
        <v>433</v>
      </c>
      <c r="AA42" s="120">
        <f>SUM(AA31,AA38,AA41)</f>
        <v>327</v>
      </c>
      <c r="AB42" s="120">
        <f>SUM(AB31,AB38,AB41)</f>
        <v>760</v>
      </c>
      <c r="AC42" s="120">
        <f>SUM(AC31,AC38,AC41)</f>
        <v>28</v>
      </c>
      <c r="AD42" s="121" t="s">
        <v>77</v>
      </c>
      <c r="AE42" s="119">
        <f>SUM(AE31,AE38,AE41)</f>
        <v>796</v>
      </c>
      <c r="AF42" s="120">
        <f>SUM(AF31,AF38,AF41)</f>
        <v>770</v>
      </c>
      <c r="AG42" s="120">
        <f>SUM(AG31,AG38,AG41)</f>
        <v>1596</v>
      </c>
      <c r="AH42" s="121">
        <f>SUM(AH31,AH38,AH41)</f>
        <v>60</v>
      </c>
    </row>
    <row r="43" spans="2:34" ht="15" customHeight="1" x14ac:dyDescent="0.3"/>
    <row r="44" spans="2:34" ht="15.75" customHeight="1" x14ac:dyDescent="0.3">
      <c r="B44" s="880" t="s">
        <v>78</v>
      </c>
      <c r="C44" s="880"/>
      <c r="D44" s="880"/>
    </row>
    <row r="45" spans="2:34" x14ac:dyDescent="0.3">
      <c r="B45" s="122" t="s">
        <v>79</v>
      </c>
      <c r="C45" s="857" t="s">
        <v>18</v>
      </c>
      <c r="D45" s="858"/>
    </row>
    <row r="46" spans="2:34" x14ac:dyDescent="0.3">
      <c r="B46" s="122" t="s">
        <v>80</v>
      </c>
      <c r="C46" s="857" t="s">
        <v>19</v>
      </c>
      <c r="D46" s="858"/>
    </row>
    <row r="47" spans="2:34" x14ac:dyDescent="0.3">
      <c r="B47" s="122" t="s">
        <v>81</v>
      </c>
      <c r="C47" s="857" t="s">
        <v>20</v>
      </c>
      <c r="D47" s="858"/>
    </row>
    <row r="48" spans="2:34" x14ac:dyDescent="0.3">
      <c r="B48" s="122" t="s">
        <v>82</v>
      </c>
      <c r="C48" s="857" t="s">
        <v>21</v>
      </c>
      <c r="D48" s="858"/>
    </row>
    <row r="49" spans="2:4" x14ac:dyDescent="0.3">
      <c r="B49" s="122" t="s">
        <v>83</v>
      </c>
      <c r="C49" s="857" t="s">
        <v>22</v>
      </c>
      <c r="D49" s="858"/>
    </row>
    <row r="50" spans="2:4" x14ac:dyDescent="0.3">
      <c r="B50" s="122" t="s">
        <v>84</v>
      </c>
      <c r="C50" s="857" t="s">
        <v>23</v>
      </c>
      <c r="D50" s="858"/>
    </row>
    <row r="51" spans="2:4" x14ac:dyDescent="0.3">
      <c r="B51" s="122" t="s">
        <v>85</v>
      </c>
      <c r="C51" s="857" t="s">
        <v>30</v>
      </c>
      <c r="D51" s="858"/>
    </row>
    <row r="52" spans="2:4" x14ac:dyDescent="0.3">
      <c r="B52" s="122" t="s">
        <v>86</v>
      </c>
      <c r="C52" s="857" t="s">
        <v>43</v>
      </c>
      <c r="D52" s="858"/>
    </row>
    <row r="53" spans="2:4" x14ac:dyDescent="0.3">
      <c r="B53" s="122" t="s">
        <v>87</v>
      </c>
      <c r="C53" s="857" t="s">
        <v>59</v>
      </c>
      <c r="D53" s="858"/>
    </row>
    <row r="54" spans="2:4" x14ac:dyDescent="0.3">
      <c r="B54" s="122" t="s">
        <v>88</v>
      </c>
      <c r="C54" s="857" t="s">
        <v>89</v>
      </c>
      <c r="D54" s="858"/>
    </row>
  </sheetData>
  <mergeCells count="52">
    <mergeCell ref="C52:D52"/>
    <mergeCell ref="C53:D53"/>
    <mergeCell ref="C54:D54"/>
    <mergeCell ref="C46:D46"/>
    <mergeCell ref="C47:D47"/>
    <mergeCell ref="C48:D48"/>
    <mergeCell ref="C49:D49"/>
    <mergeCell ref="C50:D50"/>
    <mergeCell ref="C51:D51"/>
    <mergeCell ref="C45:D45"/>
    <mergeCell ref="B34:C37"/>
    <mergeCell ref="AD34:AD37"/>
    <mergeCell ref="AE34:AE37"/>
    <mergeCell ref="AF34:AF37"/>
    <mergeCell ref="B38:E38"/>
    <mergeCell ref="B39:C41"/>
    <mergeCell ref="D39:AH40"/>
    <mergeCell ref="B42:E42"/>
    <mergeCell ref="B44:D44"/>
    <mergeCell ref="B19:B20"/>
    <mergeCell ref="C19:C20"/>
    <mergeCell ref="B22:B30"/>
    <mergeCell ref="C22:C30"/>
    <mergeCell ref="B32:C33"/>
    <mergeCell ref="D11:E11"/>
    <mergeCell ref="D12:AH12"/>
    <mergeCell ref="G13:AH13"/>
    <mergeCell ref="AG34:AG37"/>
    <mergeCell ref="AH34:AH37"/>
    <mergeCell ref="D32:AH33"/>
    <mergeCell ref="D8:AH8"/>
    <mergeCell ref="D9:E10"/>
    <mergeCell ref="G9:R9"/>
    <mergeCell ref="S9:AD9"/>
    <mergeCell ref="G10:R10"/>
    <mergeCell ref="S10:AD10"/>
    <mergeCell ref="B5:E5"/>
    <mergeCell ref="G5:AH5"/>
    <mergeCell ref="B31:F31"/>
    <mergeCell ref="B2:AH2"/>
    <mergeCell ref="B3:E3"/>
    <mergeCell ref="G3:AH3"/>
    <mergeCell ref="B4:E4"/>
    <mergeCell ref="G4:AH4"/>
    <mergeCell ref="B14:B18"/>
    <mergeCell ref="C14:C18"/>
    <mergeCell ref="B6:E6"/>
    <mergeCell ref="G6:AH6"/>
    <mergeCell ref="B7:E7"/>
    <mergeCell ref="G7:AH7"/>
    <mergeCell ref="B8:B13"/>
    <mergeCell ref="C8:C13"/>
  </mergeCells>
  <pageMargins left="0.23622047244094491" right="0.23622047244094491" top="0.15748031496062992" bottom="0.15748031496062992" header="0.31496062992125984" footer="0.31496062992125984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  <pageSetUpPr fitToPage="1"/>
  </sheetPr>
  <dimension ref="B1:AJ56"/>
  <sheetViews>
    <sheetView zoomScale="55" zoomScaleNormal="55" workbookViewId="0">
      <selection activeCell="AH43" sqref="B2:AH43"/>
    </sheetView>
  </sheetViews>
  <sheetFormatPr defaultColWidth="9.109375" defaultRowHeight="14.4" x14ac:dyDescent="0.3"/>
  <cols>
    <col min="1" max="1" width="9.109375" style="124"/>
    <col min="2" max="2" width="17.33203125" style="123" customWidth="1"/>
    <col min="3" max="3" width="15.33203125" style="123" customWidth="1"/>
    <col min="4" max="4" width="9.44140625" style="124" customWidth="1"/>
    <col min="5" max="5" width="45.6640625" style="124" customWidth="1"/>
    <col min="6" max="6" width="46.44140625" style="124" customWidth="1"/>
    <col min="7" max="7" width="3.88671875" style="124" bestFit="1" customWidth="1"/>
    <col min="8" max="8" width="4.5546875" style="124" bestFit="1" customWidth="1"/>
    <col min="9" max="9" width="5" style="124" bestFit="1" customWidth="1"/>
    <col min="10" max="10" width="2.5546875" style="124" bestFit="1" customWidth="1"/>
    <col min="11" max="12" width="3" style="124" bestFit="1" customWidth="1"/>
    <col min="13" max="13" width="3.88671875" style="124" bestFit="1" customWidth="1"/>
    <col min="14" max="15" width="6" style="124" bestFit="1" customWidth="1"/>
    <col min="16" max="16" width="8.5546875" style="124" bestFit="1" customWidth="1"/>
    <col min="17" max="17" width="3.88671875" style="124" bestFit="1" customWidth="1"/>
    <col min="18" max="18" width="6" style="124" bestFit="1" customWidth="1"/>
    <col min="19" max="19" width="3.88671875" style="124" bestFit="1" customWidth="1"/>
    <col min="20" max="21" width="5" style="124" bestFit="1" customWidth="1"/>
    <col min="22" max="22" width="2.5546875" style="124" bestFit="1" customWidth="1"/>
    <col min="23" max="23" width="3" style="124" bestFit="1" customWidth="1"/>
    <col min="24" max="24" width="5" style="124" bestFit="1" customWidth="1"/>
    <col min="25" max="25" width="3.44140625" style="124" bestFit="1" customWidth="1"/>
    <col min="26" max="27" width="6" style="124" bestFit="1" customWidth="1"/>
    <col min="28" max="28" width="8.5546875" style="124" bestFit="1" customWidth="1"/>
    <col min="29" max="29" width="3.88671875" style="124" bestFit="1" customWidth="1"/>
    <col min="30" max="31" width="6" style="124" bestFit="1" customWidth="1"/>
    <col min="32" max="32" width="6" style="125" bestFit="1" customWidth="1"/>
    <col min="33" max="33" width="8.5546875" style="124" bestFit="1" customWidth="1"/>
    <col min="34" max="34" width="6" style="124" bestFit="1" customWidth="1"/>
    <col min="35" max="16384" width="9.109375" style="124"/>
  </cols>
  <sheetData>
    <row r="1" spans="2:36" ht="15" thickBot="1" x14ac:dyDescent="0.35"/>
    <row r="2" spans="2:36" ht="21" thickBot="1" x14ac:dyDescent="0.35">
      <c r="B2" s="894" t="s">
        <v>0</v>
      </c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6"/>
      <c r="AI2" s="453"/>
      <c r="AJ2" s="453"/>
    </row>
    <row r="3" spans="2:36" ht="17.399999999999999" x14ac:dyDescent="0.3">
      <c r="B3" s="897" t="s">
        <v>1</v>
      </c>
      <c r="C3" s="898"/>
      <c r="D3" s="898"/>
      <c r="E3" s="898"/>
      <c r="F3" s="898"/>
      <c r="G3" s="898"/>
      <c r="H3" s="898"/>
      <c r="I3" s="898"/>
      <c r="J3" s="898"/>
      <c r="K3" s="898" t="s">
        <v>2</v>
      </c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898"/>
      <c r="AC3" s="898"/>
      <c r="AD3" s="898"/>
      <c r="AE3" s="898"/>
      <c r="AF3" s="898"/>
      <c r="AG3" s="898"/>
      <c r="AH3" s="901"/>
    </row>
    <row r="4" spans="2:36" ht="15.6" x14ac:dyDescent="0.3">
      <c r="B4" s="899" t="s">
        <v>3</v>
      </c>
      <c r="C4" s="900"/>
      <c r="D4" s="900"/>
      <c r="E4" s="900"/>
      <c r="F4" s="900"/>
      <c r="G4" s="900"/>
      <c r="H4" s="900"/>
      <c r="I4" s="900"/>
      <c r="J4" s="900"/>
      <c r="K4" s="902" t="s">
        <v>4</v>
      </c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2"/>
      <c r="AE4" s="902"/>
      <c r="AF4" s="902"/>
      <c r="AG4" s="902"/>
      <c r="AH4" s="903"/>
    </row>
    <row r="5" spans="2:36" ht="15.6" x14ac:dyDescent="0.3">
      <c r="B5" s="899" t="s">
        <v>5</v>
      </c>
      <c r="C5" s="900"/>
      <c r="D5" s="900"/>
      <c r="E5" s="900"/>
      <c r="F5" s="900"/>
      <c r="G5" s="900"/>
      <c r="H5" s="900"/>
      <c r="I5" s="900"/>
      <c r="J5" s="900"/>
      <c r="K5" s="902" t="s">
        <v>6</v>
      </c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902"/>
      <c r="AE5" s="902"/>
      <c r="AF5" s="902"/>
      <c r="AG5" s="902"/>
      <c r="AH5" s="903"/>
    </row>
    <row r="6" spans="2:36" ht="16.2" thickBot="1" x14ac:dyDescent="0.35">
      <c r="B6" s="926" t="s">
        <v>7</v>
      </c>
      <c r="C6" s="927"/>
      <c r="D6" s="927"/>
      <c r="E6" s="927"/>
      <c r="F6" s="927"/>
      <c r="G6" s="927"/>
      <c r="H6" s="927"/>
      <c r="I6" s="927"/>
      <c r="J6" s="927"/>
      <c r="K6" s="927" t="s">
        <v>8</v>
      </c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27"/>
      <c r="AC6" s="927"/>
      <c r="AD6" s="927"/>
      <c r="AE6" s="927"/>
      <c r="AF6" s="927"/>
      <c r="AG6" s="927"/>
      <c r="AH6" s="928"/>
    </row>
    <row r="7" spans="2:36" ht="39.6" customHeight="1" thickBot="1" x14ac:dyDescent="0.35">
      <c r="B7" s="908" t="s">
        <v>11</v>
      </c>
      <c r="C7" s="911" t="s">
        <v>12</v>
      </c>
      <c r="D7" s="1200" t="s">
        <v>91</v>
      </c>
      <c r="E7" s="1201"/>
      <c r="F7" s="1201"/>
      <c r="G7" s="1201"/>
      <c r="H7" s="1201"/>
      <c r="I7" s="1201"/>
      <c r="J7" s="1201"/>
      <c r="K7" s="1201"/>
      <c r="L7" s="1201"/>
      <c r="M7" s="1201"/>
      <c r="N7" s="1201"/>
      <c r="O7" s="1201"/>
      <c r="P7" s="1201"/>
      <c r="Q7" s="1201"/>
      <c r="R7" s="1201"/>
      <c r="S7" s="1201"/>
      <c r="T7" s="1201"/>
      <c r="U7" s="1201"/>
      <c r="V7" s="1201"/>
      <c r="W7" s="1201"/>
      <c r="X7" s="1201"/>
      <c r="Y7" s="1201"/>
      <c r="Z7" s="1201"/>
      <c r="AA7" s="1201"/>
      <c r="AB7" s="1201"/>
      <c r="AC7" s="1201"/>
      <c r="AD7" s="1201"/>
      <c r="AE7" s="1201"/>
      <c r="AF7" s="1201"/>
      <c r="AG7" s="1201"/>
      <c r="AH7" s="1202"/>
    </row>
    <row r="8" spans="2:36" ht="18.75" customHeight="1" thickBot="1" x14ac:dyDescent="0.35">
      <c r="B8" s="909"/>
      <c r="C8" s="912"/>
      <c r="D8" s="944" t="s">
        <v>94</v>
      </c>
      <c r="E8" s="941" t="s">
        <v>17</v>
      </c>
      <c r="F8" s="947" t="s">
        <v>167</v>
      </c>
      <c r="G8" s="917" t="s">
        <v>92</v>
      </c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918"/>
      <c r="S8" s="914" t="s">
        <v>93</v>
      </c>
      <c r="T8" s="915"/>
      <c r="U8" s="915"/>
      <c r="V8" s="915"/>
      <c r="W8" s="915"/>
      <c r="X8" s="915"/>
      <c r="Y8" s="915"/>
      <c r="Z8" s="915"/>
      <c r="AA8" s="915"/>
      <c r="AB8" s="915"/>
      <c r="AC8" s="915"/>
      <c r="AD8" s="916"/>
      <c r="AE8" s="929" t="s">
        <v>34</v>
      </c>
      <c r="AF8" s="935" t="s">
        <v>35</v>
      </c>
      <c r="AG8" s="935" t="s">
        <v>36</v>
      </c>
      <c r="AH8" s="938" t="s">
        <v>37</v>
      </c>
    </row>
    <row r="9" spans="2:36" ht="15.75" customHeight="1" thickBot="1" x14ac:dyDescent="0.35">
      <c r="B9" s="909"/>
      <c r="C9" s="912"/>
      <c r="D9" s="945"/>
      <c r="E9" s="942"/>
      <c r="F9" s="948"/>
      <c r="G9" s="951" t="s">
        <v>16</v>
      </c>
      <c r="H9" s="951"/>
      <c r="I9" s="951"/>
      <c r="J9" s="951"/>
      <c r="K9" s="951"/>
      <c r="L9" s="951"/>
      <c r="M9" s="951"/>
      <c r="N9" s="951"/>
      <c r="O9" s="951"/>
      <c r="P9" s="951"/>
      <c r="Q9" s="951"/>
      <c r="R9" s="951"/>
      <c r="S9" s="950" t="s">
        <v>16</v>
      </c>
      <c r="T9" s="951"/>
      <c r="U9" s="951"/>
      <c r="V9" s="951"/>
      <c r="W9" s="951"/>
      <c r="X9" s="951"/>
      <c r="Y9" s="951"/>
      <c r="Z9" s="951"/>
      <c r="AA9" s="951"/>
      <c r="AB9" s="951"/>
      <c r="AC9" s="951"/>
      <c r="AD9" s="952"/>
      <c r="AE9" s="930"/>
      <c r="AF9" s="936"/>
      <c r="AG9" s="936"/>
      <c r="AH9" s="939"/>
    </row>
    <row r="10" spans="2:36" s="126" customFormat="1" ht="151.5" customHeight="1" thickBot="1" x14ac:dyDescent="0.35">
      <c r="B10" s="909"/>
      <c r="C10" s="912"/>
      <c r="D10" s="946"/>
      <c r="E10" s="943"/>
      <c r="F10" s="949"/>
      <c r="G10" s="456" t="s">
        <v>18</v>
      </c>
      <c r="H10" s="457" t="s">
        <v>19</v>
      </c>
      <c r="I10" s="457" t="s">
        <v>20</v>
      </c>
      <c r="J10" s="457" t="s">
        <v>21</v>
      </c>
      <c r="K10" s="457" t="s">
        <v>22</v>
      </c>
      <c r="L10" s="457" t="s">
        <v>23</v>
      </c>
      <c r="M10" s="457" t="s">
        <v>24</v>
      </c>
      <c r="N10" s="458" t="s">
        <v>95</v>
      </c>
      <c r="O10" s="458" t="s">
        <v>26</v>
      </c>
      <c r="P10" s="458" t="s">
        <v>27</v>
      </c>
      <c r="Q10" s="458" t="s">
        <v>28</v>
      </c>
      <c r="R10" s="459" t="s">
        <v>29</v>
      </c>
      <c r="S10" s="460" t="s">
        <v>18</v>
      </c>
      <c r="T10" s="457" t="s">
        <v>19</v>
      </c>
      <c r="U10" s="457" t="s">
        <v>20</v>
      </c>
      <c r="V10" s="457" t="s">
        <v>21</v>
      </c>
      <c r="W10" s="457" t="s">
        <v>22</v>
      </c>
      <c r="X10" s="457" t="s">
        <v>23</v>
      </c>
      <c r="Y10" s="457" t="s">
        <v>30</v>
      </c>
      <c r="Z10" s="458" t="s">
        <v>31</v>
      </c>
      <c r="AA10" s="458" t="s">
        <v>26</v>
      </c>
      <c r="AB10" s="458" t="s">
        <v>27</v>
      </c>
      <c r="AC10" s="458" t="s">
        <v>32</v>
      </c>
      <c r="AD10" s="461" t="s">
        <v>33</v>
      </c>
      <c r="AE10" s="931"/>
      <c r="AF10" s="937"/>
      <c r="AG10" s="937"/>
      <c r="AH10" s="940"/>
    </row>
    <row r="11" spans="2:36" ht="16.2" thickBot="1" x14ac:dyDescent="0.35">
      <c r="B11" s="909"/>
      <c r="C11" s="912"/>
      <c r="D11" s="932" t="s">
        <v>38</v>
      </c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3"/>
      <c r="AH11" s="934"/>
    </row>
    <row r="12" spans="2:36" ht="16.8" thickBot="1" x14ac:dyDescent="0.35">
      <c r="B12" s="910"/>
      <c r="C12" s="913"/>
      <c r="D12" s="465" t="s">
        <v>94</v>
      </c>
      <c r="E12" s="466" t="s">
        <v>40</v>
      </c>
      <c r="F12" s="467"/>
      <c r="G12" s="919"/>
      <c r="H12" s="919"/>
      <c r="I12" s="919"/>
      <c r="J12" s="919"/>
      <c r="K12" s="919"/>
      <c r="L12" s="919"/>
      <c r="M12" s="919"/>
      <c r="N12" s="919"/>
      <c r="O12" s="919"/>
      <c r="P12" s="919"/>
      <c r="Q12" s="919"/>
      <c r="R12" s="919"/>
      <c r="S12" s="919"/>
      <c r="T12" s="919"/>
      <c r="U12" s="919"/>
      <c r="V12" s="919"/>
      <c r="W12" s="919"/>
      <c r="X12" s="919"/>
      <c r="Y12" s="919"/>
      <c r="Z12" s="919"/>
      <c r="AA12" s="919"/>
      <c r="AB12" s="919"/>
      <c r="AC12" s="919"/>
      <c r="AD12" s="919"/>
      <c r="AE12" s="919"/>
      <c r="AF12" s="919"/>
      <c r="AG12" s="919"/>
      <c r="AH12" s="920"/>
    </row>
    <row r="13" spans="2:36" ht="16.5" customHeight="1" x14ac:dyDescent="0.3">
      <c r="B13" s="904" t="s">
        <v>41</v>
      </c>
      <c r="C13" s="923"/>
      <c r="D13" s="481">
        <v>1</v>
      </c>
      <c r="E13" s="519" t="s">
        <v>96</v>
      </c>
      <c r="F13" s="513" t="s">
        <v>271</v>
      </c>
      <c r="G13" s="28">
        <v>25</v>
      </c>
      <c r="H13" s="26">
        <v>0</v>
      </c>
      <c r="I13" s="26">
        <v>50</v>
      </c>
      <c r="J13" s="26"/>
      <c r="K13" s="26"/>
      <c r="L13" s="26"/>
      <c r="M13" s="26"/>
      <c r="N13" s="26">
        <f>SUM(G13:M13)</f>
        <v>75</v>
      </c>
      <c r="O13" s="26">
        <f>((Q13*25)-N13)</f>
        <v>100</v>
      </c>
      <c r="P13" s="26">
        <f>SUM(N13:O13)</f>
        <v>175</v>
      </c>
      <c r="Q13" s="27">
        <v>7</v>
      </c>
      <c r="R13" s="469" t="s">
        <v>44</v>
      </c>
      <c r="S13" s="25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f>SUM(S13:Y13)</f>
        <v>0</v>
      </c>
      <c r="AA13" s="26">
        <f>((AC13*25)-Z13)</f>
        <v>0</v>
      </c>
      <c r="AB13" s="26">
        <f>SUM(Z13:AA13)</f>
        <v>0</v>
      </c>
      <c r="AC13" s="27"/>
      <c r="AD13" s="29"/>
      <c r="AE13" s="28">
        <f>SUM(N13,Z13)</f>
        <v>75</v>
      </c>
      <c r="AF13" s="26">
        <f>SUM(O13,AA13)</f>
        <v>100</v>
      </c>
      <c r="AG13" s="27">
        <f>SUM(AE13:AF13)</f>
        <v>175</v>
      </c>
      <c r="AH13" s="29">
        <f>SUM(Q13,AC13)</f>
        <v>7</v>
      </c>
    </row>
    <row r="14" spans="2:36" ht="15.6" x14ac:dyDescent="0.3">
      <c r="B14" s="921"/>
      <c r="C14" s="924"/>
      <c r="D14" s="454">
        <v>2</v>
      </c>
      <c r="E14" s="520" t="s">
        <v>97</v>
      </c>
      <c r="F14" s="514" t="s">
        <v>269</v>
      </c>
      <c r="G14" s="34">
        <v>10</v>
      </c>
      <c r="H14" s="83">
        <v>5</v>
      </c>
      <c r="I14" s="83">
        <v>15</v>
      </c>
      <c r="J14" s="83"/>
      <c r="K14" s="83"/>
      <c r="L14" s="83"/>
      <c r="M14" s="83"/>
      <c r="N14" s="83">
        <f t="shared" ref="N14:N33" si="0">SUM(G14:M14)</f>
        <v>30</v>
      </c>
      <c r="O14" s="83">
        <f t="shared" ref="O14:O33" si="1">((Q14*25)-N14)</f>
        <v>45</v>
      </c>
      <c r="P14" s="83">
        <f t="shared" ref="P14:P33" si="2">SUM(N14:O14)</f>
        <v>75</v>
      </c>
      <c r="Q14" s="84">
        <v>3</v>
      </c>
      <c r="R14" s="463" t="s">
        <v>43</v>
      </c>
      <c r="S14" s="32"/>
      <c r="T14" s="83"/>
      <c r="U14" s="83"/>
      <c r="V14" s="83"/>
      <c r="W14" s="83"/>
      <c r="X14" s="83"/>
      <c r="Y14" s="83"/>
      <c r="Z14" s="83">
        <f t="shared" ref="Z14:Z33" si="3">SUM(S14:Y14)</f>
        <v>0</v>
      </c>
      <c r="AA14" s="83">
        <f t="shared" ref="AA14:AA33" si="4">((AC14*25)-Z14)</f>
        <v>0</v>
      </c>
      <c r="AB14" s="83">
        <f t="shared" ref="AB14:AB33" si="5">SUM(Z14:AA14)</f>
        <v>0</v>
      </c>
      <c r="AC14" s="84"/>
      <c r="AD14" s="85"/>
      <c r="AE14" s="34">
        <f t="shared" ref="AE14:AF33" si="6">SUM(N14,Z14)</f>
        <v>30</v>
      </c>
      <c r="AF14" s="83">
        <f t="shared" si="6"/>
        <v>45</v>
      </c>
      <c r="AG14" s="84">
        <f t="shared" ref="AG14:AG33" si="7">SUM(AE14:AF14)</f>
        <v>75</v>
      </c>
      <c r="AH14" s="85">
        <f t="shared" ref="AH14:AH33" si="8">SUM(Q14,AC14)</f>
        <v>3</v>
      </c>
    </row>
    <row r="15" spans="2:36" ht="15.6" x14ac:dyDescent="0.3">
      <c r="B15" s="921"/>
      <c r="C15" s="924"/>
      <c r="D15" s="454">
        <v>3</v>
      </c>
      <c r="E15" s="520" t="s">
        <v>98</v>
      </c>
      <c r="F15" s="514" t="s">
        <v>272</v>
      </c>
      <c r="G15" s="34">
        <v>20</v>
      </c>
      <c r="H15" s="83">
        <v>10</v>
      </c>
      <c r="I15" s="83">
        <v>40</v>
      </c>
      <c r="J15" s="83"/>
      <c r="K15" s="83"/>
      <c r="L15" s="83"/>
      <c r="M15" s="83"/>
      <c r="N15" s="83">
        <f t="shared" si="0"/>
        <v>70</v>
      </c>
      <c r="O15" s="83">
        <f t="shared" si="1"/>
        <v>105</v>
      </c>
      <c r="P15" s="83">
        <f t="shared" si="2"/>
        <v>175</v>
      </c>
      <c r="Q15" s="84">
        <v>7</v>
      </c>
      <c r="R15" s="463" t="s">
        <v>44</v>
      </c>
      <c r="S15" s="32"/>
      <c r="T15" s="83"/>
      <c r="U15" s="83"/>
      <c r="V15" s="83"/>
      <c r="W15" s="83"/>
      <c r="X15" s="83"/>
      <c r="Y15" s="83"/>
      <c r="Z15" s="83">
        <f t="shared" si="3"/>
        <v>0</v>
      </c>
      <c r="AA15" s="83">
        <f t="shared" si="4"/>
        <v>0</v>
      </c>
      <c r="AB15" s="83">
        <f t="shared" si="5"/>
        <v>0</v>
      </c>
      <c r="AC15" s="84"/>
      <c r="AD15" s="85"/>
      <c r="AE15" s="34">
        <f t="shared" si="6"/>
        <v>70</v>
      </c>
      <c r="AF15" s="83">
        <f t="shared" si="6"/>
        <v>105</v>
      </c>
      <c r="AG15" s="84">
        <f t="shared" si="7"/>
        <v>175</v>
      </c>
      <c r="AH15" s="85">
        <f t="shared" si="8"/>
        <v>7</v>
      </c>
    </row>
    <row r="16" spans="2:36" ht="18.75" customHeight="1" x14ac:dyDescent="0.3">
      <c r="B16" s="921"/>
      <c r="C16" s="924"/>
      <c r="D16" s="454">
        <v>4</v>
      </c>
      <c r="E16" s="520" t="s">
        <v>99</v>
      </c>
      <c r="F16" s="514" t="s">
        <v>273</v>
      </c>
      <c r="G16" s="34"/>
      <c r="H16" s="83"/>
      <c r="I16" s="83">
        <v>10</v>
      </c>
      <c r="J16" s="83"/>
      <c r="K16" s="83"/>
      <c r="L16" s="83"/>
      <c r="M16" s="83"/>
      <c r="N16" s="83">
        <f t="shared" si="0"/>
        <v>10</v>
      </c>
      <c r="O16" s="83">
        <f t="shared" si="1"/>
        <v>15</v>
      </c>
      <c r="P16" s="83">
        <f t="shared" si="2"/>
        <v>25</v>
      </c>
      <c r="Q16" s="84">
        <v>1</v>
      </c>
      <c r="R16" s="463" t="s">
        <v>43</v>
      </c>
      <c r="S16" s="32"/>
      <c r="T16" s="83"/>
      <c r="U16" s="83"/>
      <c r="V16" s="83"/>
      <c r="W16" s="83"/>
      <c r="X16" s="83"/>
      <c r="Y16" s="83"/>
      <c r="Z16" s="83">
        <f t="shared" si="3"/>
        <v>0</v>
      </c>
      <c r="AA16" s="83">
        <f t="shared" si="4"/>
        <v>0</v>
      </c>
      <c r="AB16" s="83">
        <f t="shared" si="5"/>
        <v>0</v>
      </c>
      <c r="AC16" s="84"/>
      <c r="AD16" s="85"/>
      <c r="AE16" s="34">
        <f t="shared" si="6"/>
        <v>10</v>
      </c>
      <c r="AF16" s="83">
        <f t="shared" si="6"/>
        <v>15</v>
      </c>
      <c r="AG16" s="84">
        <f t="shared" si="7"/>
        <v>25</v>
      </c>
      <c r="AH16" s="85">
        <f t="shared" si="8"/>
        <v>1</v>
      </c>
    </row>
    <row r="17" spans="2:34" ht="15.6" x14ac:dyDescent="0.3">
      <c r="B17" s="921"/>
      <c r="C17" s="924"/>
      <c r="D17" s="454">
        <v>5</v>
      </c>
      <c r="E17" s="520" t="s">
        <v>100</v>
      </c>
      <c r="F17" s="514" t="s">
        <v>274</v>
      </c>
      <c r="G17" s="34"/>
      <c r="H17" s="83"/>
      <c r="I17" s="83"/>
      <c r="J17" s="83"/>
      <c r="K17" s="83"/>
      <c r="L17" s="83"/>
      <c r="M17" s="83"/>
      <c r="N17" s="83">
        <f t="shared" si="0"/>
        <v>0</v>
      </c>
      <c r="O17" s="83">
        <v>0</v>
      </c>
      <c r="P17" s="83">
        <f t="shared" si="2"/>
        <v>0</v>
      </c>
      <c r="Q17" s="84"/>
      <c r="R17" s="463"/>
      <c r="S17" s="32">
        <v>20</v>
      </c>
      <c r="T17" s="83"/>
      <c r="U17" s="83">
        <v>20</v>
      </c>
      <c r="V17" s="83"/>
      <c r="W17" s="83"/>
      <c r="X17" s="83"/>
      <c r="Y17" s="83"/>
      <c r="Z17" s="83">
        <f t="shared" si="3"/>
        <v>40</v>
      </c>
      <c r="AA17" s="83">
        <f t="shared" si="4"/>
        <v>35</v>
      </c>
      <c r="AB17" s="83">
        <f t="shared" si="5"/>
        <v>75</v>
      </c>
      <c r="AC17" s="84">
        <v>3</v>
      </c>
      <c r="AD17" s="85" t="s">
        <v>43</v>
      </c>
      <c r="AE17" s="34">
        <f t="shared" si="6"/>
        <v>40</v>
      </c>
      <c r="AF17" s="83">
        <f t="shared" si="6"/>
        <v>35</v>
      </c>
      <c r="AG17" s="84">
        <f t="shared" si="7"/>
        <v>75</v>
      </c>
      <c r="AH17" s="85">
        <f t="shared" si="8"/>
        <v>3</v>
      </c>
    </row>
    <row r="18" spans="2:34" ht="16.5" customHeight="1" x14ac:dyDescent="0.3">
      <c r="B18" s="921"/>
      <c r="C18" s="924"/>
      <c r="D18" s="454">
        <v>6</v>
      </c>
      <c r="E18" s="520" t="s">
        <v>101</v>
      </c>
      <c r="F18" s="514" t="s">
        <v>275</v>
      </c>
      <c r="G18" s="34"/>
      <c r="H18" s="83"/>
      <c r="I18" s="83"/>
      <c r="J18" s="83"/>
      <c r="K18" s="83"/>
      <c r="L18" s="83"/>
      <c r="M18" s="83"/>
      <c r="N18" s="83">
        <f t="shared" si="0"/>
        <v>0</v>
      </c>
      <c r="O18" s="83">
        <f t="shared" si="1"/>
        <v>0</v>
      </c>
      <c r="P18" s="83">
        <f t="shared" si="2"/>
        <v>0</v>
      </c>
      <c r="Q18" s="84"/>
      <c r="R18" s="463"/>
      <c r="S18" s="32">
        <v>4</v>
      </c>
      <c r="T18" s="83">
        <v>3</v>
      </c>
      <c r="U18" s="83">
        <v>8</v>
      </c>
      <c r="V18" s="83"/>
      <c r="W18" s="83"/>
      <c r="X18" s="83"/>
      <c r="Y18" s="83"/>
      <c r="Z18" s="83">
        <f t="shared" si="3"/>
        <v>15</v>
      </c>
      <c r="AA18" s="83">
        <f t="shared" si="4"/>
        <v>10</v>
      </c>
      <c r="AB18" s="83">
        <f t="shared" si="5"/>
        <v>25</v>
      </c>
      <c r="AC18" s="84">
        <v>1</v>
      </c>
      <c r="AD18" s="85" t="s">
        <v>43</v>
      </c>
      <c r="AE18" s="34">
        <f t="shared" si="6"/>
        <v>15</v>
      </c>
      <c r="AF18" s="83">
        <f t="shared" si="6"/>
        <v>10</v>
      </c>
      <c r="AG18" s="84">
        <f t="shared" si="7"/>
        <v>25</v>
      </c>
      <c r="AH18" s="85">
        <f t="shared" si="8"/>
        <v>1</v>
      </c>
    </row>
    <row r="19" spans="2:34" ht="15.6" x14ac:dyDescent="0.3">
      <c r="B19" s="921"/>
      <c r="C19" s="924"/>
      <c r="D19" s="454">
        <v>7</v>
      </c>
      <c r="E19" s="520" t="s">
        <v>102</v>
      </c>
      <c r="F19" s="514" t="s">
        <v>276</v>
      </c>
      <c r="G19" s="34"/>
      <c r="H19" s="83"/>
      <c r="I19" s="83"/>
      <c r="J19" s="83"/>
      <c r="K19" s="83"/>
      <c r="L19" s="83"/>
      <c r="M19" s="83"/>
      <c r="N19" s="83">
        <f t="shared" si="0"/>
        <v>0</v>
      </c>
      <c r="O19" s="83">
        <f t="shared" si="1"/>
        <v>0</v>
      </c>
      <c r="P19" s="83">
        <f t="shared" si="2"/>
        <v>0</v>
      </c>
      <c r="Q19" s="84"/>
      <c r="R19" s="463"/>
      <c r="S19" s="32">
        <v>13</v>
      </c>
      <c r="T19" s="83">
        <v>9</v>
      </c>
      <c r="U19" s="83">
        <v>18</v>
      </c>
      <c r="V19" s="83"/>
      <c r="W19" s="83"/>
      <c r="X19" s="83"/>
      <c r="Y19" s="83"/>
      <c r="Z19" s="83">
        <f t="shared" si="3"/>
        <v>40</v>
      </c>
      <c r="AA19" s="83">
        <f t="shared" si="4"/>
        <v>60</v>
      </c>
      <c r="AB19" s="83">
        <f t="shared" si="5"/>
        <v>100</v>
      </c>
      <c r="AC19" s="84">
        <v>4</v>
      </c>
      <c r="AD19" s="85" t="s">
        <v>44</v>
      </c>
      <c r="AE19" s="34">
        <f t="shared" si="6"/>
        <v>40</v>
      </c>
      <c r="AF19" s="83">
        <f t="shared" si="6"/>
        <v>60</v>
      </c>
      <c r="AG19" s="84">
        <f t="shared" si="7"/>
        <v>100</v>
      </c>
      <c r="AH19" s="85">
        <f t="shared" si="8"/>
        <v>4</v>
      </c>
    </row>
    <row r="20" spans="2:34" ht="15.6" x14ac:dyDescent="0.3">
      <c r="B20" s="921"/>
      <c r="C20" s="924"/>
      <c r="D20" s="454">
        <v>8</v>
      </c>
      <c r="E20" s="1187" t="s">
        <v>103</v>
      </c>
      <c r="F20" s="514" t="s">
        <v>256</v>
      </c>
      <c r="G20" s="34"/>
      <c r="H20" s="83"/>
      <c r="I20" s="83"/>
      <c r="J20" s="83"/>
      <c r="K20" s="83"/>
      <c r="L20" s="83"/>
      <c r="M20" s="83"/>
      <c r="N20" s="83">
        <f t="shared" si="0"/>
        <v>0</v>
      </c>
      <c r="O20" s="83">
        <f t="shared" si="1"/>
        <v>0</v>
      </c>
      <c r="P20" s="83">
        <f t="shared" si="2"/>
        <v>0</v>
      </c>
      <c r="Q20" s="84"/>
      <c r="R20" s="463"/>
      <c r="S20" s="32">
        <v>3</v>
      </c>
      <c r="T20" s="83">
        <v>4</v>
      </c>
      <c r="U20" s="83">
        <v>8</v>
      </c>
      <c r="V20" s="83"/>
      <c r="W20" s="83"/>
      <c r="X20" s="83"/>
      <c r="Y20" s="83"/>
      <c r="Z20" s="83">
        <f t="shared" si="3"/>
        <v>15</v>
      </c>
      <c r="AA20" s="83">
        <f t="shared" si="4"/>
        <v>35</v>
      </c>
      <c r="AB20" s="83">
        <f t="shared" si="5"/>
        <v>50</v>
      </c>
      <c r="AC20" s="84">
        <v>2</v>
      </c>
      <c r="AD20" s="85" t="s">
        <v>43</v>
      </c>
      <c r="AE20" s="34">
        <f t="shared" si="6"/>
        <v>15</v>
      </c>
      <c r="AF20" s="83">
        <f t="shared" si="6"/>
        <v>35</v>
      </c>
      <c r="AG20" s="84">
        <f t="shared" si="7"/>
        <v>50</v>
      </c>
      <c r="AH20" s="85">
        <f t="shared" si="8"/>
        <v>2</v>
      </c>
    </row>
    <row r="21" spans="2:34" ht="16.5" customHeight="1" thickBot="1" x14ac:dyDescent="0.35">
      <c r="B21" s="922"/>
      <c r="C21" s="925"/>
      <c r="D21" s="482">
        <v>9</v>
      </c>
      <c r="E21" s="521" t="s">
        <v>104</v>
      </c>
      <c r="F21" s="1188" t="s">
        <v>277</v>
      </c>
      <c r="G21" s="39"/>
      <c r="H21" s="94"/>
      <c r="I21" s="94"/>
      <c r="J21" s="94"/>
      <c r="K21" s="94"/>
      <c r="L21" s="94"/>
      <c r="M21" s="94"/>
      <c r="N21" s="94">
        <f t="shared" si="0"/>
        <v>0</v>
      </c>
      <c r="O21" s="94">
        <f t="shared" si="1"/>
        <v>0</v>
      </c>
      <c r="P21" s="94">
        <f t="shared" si="2"/>
        <v>0</v>
      </c>
      <c r="Q21" s="95"/>
      <c r="R21" s="472"/>
      <c r="S21" s="37">
        <v>12</v>
      </c>
      <c r="T21" s="94">
        <v>8</v>
      </c>
      <c r="U21" s="94">
        <v>30</v>
      </c>
      <c r="V21" s="94"/>
      <c r="W21" s="94"/>
      <c r="X21" s="94"/>
      <c r="Y21" s="94"/>
      <c r="Z21" s="94">
        <f t="shared" si="3"/>
        <v>50</v>
      </c>
      <c r="AA21" s="94">
        <f t="shared" si="4"/>
        <v>50</v>
      </c>
      <c r="AB21" s="94">
        <f t="shared" si="5"/>
        <v>100</v>
      </c>
      <c r="AC21" s="95">
        <v>4</v>
      </c>
      <c r="AD21" s="96" t="s">
        <v>44</v>
      </c>
      <c r="AE21" s="39">
        <f t="shared" si="6"/>
        <v>50</v>
      </c>
      <c r="AF21" s="94">
        <f t="shared" si="6"/>
        <v>50</v>
      </c>
      <c r="AG21" s="95">
        <f t="shared" si="7"/>
        <v>100</v>
      </c>
      <c r="AH21" s="96">
        <f t="shared" si="8"/>
        <v>4</v>
      </c>
    </row>
    <row r="22" spans="2:34" ht="15.6" x14ac:dyDescent="0.3">
      <c r="B22" s="904" t="s">
        <v>49</v>
      </c>
      <c r="C22" s="906"/>
      <c r="D22" s="481">
        <v>10</v>
      </c>
      <c r="E22" s="519" t="s">
        <v>105</v>
      </c>
      <c r="F22" s="513" t="s">
        <v>278</v>
      </c>
      <c r="G22" s="28"/>
      <c r="H22" s="26"/>
      <c r="I22" s="26"/>
      <c r="J22" s="26"/>
      <c r="K22" s="26"/>
      <c r="L22" s="26"/>
      <c r="M22" s="26"/>
      <c r="N22" s="26">
        <f t="shared" si="0"/>
        <v>0</v>
      </c>
      <c r="O22" s="26">
        <f t="shared" si="1"/>
        <v>0</v>
      </c>
      <c r="P22" s="26">
        <f t="shared" si="2"/>
        <v>0</v>
      </c>
      <c r="Q22" s="27"/>
      <c r="R22" s="469"/>
      <c r="S22" s="25"/>
      <c r="T22" s="26">
        <v>15</v>
      </c>
      <c r="U22" s="26"/>
      <c r="V22" s="26"/>
      <c r="W22" s="26"/>
      <c r="X22" s="26"/>
      <c r="Y22" s="26"/>
      <c r="Z22" s="26">
        <f t="shared" si="3"/>
        <v>15</v>
      </c>
      <c r="AA22" s="26">
        <f t="shared" si="4"/>
        <v>10</v>
      </c>
      <c r="AB22" s="26">
        <f t="shared" si="5"/>
        <v>25</v>
      </c>
      <c r="AC22" s="27">
        <v>1</v>
      </c>
      <c r="AD22" s="29" t="s">
        <v>43</v>
      </c>
      <c r="AE22" s="28">
        <f t="shared" si="6"/>
        <v>15</v>
      </c>
      <c r="AF22" s="26">
        <f t="shared" si="6"/>
        <v>10</v>
      </c>
      <c r="AG22" s="27">
        <f t="shared" si="7"/>
        <v>25</v>
      </c>
      <c r="AH22" s="29">
        <f t="shared" si="8"/>
        <v>1</v>
      </c>
    </row>
    <row r="23" spans="2:34" ht="16.2" thickBot="1" x14ac:dyDescent="0.35">
      <c r="B23" s="905"/>
      <c r="C23" s="907"/>
      <c r="D23" s="484">
        <v>11</v>
      </c>
      <c r="E23" s="522" t="s">
        <v>106</v>
      </c>
      <c r="F23" s="515" t="s">
        <v>279</v>
      </c>
      <c r="G23" s="471"/>
      <c r="H23" s="93"/>
      <c r="I23" s="93"/>
      <c r="J23" s="93"/>
      <c r="K23" s="93"/>
      <c r="L23" s="93"/>
      <c r="M23" s="93"/>
      <c r="N23" s="93">
        <f t="shared" si="0"/>
        <v>0</v>
      </c>
      <c r="O23" s="93">
        <f t="shared" si="1"/>
        <v>0</v>
      </c>
      <c r="P23" s="93">
        <f t="shared" si="2"/>
        <v>0</v>
      </c>
      <c r="Q23" s="133"/>
      <c r="R23" s="470"/>
      <c r="S23" s="92">
        <v>15</v>
      </c>
      <c r="T23" s="93"/>
      <c r="U23" s="93"/>
      <c r="V23" s="93"/>
      <c r="W23" s="93"/>
      <c r="X23" s="93"/>
      <c r="Y23" s="93"/>
      <c r="Z23" s="93">
        <f t="shared" si="3"/>
        <v>15</v>
      </c>
      <c r="AA23" s="93">
        <f t="shared" si="4"/>
        <v>10</v>
      </c>
      <c r="AB23" s="93">
        <f t="shared" si="5"/>
        <v>25</v>
      </c>
      <c r="AC23" s="133">
        <v>1</v>
      </c>
      <c r="AD23" s="134" t="s">
        <v>43</v>
      </c>
      <c r="AE23" s="471">
        <f t="shared" si="6"/>
        <v>15</v>
      </c>
      <c r="AF23" s="93">
        <f t="shared" si="6"/>
        <v>10</v>
      </c>
      <c r="AG23" s="133">
        <f t="shared" si="7"/>
        <v>25</v>
      </c>
      <c r="AH23" s="134">
        <f t="shared" si="8"/>
        <v>1</v>
      </c>
    </row>
    <row r="24" spans="2:34" ht="15.6" x14ac:dyDescent="0.3">
      <c r="B24" s="904" t="s">
        <v>52</v>
      </c>
      <c r="C24" s="953" t="s">
        <v>53</v>
      </c>
      <c r="D24" s="481">
        <v>12</v>
      </c>
      <c r="E24" s="519" t="s">
        <v>107</v>
      </c>
      <c r="F24" s="513" t="s">
        <v>258</v>
      </c>
      <c r="G24" s="28"/>
      <c r="H24" s="26"/>
      <c r="I24" s="26">
        <v>30</v>
      </c>
      <c r="J24" s="26"/>
      <c r="K24" s="26"/>
      <c r="L24" s="26"/>
      <c r="M24" s="26"/>
      <c r="N24" s="26">
        <f t="shared" si="0"/>
        <v>30</v>
      </c>
      <c r="O24" s="26">
        <f t="shared" si="1"/>
        <v>20</v>
      </c>
      <c r="P24" s="26">
        <f t="shared" si="2"/>
        <v>50</v>
      </c>
      <c r="Q24" s="27">
        <v>2</v>
      </c>
      <c r="R24" s="469" t="s">
        <v>43</v>
      </c>
      <c r="S24" s="25"/>
      <c r="T24" s="26"/>
      <c r="U24" s="26"/>
      <c r="V24" s="26"/>
      <c r="W24" s="26"/>
      <c r="X24" s="26"/>
      <c r="Y24" s="26"/>
      <c r="Z24" s="26">
        <f t="shared" si="3"/>
        <v>0</v>
      </c>
      <c r="AA24" s="26">
        <f t="shared" si="4"/>
        <v>0</v>
      </c>
      <c r="AB24" s="26">
        <f t="shared" si="5"/>
        <v>0</v>
      </c>
      <c r="AC24" s="27">
        <v>0</v>
      </c>
      <c r="AD24" s="29"/>
      <c r="AE24" s="28">
        <f t="shared" si="6"/>
        <v>30</v>
      </c>
      <c r="AF24" s="26">
        <f t="shared" si="6"/>
        <v>20</v>
      </c>
      <c r="AG24" s="27">
        <f t="shared" si="7"/>
        <v>50</v>
      </c>
      <c r="AH24" s="29">
        <f t="shared" si="8"/>
        <v>2</v>
      </c>
    </row>
    <row r="25" spans="2:34" ht="15.6" x14ac:dyDescent="0.3">
      <c r="B25" s="921"/>
      <c r="C25" s="954"/>
      <c r="D25" s="454">
        <v>13</v>
      </c>
      <c r="E25" s="520" t="s">
        <v>108</v>
      </c>
      <c r="F25" s="514" t="s">
        <v>280</v>
      </c>
      <c r="G25" s="34"/>
      <c r="H25" s="83"/>
      <c r="I25" s="83"/>
      <c r="J25" s="83"/>
      <c r="K25" s="83"/>
      <c r="L25" s="83"/>
      <c r="M25" s="83"/>
      <c r="N25" s="83">
        <f t="shared" si="0"/>
        <v>0</v>
      </c>
      <c r="O25" s="83">
        <f t="shared" si="1"/>
        <v>0</v>
      </c>
      <c r="P25" s="83">
        <f t="shared" si="2"/>
        <v>0</v>
      </c>
      <c r="Q25" s="83"/>
      <c r="R25" s="132"/>
      <c r="S25" s="32"/>
      <c r="T25" s="83">
        <v>5</v>
      </c>
      <c r="U25" s="83">
        <v>25</v>
      </c>
      <c r="V25" s="83"/>
      <c r="W25" s="83"/>
      <c r="X25" s="83"/>
      <c r="Y25" s="83"/>
      <c r="Z25" s="83">
        <f t="shared" si="3"/>
        <v>30</v>
      </c>
      <c r="AA25" s="83">
        <f t="shared" si="4"/>
        <v>20</v>
      </c>
      <c r="AB25" s="83">
        <f t="shared" si="5"/>
        <v>50</v>
      </c>
      <c r="AC25" s="84">
        <v>2</v>
      </c>
      <c r="AD25" s="85"/>
      <c r="AE25" s="34">
        <f t="shared" si="6"/>
        <v>30</v>
      </c>
      <c r="AF25" s="83">
        <f t="shared" si="6"/>
        <v>20</v>
      </c>
      <c r="AG25" s="84">
        <f t="shared" si="7"/>
        <v>50</v>
      </c>
      <c r="AH25" s="85">
        <f t="shared" si="8"/>
        <v>2</v>
      </c>
    </row>
    <row r="26" spans="2:34" ht="15.6" x14ac:dyDescent="0.3">
      <c r="B26" s="921"/>
      <c r="C26" s="954"/>
      <c r="D26" s="454">
        <v>14</v>
      </c>
      <c r="E26" s="520" t="s">
        <v>109</v>
      </c>
      <c r="F26" s="514" t="s">
        <v>258</v>
      </c>
      <c r="G26" s="34">
        <v>10</v>
      </c>
      <c r="H26" s="83"/>
      <c r="I26" s="83"/>
      <c r="J26" s="83"/>
      <c r="K26" s="83"/>
      <c r="L26" s="83"/>
      <c r="M26" s="83"/>
      <c r="N26" s="83">
        <f t="shared" si="0"/>
        <v>10</v>
      </c>
      <c r="O26" s="83">
        <f t="shared" si="1"/>
        <v>15</v>
      </c>
      <c r="P26" s="83">
        <f t="shared" si="2"/>
        <v>25</v>
      </c>
      <c r="Q26" s="83">
        <v>1</v>
      </c>
      <c r="R26" s="463" t="s">
        <v>43</v>
      </c>
      <c r="S26" s="32"/>
      <c r="T26" s="83"/>
      <c r="U26" s="83"/>
      <c r="V26" s="83"/>
      <c r="W26" s="83"/>
      <c r="X26" s="83"/>
      <c r="Y26" s="83"/>
      <c r="Z26" s="83">
        <f t="shared" si="3"/>
        <v>0</v>
      </c>
      <c r="AA26" s="83">
        <f t="shared" si="4"/>
        <v>0</v>
      </c>
      <c r="AB26" s="83">
        <f t="shared" si="5"/>
        <v>0</v>
      </c>
      <c r="AC26" s="84">
        <v>0</v>
      </c>
      <c r="AD26" s="85"/>
      <c r="AE26" s="34">
        <f t="shared" si="6"/>
        <v>10</v>
      </c>
      <c r="AF26" s="83">
        <f t="shared" si="6"/>
        <v>15</v>
      </c>
      <c r="AG26" s="84">
        <f t="shared" si="7"/>
        <v>25</v>
      </c>
      <c r="AH26" s="85">
        <f t="shared" si="8"/>
        <v>1</v>
      </c>
    </row>
    <row r="27" spans="2:34" ht="31.2" x14ac:dyDescent="0.3">
      <c r="B27" s="921"/>
      <c r="C27" s="954"/>
      <c r="D27" s="454">
        <v>15</v>
      </c>
      <c r="E27" s="523" t="s">
        <v>110</v>
      </c>
      <c r="F27" s="516" t="s">
        <v>258</v>
      </c>
      <c r="G27" s="34"/>
      <c r="H27" s="83"/>
      <c r="I27" s="83"/>
      <c r="J27" s="83"/>
      <c r="K27" s="83"/>
      <c r="L27" s="83"/>
      <c r="M27" s="83"/>
      <c r="N27" s="83">
        <f t="shared" si="0"/>
        <v>0</v>
      </c>
      <c r="O27" s="83">
        <f t="shared" si="1"/>
        <v>0</v>
      </c>
      <c r="P27" s="83">
        <f t="shared" si="2"/>
        <v>0</v>
      </c>
      <c r="Q27" s="83"/>
      <c r="R27" s="132"/>
      <c r="S27" s="32">
        <v>5</v>
      </c>
      <c r="T27" s="83">
        <v>4</v>
      </c>
      <c r="U27" s="83">
        <v>24</v>
      </c>
      <c r="V27" s="83"/>
      <c r="W27" s="83"/>
      <c r="X27" s="83"/>
      <c r="Y27" s="83"/>
      <c r="Z27" s="83">
        <f t="shared" si="3"/>
        <v>33</v>
      </c>
      <c r="AA27" s="83">
        <f t="shared" si="4"/>
        <v>17</v>
      </c>
      <c r="AB27" s="83">
        <f t="shared" si="5"/>
        <v>50</v>
      </c>
      <c r="AC27" s="84">
        <v>2</v>
      </c>
      <c r="AD27" s="85" t="s">
        <v>43</v>
      </c>
      <c r="AE27" s="34">
        <f t="shared" si="6"/>
        <v>33</v>
      </c>
      <c r="AF27" s="83">
        <f t="shared" si="6"/>
        <v>17</v>
      </c>
      <c r="AG27" s="84">
        <f t="shared" si="7"/>
        <v>50</v>
      </c>
      <c r="AH27" s="85">
        <f t="shared" si="8"/>
        <v>2</v>
      </c>
    </row>
    <row r="28" spans="2:34" ht="31.8" thickBot="1" x14ac:dyDescent="0.35">
      <c r="B28" s="921"/>
      <c r="C28" s="955"/>
      <c r="D28" s="484">
        <v>16</v>
      </c>
      <c r="E28" s="524" t="s">
        <v>111</v>
      </c>
      <c r="F28" s="517" t="s">
        <v>281</v>
      </c>
      <c r="G28" s="471"/>
      <c r="H28" s="93"/>
      <c r="I28" s="93"/>
      <c r="J28" s="93"/>
      <c r="K28" s="93"/>
      <c r="L28" s="93"/>
      <c r="M28" s="93"/>
      <c r="N28" s="93">
        <f t="shared" si="0"/>
        <v>0</v>
      </c>
      <c r="O28" s="93">
        <f t="shared" si="1"/>
        <v>0</v>
      </c>
      <c r="P28" s="93">
        <f t="shared" si="2"/>
        <v>0</v>
      </c>
      <c r="Q28" s="93"/>
      <c r="R28" s="473"/>
      <c r="S28" s="92">
        <v>6</v>
      </c>
      <c r="T28" s="93">
        <v>8</v>
      </c>
      <c r="U28" s="93">
        <v>24</v>
      </c>
      <c r="V28" s="93"/>
      <c r="W28" s="93"/>
      <c r="X28" s="93"/>
      <c r="Y28" s="93"/>
      <c r="Z28" s="93">
        <f t="shared" si="3"/>
        <v>38</v>
      </c>
      <c r="AA28" s="93">
        <f t="shared" si="4"/>
        <v>37</v>
      </c>
      <c r="AB28" s="93">
        <f t="shared" si="5"/>
        <v>75</v>
      </c>
      <c r="AC28" s="133">
        <v>3</v>
      </c>
      <c r="AD28" s="134" t="s">
        <v>43</v>
      </c>
      <c r="AE28" s="471">
        <f t="shared" si="6"/>
        <v>38</v>
      </c>
      <c r="AF28" s="93">
        <f t="shared" si="6"/>
        <v>37</v>
      </c>
      <c r="AG28" s="133">
        <f t="shared" si="7"/>
        <v>75</v>
      </c>
      <c r="AH28" s="134">
        <f t="shared" si="8"/>
        <v>3</v>
      </c>
    </row>
    <row r="29" spans="2:34" ht="36" customHeight="1" x14ac:dyDescent="0.3">
      <c r="B29" s="921"/>
      <c r="C29" s="953" t="s">
        <v>112</v>
      </c>
      <c r="D29" s="483">
        <v>17</v>
      </c>
      <c r="E29" s="525" t="s">
        <v>113</v>
      </c>
      <c r="F29" s="518" t="s">
        <v>240</v>
      </c>
      <c r="G29" s="464"/>
      <c r="H29" s="130"/>
      <c r="I29" s="130"/>
      <c r="J29" s="130"/>
      <c r="K29" s="130"/>
      <c r="L29" s="130"/>
      <c r="M29" s="130"/>
      <c r="N29" s="130">
        <f t="shared" si="0"/>
        <v>0</v>
      </c>
      <c r="O29" s="130">
        <f t="shared" si="1"/>
        <v>0</v>
      </c>
      <c r="P29" s="130">
        <f t="shared" si="2"/>
        <v>0</v>
      </c>
      <c r="Q29" s="130"/>
      <c r="R29" s="462"/>
      <c r="S29" s="468"/>
      <c r="T29" s="130">
        <v>8</v>
      </c>
      <c r="U29" s="130">
        <v>10</v>
      </c>
      <c r="V29" s="130"/>
      <c r="W29" s="130"/>
      <c r="X29" s="130"/>
      <c r="Y29" s="130"/>
      <c r="Z29" s="130">
        <f t="shared" si="3"/>
        <v>18</v>
      </c>
      <c r="AA29" s="130">
        <f t="shared" si="4"/>
        <v>7</v>
      </c>
      <c r="AB29" s="130">
        <f t="shared" si="5"/>
        <v>25</v>
      </c>
      <c r="AC29" s="129">
        <v>1</v>
      </c>
      <c r="AD29" s="131" t="s">
        <v>43</v>
      </c>
      <c r="AE29" s="464">
        <f t="shared" si="6"/>
        <v>18</v>
      </c>
      <c r="AF29" s="130">
        <f t="shared" si="6"/>
        <v>7</v>
      </c>
      <c r="AG29" s="129">
        <f t="shared" si="7"/>
        <v>25</v>
      </c>
      <c r="AH29" s="131">
        <f t="shared" si="8"/>
        <v>1</v>
      </c>
    </row>
    <row r="30" spans="2:34" ht="33.75" customHeight="1" thickBot="1" x14ac:dyDescent="0.35">
      <c r="B30" s="905"/>
      <c r="C30" s="955"/>
      <c r="D30" s="484">
        <v>18</v>
      </c>
      <c r="E30" s="524" t="s">
        <v>114</v>
      </c>
      <c r="F30" s="517" t="s">
        <v>240</v>
      </c>
      <c r="G30" s="471"/>
      <c r="H30" s="93">
        <v>2</v>
      </c>
      <c r="I30" s="93">
        <v>10</v>
      </c>
      <c r="J30" s="93"/>
      <c r="K30" s="93"/>
      <c r="L30" s="93"/>
      <c r="M30" s="93"/>
      <c r="N30" s="93">
        <f t="shared" si="0"/>
        <v>12</v>
      </c>
      <c r="O30" s="93">
        <f t="shared" si="1"/>
        <v>13</v>
      </c>
      <c r="P30" s="93">
        <f t="shared" si="2"/>
        <v>25</v>
      </c>
      <c r="Q30" s="93">
        <v>1</v>
      </c>
      <c r="R30" s="470" t="s">
        <v>43</v>
      </c>
      <c r="S30" s="92"/>
      <c r="T30" s="93"/>
      <c r="U30" s="93"/>
      <c r="V30" s="93"/>
      <c r="W30" s="93"/>
      <c r="X30" s="93"/>
      <c r="Y30" s="93"/>
      <c r="Z30" s="93">
        <f t="shared" si="3"/>
        <v>0</v>
      </c>
      <c r="AA30" s="93">
        <f t="shared" si="4"/>
        <v>0</v>
      </c>
      <c r="AB30" s="93">
        <f t="shared" si="5"/>
        <v>0</v>
      </c>
      <c r="AC30" s="133"/>
      <c r="AD30" s="134"/>
      <c r="AE30" s="471">
        <f t="shared" si="6"/>
        <v>12</v>
      </c>
      <c r="AF30" s="93">
        <f t="shared" si="6"/>
        <v>13</v>
      </c>
      <c r="AG30" s="133">
        <f t="shared" si="7"/>
        <v>25</v>
      </c>
      <c r="AH30" s="134">
        <f t="shared" si="8"/>
        <v>1</v>
      </c>
    </row>
    <row r="31" spans="2:34" ht="16.5" customHeight="1" x14ac:dyDescent="0.3">
      <c r="B31" s="956" t="s">
        <v>55</v>
      </c>
      <c r="C31" s="957"/>
      <c r="D31" s="481">
        <v>19</v>
      </c>
      <c r="E31" s="519" t="s">
        <v>115</v>
      </c>
      <c r="F31" s="513" t="s">
        <v>282</v>
      </c>
      <c r="G31" s="28"/>
      <c r="H31" s="26"/>
      <c r="I31" s="26">
        <v>26</v>
      </c>
      <c r="J31" s="26">
        <v>4</v>
      </c>
      <c r="K31" s="26"/>
      <c r="L31" s="26"/>
      <c r="M31" s="26"/>
      <c r="N31" s="26">
        <f t="shared" si="0"/>
        <v>30</v>
      </c>
      <c r="O31" s="26">
        <f t="shared" si="1"/>
        <v>45</v>
      </c>
      <c r="P31" s="26">
        <f t="shared" si="2"/>
        <v>75</v>
      </c>
      <c r="Q31" s="26">
        <v>3</v>
      </c>
      <c r="R31" s="469" t="s">
        <v>43</v>
      </c>
      <c r="S31" s="25"/>
      <c r="T31" s="26"/>
      <c r="U31" s="26"/>
      <c r="V31" s="26"/>
      <c r="W31" s="26"/>
      <c r="X31" s="26"/>
      <c r="Y31" s="26"/>
      <c r="Z31" s="26">
        <f t="shared" si="3"/>
        <v>0</v>
      </c>
      <c r="AA31" s="26">
        <f t="shared" si="4"/>
        <v>0</v>
      </c>
      <c r="AB31" s="26">
        <f t="shared" si="5"/>
        <v>0</v>
      </c>
      <c r="AC31" s="27"/>
      <c r="AD31" s="29"/>
      <c r="AE31" s="28">
        <f t="shared" si="6"/>
        <v>30</v>
      </c>
      <c r="AF31" s="26">
        <f t="shared" si="6"/>
        <v>45</v>
      </c>
      <c r="AG31" s="27">
        <f t="shared" si="7"/>
        <v>75</v>
      </c>
      <c r="AH31" s="29">
        <f t="shared" si="8"/>
        <v>3</v>
      </c>
    </row>
    <row r="32" spans="2:34" ht="15.6" x14ac:dyDescent="0.3">
      <c r="B32" s="958"/>
      <c r="C32" s="959"/>
      <c r="D32" s="454">
        <v>20</v>
      </c>
      <c r="E32" s="520" t="s">
        <v>116</v>
      </c>
      <c r="F32" s="514" t="s">
        <v>283</v>
      </c>
      <c r="G32" s="34"/>
      <c r="H32" s="83"/>
      <c r="I32" s="83"/>
      <c r="J32" s="83"/>
      <c r="K32" s="83"/>
      <c r="L32" s="83"/>
      <c r="M32" s="83"/>
      <c r="N32" s="83">
        <f t="shared" si="0"/>
        <v>0</v>
      </c>
      <c r="O32" s="83">
        <f t="shared" si="1"/>
        <v>0</v>
      </c>
      <c r="P32" s="83">
        <f t="shared" si="2"/>
        <v>0</v>
      </c>
      <c r="Q32" s="83"/>
      <c r="R32" s="132"/>
      <c r="S32" s="32">
        <v>9</v>
      </c>
      <c r="T32" s="83">
        <v>8</v>
      </c>
      <c r="U32" s="83">
        <v>8</v>
      </c>
      <c r="V32" s="83"/>
      <c r="W32" s="83"/>
      <c r="X32" s="83"/>
      <c r="Y32" s="83"/>
      <c r="Z32" s="83">
        <f t="shared" si="3"/>
        <v>25</v>
      </c>
      <c r="AA32" s="83">
        <f t="shared" si="4"/>
        <v>0</v>
      </c>
      <c r="AB32" s="83">
        <f t="shared" si="5"/>
        <v>25</v>
      </c>
      <c r="AC32" s="84">
        <v>1</v>
      </c>
      <c r="AD32" s="85" t="s">
        <v>43</v>
      </c>
      <c r="AE32" s="34">
        <f t="shared" si="6"/>
        <v>25</v>
      </c>
      <c r="AF32" s="83">
        <f t="shared" si="6"/>
        <v>0</v>
      </c>
      <c r="AG32" s="84">
        <f t="shared" si="7"/>
        <v>25</v>
      </c>
      <c r="AH32" s="85">
        <f t="shared" si="8"/>
        <v>1</v>
      </c>
    </row>
    <row r="33" spans="2:34" ht="16.2" thickBot="1" x14ac:dyDescent="0.35">
      <c r="B33" s="960"/>
      <c r="C33" s="961"/>
      <c r="D33" s="484">
        <v>21</v>
      </c>
      <c r="E33" s="522" t="s">
        <v>60</v>
      </c>
      <c r="F33" s="515" t="s">
        <v>261</v>
      </c>
      <c r="G33" s="471"/>
      <c r="H33" s="93">
        <v>30</v>
      </c>
      <c r="I33" s="93"/>
      <c r="J33" s="93"/>
      <c r="K33" s="93"/>
      <c r="L33" s="93"/>
      <c r="M33" s="93"/>
      <c r="N33" s="93">
        <f t="shared" si="0"/>
        <v>30</v>
      </c>
      <c r="O33" s="93">
        <f t="shared" si="1"/>
        <v>45</v>
      </c>
      <c r="P33" s="93">
        <f t="shared" si="2"/>
        <v>75</v>
      </c>
      <c r="Q33" s="93">
        <v>3</v>
      </c>
      <c r="R33" s="470" t="s">
        <v>43</v>
      </c>
      <c r="S33" s="92"/>
      <c r="T33" s="93">
        <v>30</v>
      </c>
      <c r="U33" s="93"/>
      <c r="V33" s="93"/>
      <c r="W33" s="93"/>
      <c r="X33" s="93"/>
      <c r="Y33" s="93"/>
      <c r="Z33" s="93">
        <f t="shared" si="3"/>
        <v>30</v>
      </c>
      <c r="AA33" s="93">
        <f t="shared" si="4"/>
        <v>45</v>
      </c>
      <c r="AB33" s="93">
        <f t="shared" si="5"/>
        <v>75</v>
      </c>
      <c r="AC33" s="133">
        <v>3</v>
      </c>
      <c r="AD33" s="134" t="s">
        <v>44</v>
      </c>
      <c r="AE33" s="471">
        <f t="shared" si="6"/>
        <v>60</v>
      </c>
      <c r="AF33" s="93">
        <f t="shared" si="6"/>
        <v>90</v>
      </c>
      <c r="AG33" s="133">
        <f t="shared" si="7"/>
        <v>150</v>
      </c>
      <c r="AH33" s="134">
        <f t="shared" si="8"/>
        <v>6</v>
      </c>
    </row>
    <row r="34" spans="2:34" ht="30.75" customHeight="1" thickBot="1" x14ac:dyDescent="0.35">
      <c r="B34" s="797" t="s">
        <v>67</v>
      </c>
      <c r="C34" s="798"/>
      <c r="D34" s="798"/>
      <c r="E34" s="798"/>
      <c r="F34" s="799"/>
      <c r="G34" s="480">
        <f t="shared" ref="G34:Q34" si="9">SUM(G13:G33)</f>
        <v>65</v>
      </c>
      <c r="H34" s="117">
        <f t="shared" si="9"/>
        <v>47</v>
      </c>
      <c r="I34" s="117">
        <f t="shared" si="9"/>
        <v>181</v>
      </c>
      <c r="J34" s="117">
        <f t="shared" si="9"/>
        <v>4</v>
      </c>
      <c r="K34" s="117">
        <f t="shared" si="9"/>
        <v>0</v>
      </c>
      <c r="L34" s="117">
        <f t="shared" si="9"/>
        <v>0</v>
      </c>
      <c r="M34" s="117">
        <f t="shared" si="9"/>
        <v>0</v>
      </c>
      <c r="N34" s="117">
        <f t="shared" si="9"/>
        <v>297</v>
      </c>
      <c r="O34" s="117">
        <f t="shared" si="9"/>
        <v>403</v>
      </c>
      <c r="P34" s="117">
        <f t="shared" si="9"/>
        <v>700</v>
      </c>
      <c r="Q34" s="117">
        <f t="shared" si="9"/>
        <v>28</v>
      </c>
      <c r="R34" s="476"/>
      <c r="S34" s="477">
        <f>SUM(S13:S33)</f>
        <v>87</v>
      </c>
      <c r="T34" s="478">
        <f>SUM(T13:T33)</f>
        <v>102</v>
      </c>
      <c r="U34" s="478">
        <f>SUM(U13:U33)</f>
        <v>175</v>
      </c>
      <c r="V34" s="478"/>
      <c r="W34" s="478"/>
      <c r="X34" s="478"/>
      <c r="Y34" s="478">
        <f>SUM(Y13:Y33)</f>
        <v>0</v>
      </c>
      <c r="Z34" s="478">
        <f>SUM(Z13:Z33)</f>
        <v>364</v>
      </c>
      <c r="AA34" s="478">
        <f>SUM(AA13:AA33)</f>
        <v>336</v>
      </c>
      <c r="AB34" s="478">
        <f>SUM(AB13:AB33)</f>
        <v>700</v>
      </c>
      <c r="AC34" s="478">
        <f>SUM(AC13:AC33)</f>
        <v>28</v>
      </c>
      <c r="AD34" s="479"/>
      <c r="AE34" s="480">
        <f>SUM(AE13:AE33)</f>
        <v>661</v>
      </c>
      <c r="AF34" s="117">
        <f>SUM(AF13:AF33)</f>
        <v>739</v>
      </c>
      <c r="AG34" s="117">
        <f>SUM(AG13:AG33)</f>
        <v>1400</v>
      </c>
      <c r="AH34" s="118">
        <f>SUM(AH13:AH33)</f>
        <v>56</v>
      </c>
    </row>
    <row r="35" spans="2:34" ht="16.5" customHeight="1" x14ac:dyDescent="0.3">
      <c r="B35" s="859" t="s">
        <v>68</v>
      </c>
      <c r="C35" s="860"/>
      <c r="D35" s="964" t="s">
        <v>40</v>
      </c>
      <c r="E35" s="965"/>
      <c r="F35" s="965"/>
      <c r="G35" s="965"/>
      <c r="H35" s="965"/>
      <c r="I35" s="965"/>
      <c r="J35" s="965"/>
      <c r="K35" s="965"/>
      <c r="L35" s="965"/>
      <c r="M35" s="965"/>
      <c r="N35" s="965"/>
      <c r="O35" s="965"/>
      <c r="P35" s="965"/>
      <c r="Q35" s="965"/>
      <c r="R35" s="965"/>
      <c r="S35" s="965"/>
      <c r="T35" s="965"/>
      <c r="U35" s="965"/>
      <c r="V35" s="965"/>
      <c r="W35" s="965"/>
      <c r="X35" s="965"/>
      <c r="Y35" s="965"/>
      <c r="Z35" s="965"/>
      <c r="AA35" s="965"/>
      <c r="AB35" s="965"/>
      <c r="AC35" s="965"/>
      <c r="AD35" s="965"/>
      <c r="AE35" s="965"/>
      <c r="AF35" s="965"/>
      <c r="AG35" s="965"/>
      <c r="AH35" s="966"/>
    </row>
    <row r="36" spans="2:34" ht="13.5" customHeight="1" thickBot="1" x14ac:dyDescent="0.35">
      <c r="B36" s="962"/>
      <c r="C36" s="963"/>
      <c r="D36" s="967"/>
      <c r="E36" s="968"/>
      <c r="F36" s="968"/>
      <c r="G36" s="968"/>
      <c r="H36" s="968"/>
      <c r="I36" s="968"/>
      <c r="J36" s="968"/>
      <c r="K36" s="968"/>
      <c r="L36" s="968"/>
      <c r="M36" s="968"/>
      <c r="N36" s="968"/>
      <c r="O36" s="968"/>
      <c r="P36" s="968"/>
      <c r="Q36" s="968"/>
      <c r="R36" s="968"/>
      <c r="S36" s="968"/>
      <c r="T36" s="968"/>
      <c r="U36" s="968"/>
      <c r="V36" s="968"/>
      <c r="W36" s="968"/>
      <c r="X36" s="968"/>
      <c r="Y36" s="968"/>
      <c r="Z36" s="968"/>
      <c r="AA36" s="968"/>
      <c r="AB36" s="968"/>
      <c r="AC36" s="968"/>
      <c r="AD36" s="968"/>
      <c r="AE36" s="968"/>
      <c r="AF36" s="968"/>
      <c r="AG36" s="968"/>
      <c r="AH36" s="969"/>
    </row>
    <row r="37" spans="2:34" ht="15.6" x14ac:dyDescent="0.3">
      <c r="B37" s="859" t="s">
        <v>117</v>
      </c>
      <c r="C37" s="860"/>
      <c r="D37" s="127">
        <v>1</v>
      </c>
      <c r="E37" s="519" t="s">
        <v>118</v>
      </c>
      <c r="F37" s="513" t="s">
        <v>264</v>
      </c>
      <c r="G37" s="489"/>
      <c r="H37" s="485"/>
      <c r="I37" s="485"/>
      <c r="J37" s="485"/>
      <c r="K37" s="485"/>
      <c r="L37" s="485"/>
      <c r="M37" s="485"/>
      <c r="N37" s="486"/>
      <c r="O37" s="485"/>
      <c r="P37" s="486"/>
      <c r="Q37" s="485"/>
      <c r="R37" s="506"/>
      <c r="S37" s="25"/>
      <c r="T37" s="26"/>
      <c r="U37" s="26">
        <v>15</v>
      </c>
      <c r="V37" s="26"/>
      <c r="W37" s="26"/>
      <c r="X37" s="26"/>
      <c r="Y37" s="26"/>
      <c r="Z37" s="26">
        <f>SUM(S37:Y37)</f>
        <v>15</v>
      </c>
      <c r="AA37" s="26">
        <f>((AC37*25)-Z37)</f>
        <v>10</v>
      </c>
      <c r="AB37" s="26">
        <f>SUM(Z37:AA37)</f>
        <v>25</v>
      </c>
      <c r="AC37" s="26">
        <v>1</v>
      </c>
      <c r="AD37" s="892" t="s">
        <v>43</v>
      </c>
      <c r="AE37" s="885">
        <v>15</v>
      </c>
      <c r="AF37" s="888">
        <v>10</v>
      </c>
      <c r="AG37" s="890">
        <f>SUM(AE37:AF39)</f>
        <v>25</v>
      </c>
      <c r="AH37" s="892">
        <v>1</v>
      </c>
    </row>
    <row r="38" spans="2:34" ht="15.6" x14ac:dyDescent="0.3">
      <c r="B38" s="861"/>
      <c r="C38" s="862"/>
      <c r="D38" s="128">
        <v>2</v>
      </c>
      <c r="E38" s="520" t="s">
        <v>119</v>
      </c>
      <c r="F38" s="514" t="s">
        <v>284</v>
      </c>
      <c r="G38" s="79"/>
      <c r="H38" s="147"/>
      <c r="I38" s="147"/>
      <c r="J38" s="147"/>
      <c r="K38" s="147"/>
      <c r="L38" s="147"/>
      <c r="M38" s="147"/>
      <c r="N38" s="81"/>
      <c r="O38" s="147"/>
      <c r="P38" s="81"/>
      <c r="Q38" s="147"/>
      <c r="R38" s="474"/>
      <c r="S38" s="32">
        <v>15</v>
      </c>
      <c r="T38" s="83"/>
      <c r="U38" s="83"/>
      <c r="V38" s="83"/>
      <c r="W38" s="83"/>
      <c r="X38" s="83"/>
      <c r="Y38" s="83"/>
      <c r="Z38" s="83">
        <f t="shared" ref="Z38:Z39" si="10">SUM(S38:Y38)</f>
        <v>15</v>
      </c>
      <c r="AA38" s="83">
        <f t="shared" ref="AA38:AA39" si="11">((AC38*25)-Z38)</f>
        <v>10</v>
      </c>
      <c r="AB38" s="83">
        <f t="shared" ref="AB38:AB39" si="12">SUM(Z38:AA38)</f>
        <v>25</v>
      </c>
      <c r="AC38" s="83">
        <v>1</v>
      </c>
      <c r="AD38" s="844"/>
      <c r="AE38" s="886"/>
      <c r="AF38" s="870"/>
      <c r="AG38" s="841"/>
      <c r="AH38" s="844"/>
    </row>
    <row r="39" spans="2:34" ht="16.2" thickBot="1" x14ac:dyDescent="0.35">
      <c r="B39" s="962"/>
      <c r="C39" s="963"/>
      <c r="D39" s="142">
        <v>3</v>
      </c>
      <c r="E39" s="522" t="s">
        <v>90</v>
      </c>
      <c r="F39" s="515" t="s">
        <v>285</v>
      </c>
      <c r="G39" s="490"/>
      <c r="H39" s="487"/>
      <c r="I39" s="487"/>
      <c r="J39" s="487"/>
      <c r="K39" s="487"/>
      <c r="L39" s="487"/>
      <c r="M39" s="487"/>
      <c r="N39" s="488"/>
      <c r="O39" s="487"/>
      <c r="P39" s="488"/>
      <c r="Q39" s="487"/>
      <c r="R39" s="507"/>
      <c r="S39" s="92"/>
      <c r="T39" s="93">
        <v>15</v>
      </c>
      <c r="U39" s="93"/>
      <c r="V39" s="93"/>
      <c r="W39" s="93"/>
      <c r="X39" s="93"/>
      <c r="Y39" s="93"/>
      <c r="Z39" s="93">
        <f t="shared" si="10"/>
        <v>15</v>
      </c>
      <c r="AA39" s="93">
        <f t="shared" si="11"/>
        <v>10</v>
      </c>
      <c r="AB39" s="93">
        <f t="shared" si="12"/>
        <v>25</v>
      </c>
      <c r="AC39" s="93">
        <v>1</v>
      </c>
      <c r="AD39" s="893"/>
      <c r="AE39" s="887"/>
      <c r="AF39" s="889"/>
      <c r="AG39" s="891"/>
      <c r="AH39" s="893"/>
    </row>
    <row r="40" spans="2:34" ht="16.2" thickBot="1" x14ac:dyDescent="0.35">
      <c r="B40" s="859" t="s">
        <v>120</v>
      </c>
      <c r="C40" s="860"/>
      <c r="D40" s="797" t="s">
        <v>67</v>
      </c>
      <c r="E40" s="798"/>
      <c r="F40" s="881"/>
      <c r="G40" s="491"/>
      <c r="H40" s="491"/>
      <c r="I40" s="491"/>
      <c r="J40" s="491"/>
      <c r="K40" s="491"/>
      <c r="L40" s="491"/>
      <c r="M40" s="491"/>
      <c r="N40" s="492"/>
      <c r="O40" s="491"/>
      <c r="P40" s="492"/>
      <c r="Q40" s="491"/>
      <c r="R40" s="508"/>
      <c r="S40" s="116"/>
      <c r="T40" s="117"/>
      <c r="U40" s="117"/>
      <c r="V40" s="117"/>
      <c r="W40" s="117"/>
      <c r="X40" s="117"/>
      <c r="Y40" s="117"/>
      <c r="Z40" s="117">
        <v>15</v>
      </c>
      <c r="AA40" s="117">
        <f>SUM(AA39)</f>
        <v>10</v>
      </c>
      <c r="AB40" s="117">
        <f>SUM(AB39)</f>
        <v>25</v>
      </c>
      <c r="AC40" s="117">
        <v>1</v>
      </c>
      <c r="AD40" s="118"/>
      <c r="AE40" s="116">
        <v>15</v>
      </c>
      <c r="AF40" s="117">
        <v>10</v>
      </c>
      <c r="AG40" s="117">
        <f>SUM(AG37)</f>
        <v>25</v>
      </c>
      <c r="AH40" s="118">
        <v>1</v>
      </c>
    </row>
    <row r="41" spans="2:34" ht="16.5" customHeight="1" thickBot="1" x14ac:dyDescent="0.35">
      <c r="B41" s="861"/>
      <c r="C41" s="862"/>
      <c r="D41" s="882" t="s">
        <v>40</v>
      </c>
      <c r="E41" s="883"/>
      <c r="F41" s="883"/>
      <c r="G41" s="883"/>
      <c r="H41" s="883"/>
      <c r="I41" s="883"/>
      <c r="J41" s="883"/>
      <c r="K41" s="883"/>
      <c r="L41" s="883"/>
      <c r="M41" s="883"/>
      <c r="N41" s="883"/>
      <c r="O41" s="883"/>
      <c r="P41" s="883"/>
      <c r="Q41" s="883"/>
      <c r="R41" s="883"/>
      <c r="S41" s="883"/>
      <c r="T41" s="883"/>
      <c r="U41" s="883"/>
      <c r="V41" s="883"/>
      <c r="W41" s="883"/>
      <c r="X41" s="883"/>
      <c r="Y41" s="883"/>
      <c r="Z41" s="883"/>
      <c r="AA41" s="883"/>
      <c r="AB41" s="883"/>
      <c r="AC41" s="883"/>
      <c r="AD41" s="883"/>
      <c r="AE41" s="883"/>
      <c r="AF41" s="883"/>
      <c r="AG41" s="883"/>
      <c r="AH41" s="884"/>
    </row>
    <row r="42" spans="2:34" ht="16.2" thickBot="1" x14ac:dyDescent="0.35">
      <c r="B42" s="861"/>
      <c r="C42" s="862"/>
      <c r="D42" s="498">
        <v>1</v>
      </c>
      <c r="E42" s="526" t="s">
        <v>75</v>
      </c>
      <c r="F42" s="512" t="s">
        <v>240</v>
      </c>
      <c r="G42" s="499"/>
      <c r="H42" s="500"/>
      <c r="I42" s="500"/>
      <c r="J42" s="500"/>
      <c r="K42" s="500"/>
      <c r="L42" s="500"/>
      <c r="M42" s="500"/>
      <c r="N42" s="501"/>
      <c r="O42" s="500"/>
      <c r="P42" s="501"/>
      <c r="Q42" s="500"/>
      <c r="R42" s="509"/>
      <c r="S42" s="510"/>
      <c r="T42" s="511"/>
      <c r="U42" s="511"/>
      <c r="V42" s="511"/>
      <c r="W42" s="511"/>
      <c r="X42" s="495">
        <v>120</v>
      </c>
      <c r="Y42" s="511"/>
      <c r="Z42" s="495">
        <f>SUM(X42)</f>
        <v>120</v>
      </c>
      <c r="AA42" s="511"/>
      <c r="AB42" s="495">
        <f>SUM(Z42:AA42)</f>
        <v>120</v>
      </c>
      <c r="AC42" s="496">
        <v>4</v>
      </c>
      <c r="AD42" s="497" t="s">
        <v>43</v>
      </c>
      <c r="AE42" s="504">
        <f>SUM(AB42)</f>
        <v>120</v>
      </c>
      <c r="AF42" s="502">
        <f>SUM(AA42)</f>
        <v>0</v>
      </c>
      <c r="AG42" s="503">
        <f>SUM(AE42:AF42)</f>
        <v>120</v>
      </c>
      <c r="AH42" s="505">
        <f>SUM(AC42)</f>
        <v>4</v>
      </c>
    </row>
    <row r="43" spans="2:34" s="125" customFormat="1" ht="18" customHeight="1" thickBot="1" x14ac:dyDescent="0.35">
      <c r="B43" s="797" t="s">
        <v>76</v>
      </c>
      <c r="C43" s="798"/>
      <c r="D43" s="798"/>
      <c r="E43" s="798"/>
      <c r="F43" s="799"/>
      <c r="G43" s="480">
        <f t="shared" ref="G43:Q43" si="13">SUM(G34,G40,G42)</f>
        <v>65</v>
      </c>
      <c r="H43" s="117">
        <f t="shared" si="13"/>
        <v>47</v>
      </c>
      <c r="I43" s="117">
        <f t="shared" si="13"/>
        <v>181</v>
      </c>
      <c r="J43" s="117">
        <f t="shared" si="13"/>
        <v>4</v>
      </c>
      <c r="K43" s="117">
        <f t="shared" si="13"/>
        <v>0</v>
      </c>
      <c r="L43" s="117">
        <f t="shared" si="13"/>
        <v>0</v>
      </c>
      <c r="M43" s="117">
        <f t="shared" si="13"/>
        <v>0</v>
      </c>
      <c r="N43" s="117">
        <f t="shared" si="13"/>
        <v>297</v>
      </c>
      <c r="O43" s="117">
        <f t="shared" si="13"/>
        <v>403</v>
      </c>
      <c r="P43" s="117">
        <f t="shared" si="13"/>
        <v>700</v>
      </c>
      <c r="Q43" s="117">
        <f t="shared" si="13"/>
        <v>28</v>
      </c>
      <c r="R43" s="494" t="s">
        <v>77</v>
      </c>
      <c r="S43" s="116">
        <f t="shared" ref="S43:AC43" si="14">SUM(S34,S40,S42)</f>
        <v>87</v>
      </c>
      <c r="T43" s="117">
        <f t="shared" si="14"/>
        <v>102</v>
      </c>
      <c r="U43" s="117">
        <f t="shared" si="14"/>
        <v>175</v>
      </c>
      <c r="V43" s="117">
        <f t="shared" si="14"/>
        <v>0</v>
      </c>
      <c r="W43" s="117">
        <f t="shared" si="14"/>
        <v>0</v>
      </c>
      <c r="X43" s="117">
        <f t="shared" si="14"/>
        <v>120</v>
      </c>
      <c r="Y43" s="117">
        <f t="shared" si="14"/>
        <v>0</v>
      </c>
      <c r="Z43" s="117">
        <f t="shared" si="14"/>
        <v>499</v>
      </c>
      <c r="AA43" s="117">
        <f t="shared" si="14"/>
        <v>346</v>
      </c>
      <c r="AB43" s="117">
        <f t="shared" si="14"/>
        <v>845</v>
      </c>
      <c r="AC43" s="117">
        <f t="shared" si="14"/>
        <v>33</v>
      </c>
      <c r="AD43" s="118" t="s">
        <v>77</v>
      </c>
      <c r="AE43" s="116">
        <f>SUM(AE34,AE40,AE42)</f>
        <v>796</v>
      </c>
      <c r="AF43" s="117">
        <f>SUM(AF34,AF40,AF42)</f>
        <v>749</v>
      </c>
      <c r="AG43" s="117">
        <f>SUM(AG34,AG40,AG42)</f>
        <v>1545</v>
      </c>
      <c r="AH43" s="118">
        <f>SUM(AH34,AH40,AH42)</f>
        <v>61</v>
      </c>
    </row>
    <row r="44" spans="2:34" ht="15" customHeight="1" x14ac:dyDescent="0.3"/>
    <row r="45" spans="2:34" ht="15.75" customHeight="1" x14ac:dyDescent="0.3"/>
    <row r="46" spans="2:34" ht="17.399999999999999" x14ac:dyDescent="0.3">
      <c r="B46" s="880" t="s">
        <v>78</v>
      </c>
      <c r="C46" s="880"/>
      <c r="D46" s="880"/>
    </row>
    <row r="47" spans="2:34" ht="15.6" x14ac:dyDescent="0.3">
      <c r="B47" s="122" t="s">
        <v>79</v>
      </c>
      <c r="C47" s="857" t="s">
        <v>18</v>
      </c>
      <c r="D47" s="858"/>
    </row>
    <row r="48" spans="2:34" ht="15.6" x14ac:dyDescent="0.3">
      <c r="B48" s="122" t="s">
        <v>80</v>
      </c>
      <c r="C48" s="857" t="s">
        <v>19</v>
      </c>
      <c r="D48" s="858"/>
    </row>
    <row r="49" spans="2:4" ht="15.6" x14ac:dyDescent="0.3">
      <c r="B49" s="122" t="s">
        <v>81</v>
      </c>
      <c r="C49" s="857" t="s">
        <v>20</v>
      </c>
      <c r="D49" s="858"/>
    </row>
    <row r="50" spans="2:4" ht="15.6" x14ac:dyDescent="0.3">
      <c r="B50" s="122" t="s">
        <v>82</v>
      </c>
      <c r="C50" s="857" t="s">
        <v>21</v>
      </c>
      <c r="D50" s="858"/>
    </row>
    <row r="51" spans="2:4" ht="15.6" x14ac:dyDescent="0.3">
      <c r="B51" s="122" t="s">
        <v>83</v>
      </c>
      <c r="C51" s="857" t="s">
        <v>22</v>
      </c>
      <c r="D51" s="858"/>
    </row>
    <row r="52" spans="2:4" ht="15.6" x14ac:dyDescent="0.3">
      <c r="B52" s="122" t="s">
        <v>84</v>
      </c>
      <c r="C52" s="857" t="s">
        <v>23</v>
      </c>
      <c r="D52" s="858"/>
    </row>
    <row r="53" spans="2:4" ht="15.6" x14ac:dyDescent="0.3">
      <c r="B53" s="122" t="s">
        <v>85</v>
      </c>
      <c r="C53" s="857" t="s">
        <v>30</v>
      </c>
      <c r="D53" s="858"/>
    </row>
    <row r="54" spans="2:4" ht="15.6" x14ac:dyDescent="0.3">
      <c r="B54" s="122" t="s">
        <v>86</v>
      </c>
      <c r="C54" s="857" t="s">
        <v>43</v>
      </c>
      <c r="D54" s="858"/>
    </row>
    <row r="55" spans="2:4" ht="15.6" x14ac:dyDescent="0.3">
      <c r="B55" s="122" t="s">
        <v>87</v>
      </c>
      <c r="C55" s="857" t="s">
        <v>59</v>
      </c>
      <c r="D55" s="858"/>
    </row>
    <row r="56" spans="2:4" ht="15.6" x14ac:dyDescent="0.3">
      <c r="B56" s="122" t="s">
        <v>88</v>
      </c>
      <c r="C56" s="857" t="s">
        <v>89</v>
      </c>
      <c r="D56" s="858"/>
    </row>
  </sheetData>
  <mergeCells count="57">
    <mergeCell ref="B24:B30"/>
    <mergeCell ref="C24:C28"/>
    <mergeCell ref="C29:C30"/>
    <mergeCell ref="B31:C33"/>
    <mergeCell ref="AD37:AD39"/>
    <mergeCell ref="B35:C36"/>
    <mergeCell ref="B34:F34"/>
    <mergeCell ref="B37:C39"/>
    <mergeCell ref="D35:AH36"/>
    <mergeCell ref="B6:J6"/>
    <mergeCell ref="K6:AH6"/>
    <mergeCell ref="S8:AD8"/>
    <mergeCell ref="AE8:AE10"/>
    <mergeCell ref="D11:AH11"/>
    <mergeCell ref="AF8:AF10"/>
    <mergeCell ref="AG8:AG10"/>
    <mergeCell ref="AH8:AH10"/>
    <mergeCell ref="E8:E10"/>
    <mergeCell ref="D8:D10"/>
    <mergeCell ref="F8:F10"/>
    <mergeCell ref="S9:AD9"/>
    <mergeCell ref="G9:R9"/>
    <mergeCell ref="B22:B23"/>
    <mergeCell ref="C22:C23"/>
    <mergeCell ref="B7:B12"/>
    <mergeCell ref="C7:C12"/>
    <mergeCell ref="D7:AH7"/>
    <mergeCell ref="G8:R8"/>
    <mergeCell ref="G12:AH12"/>
    <mergeCell ref="B13:B21"/>
    <mergeCell ref="C13:C21"/>
    <mergeCell ref="B2:AH2"/>
    <mergeCell ref="B3:J3"/>
    <mergeCell ref="B4:J4"/>
    <mergeCell ref="B5:J5"/>
    <mergeCell ref="K3:AH3"/>
    <mergeCell ref="K4:AH4"/>
    <mergeCell ref="K5:AH5"/>
    <mergeCell ref="D40:F40"/>
    <mergeCell ref="B40:C42"/>
    <mergeCell ref="B43:F43"/>
    <mergeCell ref="D41:AH41"/>
    <mergeCell ref="AE37:AE39"/>
    <mergeCell ref="AF37:AF39"/>
    <mergeCell ref="AG37:AG39"/>
    <mergeCell ref="AH37:AH39"/>
    <mergeCell ref="B46:D46"/>
    <mergeCell ref="C47:D47"/>
    <mergeCell ref="C48:D48"/>
    <mergeCell ref="C49:D49"/>
    <mergeCell ref="C50:D50"/>
    <mergeCell ref="C56:D56"/>
    <mergeCell ref="C51:D51"/>
    <mergeCell ref="C52:D52"/>
    <mergeCell ref="C53:D53"/>
    <mergeCell ref="C54:D54"/>
    <mergeCell ref="C55:D55"/>
  </mergeCells>
  <pageMargins left="0.23622047244094491" right="0.23622047244094491" top="0.35433070866141736" bottom="0.35433070866141736" header="0.31496062992125984" footer="0.31496062992125984"/>
  <pageSetup paperSize="9" scale="4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J60"/>
  <sheetViews>
    <sheetView zoomScale="55" zoomScaleNormal="55" workbookViewId="0">
      <selection activeCell="AH47" sqref="B2:AH47"/>
    </sheetView>
  </sheetViews>
  <sheetFormatPr defaultColWidth="9.109375" defaultRowHeight="14.4" x14ac:dyDescent="0.3"/>
  <cols>
    <col min="1" max="1" width="9.109375" style="124"/>
    <col min="2" max="2" width="24.6640625" style="123" customWidth="1"/>
    <col min="3" max="3" width="19.33203125" style="123" customWidth="1"/>
    <col min="4" max="4" width="8.109375" style="124" customWidth="1"/>
    <col min="5" max="5" width="51.88671875" style="124" bestFit="1" customWidth="1"/>
    <col min="6" max="6" width="39.5546875" style="124" customWidth="1"/>
    <col min="7" max="10" width="5.109375" style="124" customWidth="1"/>
    <col min="11" max="12" width="3.33203125" style="124" bestFit="1" customWidth="1"/>
    <col min="13" max="13" width="3.88671875" style="124" bestFit="1" customWidth="1"/>
    <col min="14" max="15" width="6.109375" style="124" bestFit="1" customWidth="1"/>
    <col min="16" max="16" width="11.33203125" style="124" bestFit="1" customWidth="1"/>
    <col min="17" max="17" width="4.5546875" style="124" customWidth="1"/>
    <col min="18" max="18" width="6.88671875" style="124" customWidth="1"/>
    <col min="19" max="20" width="4.5546875" style="124" customWidth="1"/>
    <col min="21" max="21" width="6.6640625" style="124" customWidth="1"/>
    <col min="22" max="22" width="4.5546875" style="124" customWidth="1"/>
    <col min="23" max="23" width="3.33203125" style="124" bestFit="1" customWidth="1"/>
    <col min="24" max="24" width="6" style="124" customWidth="1"/>
    <col min="25" max="25" width="3.33203125" style="124" bestFit="1" customWidth="1"/>
    <col min="26" max="27" width="6.109375" style="124" bestFit="1" customWidth="1"/>
    <col min="28" max="28" width="11.33203125" style="124" bestFit="1" customWidth="1"/>
    <col min="29" max="29" width="6.6640625" style="124" customWidth="1"/>
    <col min="30" max="30" width="5" style="124" bestFit="1" customWidth="1"/>
    <col min="31" max="31" width="9.33203125" style="124" customWidth="1"/>
    <col min="32" max="32" width="8.6640625" style="125" bestFit="1" customWidth="1"/>
    <col min="33" max="33" width="11.33203125" style="124" bestFit="1" customWidth="1"/>
    <col min="34" max="34" width="6.109375" style="124" bestFit="1" customWidth="1"/>
    <col min="35" max="16384" width="9.109375" style="124"/>
  </cols>
  <sheetData>
    <row r="1" spans="2:36" ht="15" thickBot="1" x14ac:dyDescent="0.35"/>
    <row r="2" spans="2:36" ht="21" thickBot="1" x14ac:dyDescent="0.35">
      <c r="B2" s="894" t="s">
        <v>0</v>
      </c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6"/>
      <c r="AI2" s="453"/>
      <c r="AJ2" s="453"/>
    </row>
    <row r="3" spans="2:36" ht="17.399999999999999" x14ac:dyDescent="0.3">
      <c r="B3" s="897" t="s">
        <v>1</v>
      </c>
      <c r="C3" s="898"/>
      <c r="D3" s="898"/>
      <c r="E3" s="898"/>
      <c r="F3" s="898"/>
      <c r="G3" s="898"/>
      <c r="H3" s="898"/>
      <c r="I3" s="898"/>
      <c r="J3" s="898"/>
      <c r="K3" s="898"/>
      <c r="L3" s="898" t="s">
        <v>2</v>
      </c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898"/>
      <c r="AC3" s="898"/>
      <c r="AD3" s="898"/>
      <c r="AE3" s="898"/>
      <c r="AF3" s="898"/>
      <c r="AG3" s="898"/>
      <c r="AH3" s="901"/>
    </row>
    <row r="4" spans="2:36" ht="15.6" x14ac:dyDescent="0.3">
      <c r="B4" s="899" t="s">
        <v>3</v>
      </c>
      <c r="C4" s="900"/>
      <c r="D4" s="900"/>
      <c r="E4" s="900"/>
      <c r="F4" s="900"/>
      <c r="G4" s="900"/>
      <c r="H4" s="900"/>
      <c r="I4" s="900"/>
      <c r="J4" s="900"/>
      <c r="K4" s="900"/>
      <c r="L4" s="902" t="s">
        <v>4</v>
      </c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2"/>
      <c r="AE4" s="902"/>
      <c r="AF4" s="902"/>
      <c r="AG4" s="902"/>
      <c r="AH4" s="903"/>
    </row>
    <row r="5" spans="2:36" ht="15.6" x14ac:dyDescent="0.3">
      <c r="B5" s="899" t="s">
        <v>5</v>
      </c>
      <c r="C5" s="900"/>
      <c r="D5" s="900"/>
      <c r="E5" s="900"/>
      <c r="F5" s="900"/>
      <c r="G5" s="900"/>
      <c r="H5" s="900"/>
      <c r="I5" s="900"/>
      <c r="J5" s="900"/>
      <c r="K5" s="900"/>
      <c r="L5" s="902" t="s">
        <v>6</v>
      </c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902"/>
      <c r="AE5" s="902"/>
      <c r="AF5" s="902"/>
      <c r="AG5" s="902"/>
      <c r="AH5" s="903"/>
    </row>
    <row r="6" spans="2:36" ht="16.2" thickBot="1" x14ac:dyDescent="0.35">
      <c r="B6" s="973" t="s">
        <v>7</v>
      </c>
      <c r="C6" s="974"/>
      <c r="D6" s="974"/>
      <c r="E6" s="974"/>
      <c r="F6" s="974"/>
      <c r="G6" s="974"/>
      <c r="H6" s="974"/>
      <c r="I6" s="974"/>
      <c r="J6" s="974"/>
      <c r="K6" s="974"/>
      <c r="L6" s="974" t="s">
        <v>8</v>
      </c>
      <c r="M6" s="974"/>
      <c r="N6" s="974"/>
      <c r="O6" s="974"/>
      <c r="P6" s="974"/>
      <c r="Q6" s="974"/>
      <c r="R6" s="974"/>
      <c r="S6" s="974"/>
      <c r="T6" s="974"/>
      <c r="U6" s="974"/>
      <c r="V6" s="974"/>
      <c r="W6" s="974"/>
      <c r="X6" s="974"/>
      <c r="Y6" s="974"/>
      <c r="Z6" s="974"/>
      <c r="AA6" s="974"/>
      <c r="AB6" s="974"/>
      <c r="AC6" s="974"/>
      <c r="AD6" s="974"/>
      <c r="AE6" s="974"/>
      <c r="AF6" s="974"/>
      <c r="AG6" s="974"/>
      <c r="AH6" s="975"/>
    </row>
    <row r="7" spans="2:36" ht="30" customHeight="1" thickBot="1" x14ac:dyDescent="0.35">
      <c r="B7" s="986" t="s">
        <v>11</v>
      </c>
      <c r="C7" s="989" t="s">
        <v>12</v>
      </c>
      <c r="D7" s="1203" t="s">
        <v>315</v>
      </c>
      <c r="E7" s="1204"/>
      <c r="F7" s="1204"/>
      <c r="G7" s="1204"/>
      <c r="H7" s="1204"/>
      <c r="I7" s="1204"/>
      <c r="J7" s="1204"/>
      <c r="K7" s="1204"/>
      <c r="L7" s="1204"/>
      <c r="M7" s="1204"/>
      <c r="N7" s="1204"/>
      <c r="O7" s="1204"/>
      <c r="P7" s="1204"/>
      <c r="Q7" s="1204"/>
      <c r="R7" s="1204"/>
      <c r="S7" s="1204"/>
      <c r="T7" s="1204"/>
      <c r="U7" s="1204"/>
      <c r="V7" s="1204"/>
      <c r="W7" s="1204"/>
      <c r="X7" s="1204"/>
      <c r="Y7" s="1204"/>
      <c r="Z7" s="1204"/>
      <c r="AA7" s="1204"/>
      <c r="AB7" s="1204"/>
      <c r="AC7" s="1204"/>
      <c r="AD7" s="1204"/>
      <c r="AE7" s="1205"/>
      <c r="AF7" s="1205"/>
      <c r="AG7" s="1205"/>
      <c r="AH7" s="1206"/>
    </row>
    <row r="8" spans="2:36" ht="18.75" customHeight="1" thickBot="1" x14ac:dyDescent="0.35">
      <c r="B8" s="987"/>
      <c r="C8" s="990"/>
      <c r="D8" s="979" t="s">
        <v>94</v>
      </c>
      <c r="E8" s="976" t="s">
        <v>17</v>
      </c>
      <c r="F8" s="976" t="s">
        <v>286</v>
      </c>
      <c r="G8" s="914" t="s">
        <v>121</v>
      </c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916"/>
      <c r="S8" s="997" t="s">
        <v>122</v>
      </c>
      <c r="T8" s="998"/>
      <c r="U8" s="998"/>
      <c r="V8" s="998"/>
      <c r="W8" s="998"/>
      <c r="X8" s="998"/>
      <c r="Y8" s="998"/>
      <c r="Z8" s="998"/>
      <c r="AA8" s="998"/>
      <c r="AB8" s="998"/>
      <c r="AC8" s="998"/>
      <c r="AD8" s="999"/>
      <c r="AE8" s="929" t="s">
        <v>34</v>
      </c>
      <c r="AF8" s="935" t="s">
        <v>35</v>
      </c>
      <c r="AG8" s="935" t="s">
        <v>36</v>
      </c>
      <c r="AH8" s="938" t="s">
        <v>37</v>
      </c>
    </row>
    <row r="9" spans="2:36" ht="15" customHeight="1" thickBot="1" x14ac:dyDescent="0.35">
      <c r="B9" s="987"/>
      <c r="C9" s="990"/>
      <c r="D9" s="980"/>
      <c r="E9" s="977"/>
      <c r="F9" s="977"/>
      <c r="G9" s="1000" t="s">
        <v>16</v>
      </c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R9" s="1002"/>
      <c r="S9" s="1000" t="s">
        <v>16</v>
      </c>
      <c r="T9" s="1001"/>
      <c r="U9" s="1001"/>
      <c r="V9" s="1001"/>
      <c r="W9" s="1001"/>
      <c r="X9" s="1001"/>
      <c r="Y9" s="1001"/>
      <c r="Z9" s="1001"/>
      <c r="AA9" s="1001"/>
      <c r="AB9" s="1001"/>
      <c r="AC9" s="1001"/>
      <c r="AD9" s="1002"/>
      <c r="AE9" s="930"/>
      <c r="AF9" s="936"/>
      <c r="AG9" s="936"/>
      <c r="AH9" s="939"/>
    </row>
    <row r="10" spans="2:36" s="126" customFormat="1" ht="119.25" customHeight="1" thickBot="1" x14ac:dyDescent="0.35">
      <c r="B10" s="987"/>
      <c r="C10" s="990"/>
      <c r="D10" s="981"/>
      <c r="E10" s="978"/>
      <c r="F10" s="978"/>
      <c r="G10" s="460" t="s">
        <v>18</v>
      </c>
      <c r="H10" s="457" t="s">
        <v>19</v>
      </c>
      <c r="I10" s="457" t="s">
        <v>20</v>
      </c>
      <c r="J10" s="457" t="s">
        <v>21</v>
      </c>
      <c r="K10" s="457" t="s">
        <v>22</v>
      </c>
      <c r="L10" s="457" t="s">
        <v>23</v>
      </c>
      <c r="M10" s="457" t="s">
        <v>24</v>
      </c>
      <c r="N10" s="458" t="s">
        <v>95</v>
      </c>
      <c r="O10" s="458" t="s">
        <v>26</v>
      </c>
      <c r="P10" s="458" t="s">
        <v>27</v>
      </c>
      <c r="Q10" s="458" t="s">
        <v>28</v>
      </c>
      <c r="R10" s="461" t="s">
        <v>29</v>
      </c>
      <c r="S10" s="460" t="s">
        <v>18</v>
      </c>
      <c r="T10" s="457" t="s">
        <v>19</v>
      </c>
      <c r="U10" s="457" t="s">
        <v>20</v>
      </c>
      <c r="V10" s="457" t="s">
        <v>21</v>
      </c>
      <c r="W10" s="457" t="s">
        <v>22</v>
      </c>
      <c r="X10" s="457" t="s">
        <v>23</v>
      </c>
      <c r="Y10" s="457" t="s">
        <v>30</v>
      </c>
      <c r="Z10" s="458" t="s">
        <v>31</v>
      </c>
      <c r="AA10" s="458" t="s">
        <v>26</v>
      </c>
      <c r="AB10" s="458" t="s">
        <v>27</v>
      </c>
      <c r="AC10" s="458" t="s">
        <v>32</v>
      </c>
      <c r="AD10" s="461" t="s">
        <v>33</v>
      </c>
      <c r="AE10" s="930"/>
      <c r="AF10" s="936"/>
      <c r="AG10" s="936"/>
      <c r="AH10" s="939"/>
    </row>
    <row r="11" spans="2:36" ht="16.2" thickBot="1" x14ac:dyDescent="0.35">
      <c r="B11" s="987"/>
      <c r="C11" s="990"/>
      <c r="D11" s="992" t="s">
        <v>38</v>
      </c>
      <c r="E11" s="993"/>
      <c r="F11" s="993"/>
      <c r="G11" s="993"/>
      <c r="H11" s="993"/>
      <c r="I11" s="993"/>
      <c r="J11" s="993"/>
      <c r="K11" s="993"/>
      <c r="L11" s="993"/>
      <c r="M11" s="993"/>
      <c r="N11" s="993"/>
      <c r="O11" s="993"/>
      <c r="P11" s="993"/>
      <c r="Q11" s="993"/>
      <c r="R11" s="993"/>
      <c r="S11" s="993"/>
      <c r="T11" s="993"/>
      <c r="U11" s="993"/>
      <c r="V11" s="993"/>
      <c r="W11" s="993"/>
      <c r="X11" s="993"/>
      <c r="Y11" s="993"/>
      <c r="Z11" s="993"/>
      <c r="AA11" s="993"/>
      <c r="AB11" s="993"/>
      <c r="AC11" s="993"/>
      <c r="AD11" s="994"/>
      <c r="AE11" s="931"/>
      <c r="AF11" s="937"/>
      <c r="AG11" s="937"/>
      <c r="AH11" s="940"/>
    </row>
    <row r="12" spans="2:36" ht="16.8" thickBot="1" x14ac:dyDescent="0.35">
      <c r="B12" s="988"/>
      <c r="C12" s="991"/>
      <c r="D12" s="995" t="s">
        <v>40</v>
      </c>
      <c r="E12" s="995"/>
      <c r="F12" s="995"/>
      <c r="G12" s="995"/>
      <c r="H12" s="995"/>
      <c r="I12" s="995"/>
      <c r="J12" s="995"/>
      <c r="K12" s="995"/>
      <c r="L12" s="995"/>
      <c r="M12" s="995"/>
      <c r="N12" s="995"/>
      <c r="O12" s="995"/>
      <c r="P12" s="995"/>
      <c r="Q12" s="995"/>
      <c r="R12" s="995"/>
      <c r="S12" s="995"/>
      <c r="T12" s="995"/>
      <c r="U12" s="995"/>
      <c r="V12" s="995"/>
      <c r="W12" s="995"/>
      <c r="X12" s="995"/>
      <c r="Y12" s="995"/>
      <c r="Z12" s="995"/>
      <c r="AA12" s="995"/>
      <c r="AB12" s="995"/>
      <c r="AC12" s="995"/>
      <c r="AD12" s="995"/>
      <c r="AE12" s="995"/>
      <c r="AF12" s="995"/>
      <c r="AG12" s="995"/>
      <c r="AH12" s="996"/>
    </row>
    <row r="13" spans="2:36" ht="16.5" customHeight="1" x14ac:dyDescent="0.3">
      <c r="B13" s="982" t="s">
        <v>41</v>
      </c>
      <c r="C13" s="984"/>
      <c r="D13" s="527">
        <v>1</v>
      </c>
      <c r="E13" s="548" t="s">
        <v>100</v>
      </c>
      <c r="F13" s="597" t="s">
        <v>274</v>
      </c>
      <c r="G13" s="541">
        <v>20</v>
      </c>
      <c r="H13" s="135"/>
      <c r="I13" s="135">
        <v>20</v>
      </c>
      <c r="J13" s="135"/>
      <c r="K13" s="136"/>
      <c r="L13" s="136"/>
      <c r="M13" s="136"/>
      <c r="N13" s="136">
        <f>SUM(G13:M13)</f>
        <v>40</v>
      </c>
      <c r="O13" s="136">
        <f>((Q13*25)-N13)</f>
        <v>35</v>
      </c>
      <c r="P13" s="136">
        <f>SUM(N13:O13)</f>
        <v>75</v>
      </c>
      <c r="Q13" s="137">
        <v>3</v>
      </c>
      <c r="R13" s="571" t="s">
        <v>44</v>
      </c>
      <c r="S13" s="579"/>
      <c r="T13" s="580"/>
      <c r="U13" s="580"/>
      <c r="V13" s="580"/>
      <c r="W13" s="26"/>
      <c r="X13" s="26"/>
      <c r="Y13" s="26"/>
      <c r="Z13" s="26">
        <f>SUM(S13:Y13)</f>
        <v>0</v>
      </c>
      <c r="AA13" s="26">
        <f>((AC13*25)-Z13)</f>
        <v>0</v>
      </c>
      <c r="AB13" s="26">
        <f>SUM(Z13:AA13)</f>
        <v>0</v>
      </c>
      <c r="AC13" s="581">
        <v>0</v>
      </c>
      <c r="AD13" s="582"/>
      <c r="AE13" s="464">
        <f>SUM(N13,Z13)</f>
        <v>40</v>
      </c>
      <c r="AF13" s="130">
        <f>SUM(O13,AA13)</f>
        <v>35</v>
      </c>
      <c r="AG13" s="129">
        <f>SUM(AE13:AF13)</f>
        <v>75</v>
      </c>
      <c r="AH13" s="131">
        <f>SUM(Q13,AC13)</f>
        <v>3</v>
      </c>
    </row>
    <row r="14" spans="2:36" ht="16.2" thickBot="1" x14ac:dyDescent="0.35">
      <c r="B14" s="983"/>
      <c r="C14" s="985"/>
      <c r="D14" s="530">
        <v>2</v>
      </c>
      <c r="E14" s="1214" t="s">
        <v>123</v>
      </c>
      <c r="F14" s="1215" t="s">
        <v>287</v>
      </c>
      <c r="G14" s="542">
        <v>10</v>
      </c>
      <c r="H14" s="532"/>
      <c r="I14" s="532">
        <v>30</v>
      </c>
      <c r="J14" s="532"/>
      <c r="K14" s="94"/>
      <c r="L14" s="94"/>
      <c r="M14" s="94"/>
      <c r="N14" s="94">
        <f t="shared" ref="N14:N37" si="0">SUM(G14:M14)</f>
        <v>40</v>
      </c>
      <c r="O14" s="533">
        <f t="shared" ref="O14:O37" si="1">((Q14*25)-N14)</f>
        <v>10</v>
      </c>
      <c r="P14" s="94">
        <f t="shared" ref="P14:P37" si="2">SUM(N14:O14)</f>
        <v>50</v>
      </c>
      <c r="Q14" s="534">
        <v>2</v>
      </c>
      <c r="R14" s="572" t="s">
        <v>43</v>
      </c>
      <c r="S14" s="583">
        <v>8</v>
      </c>
      <c r="T14" s="532"/>
      <c r="U14" s="532">
        <v>12</v>
      </c>
      <c r="V14" s="532"/>
      <c r="W14" s="94"/>
      <c r="X14" s="94"/>
      <c r="Y14" s="94"/>
      <c r="Z14" s="94">
        <f t="shared" ref="Z14:Z37" si="3">SUM(S14:Y14)</f>
        <v>20</v>
      </c>
      <c r="AA14" s="94">
        <f t="shared" ref="AA14:AA37" si="4">((AC14*25)-Z14)</f>
        <v>30</v>
      </c>
      <c r="AB14" s="94">
        <f t="shared" ref="AB14:AB37" si="5">SUM(Z14:AA14)</f>
        <v>50</v>
      </c>
      <c r="AC14" s="534">
        <v>2</v>
      </c>
      <c r="AD14" s="584" t="s">
        <v>44</v>
      </c>
      <c r="AE14" s="39">
        <f t="shared" ref="AE14:AF37" si="6">SUM(N14,Z14)</f>
        <v>60</v>
      </c>
      <c r="AF14" s="94">
        <f t="shared" si="6"/>
        <v>40</v>
      </c>
      <c r="AG14" s="95">
        <f t="shared" ref="AG14:AG37" si="7">SUM(AE14:AF14)</f>
        <v>100</v>
      </c>
      <c r="AH14" s="96">
        <f t="shared" ref="AH14:AH37" si="8">SUM(Q14,AC14)</f>
        <v>4</v>
      </c>
    </row>
    <row r="15" spans="2:36" ht="26.25" customHeight="1" x14ac:dyDescent="0.3">
      <c r="B15" s="982" t="s">
        <v>49</v>
      </c>
      <c r="C15" s="984"/>
      <c r="D15" s="1011">
        <v>3</v>
      </c>
      <c r="E15" s="1009" t="s">
        <v>124</v>
      </c>
      <c r="F15" s="598" t="s">
        <v>288</v>
      </c>
      <c r="G15" s="543">
        <v>10</v>
      </c>
      <c r="H15" s="537"/>
      <c r="I15" s="537">
        <v>8</v>
      </c>
      <c r="J15" s="537">
        <v>8</v>
      </c>
      <c r="K15" s="26"/>
      <c r="L15" s="26"/>
      <c r="M15" s="26"/>
      <c r="N15" s="26">
        <f t="shared" si="0"/>
        <v>26</v>
      </c>
      <c r="O15" s="538">
        <f>((Q15*30)-N15)</f>
        <v>4</v>
      </c>
      <c r="P15" s="26">
        <f t="shared" si="2"/>
        <v>30</v>
      </c>
      <c r="Q15" s="539">
        <v>1</v>
      </c>
      <c r="R15" s="970" t="s">
        <v>44</v>
      </c>
      <c r="S15" s="585"/>
      <c r="T15" s="537"/>
      <c r="U15" s="537"/>
      <c r="V15" s="537"/>
      <c r="W15" s="26"/>
      <c r="X15" s="26"/>
      <c r="Y15" s="26"/>
      <c r="Z15" s="26">
        <f t="shared" si="3"/>
        <v>0</v>
      </c>
      <c r="AA15" s="26">
        <f t="shared" si="4"/>
        <v>0</v>
      </c>
      <c r="AB15" s="26">
        <f t="shared" si="5"/>
        <v>0</v>
      </c>
      <c r="AC15" s="539">
        <v>0</v>
      </c>
      <c r="AD15" s="586"/>
      <c r="AE15" s="28">
        <f t="shared" si="6"/>
        <v>26</v>
      </c>
      <c r="AF15" s="26">
        <f t="shared" si="6"/>
        <v>4</v>
      </c>
      <c r="AG15" s="27">
        <f t="shared" si="7"/>
        <v>30</v>
      </c>
      <c r="AH15" s="892">
        <v>4</v>
      </c>
    </row>
    <row r="16" spans="2:36" ht="18.75" customHeight="1" x14ac:dyDescent="0.3">
      <c r="B16" s="1003"/>
      <c r="C16" s="1014"/>
      <c r="D16" s="1012"/>
      <c r="E16" s="1010"/>
      <c r="F16" s="516" t="s">
        <v>289</v>
      </c>
      <c r="G16" s="544"/>
      <c r="H16" s="138"/>
      <c r="I16" s="138">
        <v>12</v>
      </c>
      <c r="J16" s="138"/>
      <c r="K16" s="83"/>
      <c r="L16" s="83"/>
      <c r="M16" s="83"/>
      <c r="N16" s="83">
        <f t="shared" si="0"/>
        <v>12</v>
      </c>
      <c r="O16" s="139">
        <f t="shared" si="1"/>
        <v>13</v>
      </c>
      <c r="P16" s="83">
        <f t="shared" si="2"/>
        <v>25</v>
      </c>
      <c r="Q16" s="140">
        <v>1</v>
      </c>
      <c r="R16" s="971"/>
      <c r="S16" s="587"/>
      <c r="T16" s="138"/>
      <c r="U16" s="138"/>
      <c r="V16" s="138"/>
      <c r="W16" s="83"/>
      <c r="X16" s="83"/>
      <c r="Y16" s="83"/>
      <c r="Z16" s="83">
        <f t="shared" si="3"/>
        <v>0</v>
      </c>
      <c r="AA16" s="83">
        <f t="shared" si="4"/>
        <v>0</v>
      </c>
      <c r="AB16" s="83">
        <f t="shared" si="5"/>
        <v>0</v>
      </c>
      <c r="AC16" s="140">
        <v>0</v>
      </c>
      <c r="AD16" s="588"/>
      <c r="AE16" s="34">
        <f t="shared" si="6"/>
        <v>12</v>
      </c>
      <c r="AF16" s="83">
        <f t="shared" si="6"/>
        <v>13</v>
      </c>
      <c r="AG16" s="84">
        <f t="shared" si="7"/>
        <v>25</v>
      </c>
      <c r="AH16" s="844"/>
    </row>
    <row r="17" spans="2:34" ht="15.6" x14ac:dyDescent="0.3">
      <c r="B17" s="1003"/>
      <c r="C17" s="1014"/>
      <c r="D17" s="1013"/>
      <c r="E17" s="1010"/>
      <c r="F17" s="599" t="s">
        <v>290</v>
      </c>
      <c r="G17" s="544">
        <v>10</v>
      </c>
      <c r="H17" s="138"/>
      <c r="I17" s="138">
        <v>10</v>
      </c>
      <c r="J17" s="138">
        <v>17</v>
      </c>
      <c r="K17" s="83"/>
      <c r="L17" s="83"/>
      <c r="M17" s="83"/>
      <c r="N17" s="83">
        <f t="shared" si="0"/>
        <v>37</v>
      </c>
      <c r="O17" s="139">
        <f t="shared" si="1"/>
        <v>13</v>
      </c>
      <c r="P17" s="83">
        <f t="shared" si="2"/>
        <v>50</v>
      </c>
      <c r="Q17" s="140">
        <v>2</v>
      </c>
      <c r="R17" s="972"/>
      <c r="S17" s="587"/>
      <c r="T17" s="138"/>
      <c r="U17" s="138"/>
      <c r="V17" s="138"/>
      <c r="W17" s="83"/>
      <c r="X17" s="83"/>
      <c r="Y17" s="83"/>
      <c r="Z17" s="83">
        <f t="shared" si="3"/>
        <v>0</v>
      </c>
      <c r="AA17" s="83">
        <f t="shared" si="4"/>
        <v>0</v>
      </c>
      <c r="AB17" s="83">
        <f t="shared" si="5"/>
        <v>0</v>
      </c>
      <c r="AC17" s="140">
        <v>0</v>
      </c>
      <c r="AD17" s="588"/>
      <c r="AE17" s="34">
        <f t="shared" si="6"/>
        <v>37</v>
      </c>
      <c r="AF17" s="83">
        <f t="shared" si="6"/>
        <v>13</v>
      </c>
      <c r="AG17" s="84">
        <f t="shared" si="7"/>
        <v>50</v>
      </c>
      <c r="AH17" s="844"/>
    </row>
    <row r="18" spans="2:34" ht="16.5" customHeight="1" x14ac:dyDescent="0.3">
      <c r="B18" s="1003"/>
      <c r="C18" s="1014"/>
      <c r="D18" s="528">
        <v>4</v>
      </c>
      <c r="E18" s="549" t="s">
        <v>125</v>
      </c>
      <c r="F18" s="600" t="s">
        <v>291</v>
      </c>
      <c r="G18" s="544">
        <v>25</v>
      </c>
      <c r="H18" s="138">
        <v>5</v>
      </c>
      <c r="I18" s="138">
        <v>10</v>
      </c>
      <c r="J18" s="138">
        <v>15</v>
      </c>
      <c r="K18" s="83"/>
      <c r="L18" s="83"/>
      <c r="M18" s="83"/>
      <c r="N18" s="83">
        <f t="shared" si="0"/>
        <v>55</v>
      </c>
      <c r="O18" s="139">
        <f>((Q18*30)-N18)</f>
        <v>5</v>
      </c>
      <c r="P18" s="83">
        <f t="shared" si="2"/>
        <v>60</v>
      </c>
      <c r="Q18" s="140">
        <v>2</v>
      </c>
      <c r="R18" s="573" t="s">
        <v>43</v>
      </c>
      <c r="S18" s="587">
        <v>10</v>
      </c>
      <c r="T18" s="138"/>
      <c r="U18" s="138">
        <v>7</v>
      </c>
      <c r="V18" s="138">
        <v>28</v>
      </c>
      <c r="W18" s="83"/>
      <c r="X18" s="83"/>
      <c r="Y18" s="83"/>
      <c r="Z18" s="83">
        <f t="shared" si="3"/>
        <v>45</v>
      </c>
      <c r="AA18" s="83">
        <f t="shared" si="4"/>
        <v>30</v>
      </c>
      <c r="AB18" s="83">
        <f t="shared" si="5"/>
        <v>75</v>
      </c>
      <c r="AC18" s="140">
        <v>3</v>
      </c>
      <c r="AD18" s="588" t="s">
        <v>44</v>
      </c>
      <c r="AE18" s="34">
        <f t="shared" si="6"/>
        <v>100</v>
      </c>
      <c r="AF18" s="83">
        <f t="shared" si="6"/>
        <v>35</v>
      </c>
      <c r="AG18" s="84">
        <f t="shared" si="7"/>
        <v>135</v>
      </c>
      <c r="AH18" s="844">
        <v>7</v>
      </c>
    </row>
    <row r="19" spans="2:34" ht="15.6" x14ac:dyDescent="0.3">
      <c r="B19" s="1003"/>
      <c r="C19" s="1014"/>
      <c r="D19" s="528">
        <v>5</v>
      </c>
      <c r="E19" s="550" t="s">
        <v>126</v>
      </c>
      <c r="F19" s="595" t="s">
        <v>292</v>
      </c>
      <c r="G19" s="544"/>
      <c r="H19" s="138"/>
      <c r="I19" s="138"/>
      <c r="J19" s="138"/>
      <c r="K19" s="83"/>
      <c r="L19" s="83"/>
      <c r="M19" s="83"/>
      <c r="N19" s="83">
        <f t="shared" si="0"/>
        <v>0</v>
      </c>
      <c r="O19" s="139">
        <f t="shared" si="1"/>
        <v>0</v>
      </c>
      <c r="P19" s="83">
        <f t="shared" si="2"/>
        <v>0</v>
      </c>
      <c r="Q19" s="140">
        <v>0</v>
      </c>
      <c r="R19" s="573"/>
      <c r="S19" s="587">
        <v>10</v>
      </c>
      <c r="T19" s="138"/>
      <c r="U19" s="138">
        <v>10</v>
      </c>
      <c r="V19" s="138">
        <v>15</v>
      </c>
      <c r="W19" s="83"/>
      <c r="X19" s="83"/>
      <c r="Y19" s="83"/>
      <c r="Z19" s="83">
        <f t="shared" si="3"/>
        <v>35</v>
      </c>
      <c r="AA19" s="83">
        <f t="shared" si="4"/>
        <v>15</v>
      </c>
      <c r="AB19" s="83">
        <f t="shared" si="5"/>
        <v>50</v>
      </c>
      <c r="AC19" s="140">
        <v>2</v>
      </c>
      <c r="AD19" s="588"/>
      <c r="AE19" s="34">
        <f t="shared" si="6"/>
        <v>35</v>
      </c>
      <c r="AF19" s="83">
        <f t="shared" si="6"/>
        <v>15</v>
      </c>
      <c r="AG19" s="84">
        <f t="shared" si="7"/>
        <v>50</v>
      </c>
      <c r="AH19" s="844"/>
    </row>
    <row r="20" spans="2:34" ht="15.6" x14ac:dyDescent="0.3">
      <c r="B20" s="1003"/>
      <c r="C20" s="1014"/>
      <c r="D20" s="528">
        <v>6</v>
      </c>
      <c r="E20" s="550" t="s">
        <v>127</v>
      </c>
      <c r="F20" s="595" t="s">
        <v>293</v>
      </c>
      <c r="G20" s="544"/>
      <c r="H20" s="138"/>
      <c r="I20" s="138"/>
      <c r="J20" s="138"/>
      <c r="K20" s="83"/>
      <c r="L20" s="83"/>
      <c r="M20" s="83"/>
      <c r="N20" s="83">
        <f t="shared" si="0"/>
        <v>0</v>
      </c>
      <c r="O20" s="139">
        <f t="shared" si="1"/>
        <v>0</v>
      </c>
      <c r="P20" s="83">
        <f t="shared" si="2"/>
        <v>0</v>
      </c>
      <c r="Q20" s="140">
        <v>0</v>
      </c>
      <c r="R20" s="573"/>
      <c r="S20" s="587"/>
      <c r="T20" s="138">
        <v>20</v>
      </c>
      <c r="U20" s="138"/>
      <c r="V20" s="138"/>
      <c r="W20" s="83"/>
      <c r="X20" s="83"/>
      <c r="Y20" s="83"/>
      <c r="Z20" s="83">
        <f t="shared" si="3"/>
        <v>20</v>
      </c>
      <c r="AA20" s="83">
        <f t="shared" si="4"/>
        <v>5</v>
      </c>
      <c r="AB20" s="83">
        <f t="shared" si="5"/>
        <v>25</v>
      </c>
      <c r="AC20" s="140">
        <v>1</v>
      </c>
      <c r="AD20" s="588" t="s">
        <v>43</v>
      </c>
      <c r="AE20" s="34">
        <f t="shared" si="6"/>
        <v>20</v>
      </c>
      <c r="AF20" s="83">
        <f t="shared" si="6"/>
        <v>5</v>
      </c>
      <c r="AG20" s="84">
        <f t="shared" si="7"/>
        <v>25</v>
      </c>
      <c r="AH20" s="85">
        <f t="shared" si="8"/>
        <v>1</v>
      </c>
    </row>
    <row r="21" spans="2:34" ht="26.4" x14ac:dyDescent="0.3">
      <c r="B21" s="1003"/>
      <c r="C21" s="1014"/>
      <c r="D21" s="528">
        <v>7</v>
      </c>
      <c r="E21" s="550" t="s">
        <v>128</v>
      </c>
      <c r="F21" s="595" t="s">
        <v>294</v>
      </c>
      <c r="G21" s="544">
        <v>10</v>
      </c>
      <c r="H21" s="138"/>
      <c r="I21" s="138">
        <v>20</v>
      </c>
      <c r="J21" s="138"/>
      <c r="K21" s="83"/>
      <c r="L21" s="83"/>
      <c r="M21" s="83"/>
      <c r="N21" s="83">
        <f t="shared" si="0"/>
        <v>30</v>
      </c>
      <c r="O21" s="139">
        <f>((Q21*30)-N21)</f>
        <v>0</v>
      </c>
      <c r="P21" s="83">
        <f t="shared" si="2"/>
        <v>30</v>
      </c>
      <c r="Q21" s="140">
        <v>1</v>
      </c>
      <c r="R21" s="573" t="s">
        <v>43</v>
      </c>
      <c r="S21" s="587"/>
      <c r="T21" s="138"/>
      <c r="U21" s="138"/>
      <c r="V21" s="138"/>
      <c r="W21" s="83"/>
      <c r="X21" s="83"/>
      <c r="Y21" s="83"/>
      <c r="Z21" s="83">
        <f t="shared" si="3"/>
        <v>0</v>
      </c>
      <c r="AA21" s="83">
        <f t="shared" si="4"/>
        <v>0</v>
      </c>
      <c r="AB21" s="83">
        <f t="shared" si="5"/>
        <v>0</v>
      </c>
      <c r="AC21" s="140">
        <v>0</v>
      </c>
      <c r="AD21" s="588"/>
      <c r="AE21" s="34">
        <f t="shared" si="6"/>
        <v>30</v>
      </c>
      <c r="AF21" s="83">
        <f t="shared" si="6"/>
        <v>0</v>
      </c>
      <c r="AG21" s="84">
        <f t="shared" si="7"/>
        <v>30</v>
      </c>
      <c r="AH21" s="85">
        <f t="shared" si="8"/>
        <v>1</v>
      </c>
    </row>
    <row r="22" spans="2:34" ht="15.6" x14ac:dyDescent="0.3">
      <c r="B22" s="1003"/>
      <c r="C22" s="1014"/>
      <c r="D22" s="528">
        <v>8</v>
      </c>
      <c r="E22" s="550" t="s">
        <v>129</v>
      </c>
      <c r="F22" s="595" t="s">
        <v>295</v>
      </c>
      <c r="G22" s="545">
        <v>15</v>
      </c>
      <c r="H22" s="141"/>
      <c r="I22" s="141">
        <v>16</v>
      </c>
      <c r="J22" s="141">
        <v>29</v>
      </c>
      <c r="K22" s="83"/>
      <c r="L22" s="83"/>
      <c r="M22" s="83"/>
      <c r="N22" s="83">
        <f t="shared" si="0"/>
        <v>60</v>
      </c>
      <c r="O22" s="139">
        <f t="shared" si="1"/>
        <v>40</v>
      </c>
      <c r="P22" s="83">
        <f t="shared" si="2"/>
        <v>100</v>
      </c>
      <c r="Q22" s="140">
        <v>4</v>
      </c>
      <c r="R22" s="573" t="s">
        <v>44</v>
      </c>
      <c r="S22" s="587"/>
      <c r="T22" s="138"/>
      <c r="U22" s="138"/>
      <c r="V22" s="138"/>
      <c r="W22" s="83"/>
      <c r="X22" s="83"/>
      <c r="Y22" s="83"/>
      <c r="Z22" s="83">
        <f t="shared" si="3"/>
        <v>0</v>
      </c>
      <c r="AA22" s="83">
        <f t="shared" si="4"/>
        <v>0</v>
      </c>
      <c r="AB22" s="83">
        <f t="shared" si="5"/>
        <v>0</v>
      </c>
      <c r="AC22" s="140">
        <v>0</v>
      </c>
      <c r="AD22" s="588"/>
      <c r="AE22" s="34">
        <f t="shared" si="6"/>
        <v>60</v>
      </c>
      <c r="AF22" s="83">
        <f t="shared" si="6"/>
        <v>40</v>
      </c>
      <c r="AG22" s="84">
        <f t="shared" si="7"/>
        <v>100</v>
      </c>
      <c r="AH22" s="85">
        <f t="shared" si="8"/>
        <v>4</v>
      </c>
    </row>
    <row r="23" spans="2:34" ht="16.2" thickBot="1" x14ac:dyDescent="0.35">
      <c r="B23" s="1004"/>
      <c r="C23" s="1015"/>
      <c r="D23" s="529">
        <v>9</v>
      </c>
      <c r="E23" s="551" t="s">
        <v>130</v>
      </c>
      <c r="F23" s="601" t="s">
        <v>296</v>
      </c>
      <c r="G23" s="546"/>
      <c r="H23" s="143"/>
      <c r="I23" s="143">
        <v>8</v>
      </c>
      <c r="J23" s="143">
        <v>7</v>
      </c>
      <c r="K23" s="93"/>
      <c r="L23" s="93"/>
      <c r="M23" s="93"/>
      <c r="N23" s="93">
        <f t="shared" si="0"/>
        <v>15</v>
      </c>
      <c r="O23" s="144">
        <f t="shared" si="1"/>
        <v>10</v>
      </c>
      <c r="P23" s="93">
        <f t="shared" si="2"/>
        <v>25</v>
      </c>
      <c r="Q23" s="145">
        <v>1</v>
      </c>
      <c r="R23" s="574" t="s">
        <v>43</v>
      </c>
      <c r="S23" s="589"/>
      <c r="T23" s="143"/>
      <c r="U23" s="143"/>
      <c r="V23" s="143"/>
      <c r="W23" s="93"/>
      <c r="X23" s="93"/>
      <c r="Y23" s="93"/>
      <c r="Z23" s="93">
        <f t="shared" si="3"/>
        <v>0</v>
      </c>
      <c r="AA23" s="93">
        <f t="shared" si="4"/>
        <v>0</v>
      </c>
      <c r="AB23" s="93">
        <f t="shared" si="5"/>
        <v>0</v>
      </c>
      <c r="AC23" s="145">
        <v>0</v>
      </c>
      <c r="AD23" s="590"/>
      <c r="AE23" s="471">
        <f t="shared" si="6"/>
        <v>15</v>
      </c>
      <c r="AF23" s="93">
        <f t="shared" si="6"/>
        <v>10</v>
      </c>
      <c r="AG23" s="133">
        <f t="shared" si="7"/>
        <v>25</v>
      </c>
      <c r="AH23" s="134">
        <f t="shared" si="8"/>
        <v>1</v>
      </c>
    </row>
    <row r="24" spans="2:34" ht="15.6" x14ac:dyDescent="0.3">
      <c r="B24" s="982" t="s">
        <v>52</v>
      </c>
      <c r="C24" s="1005" t="s">
        <v>131</v>
      </c>
      <c r="D24" s="527">
        <v>10</v>
      </c>
      <c r="E24" s="548" t="s">
        <v>132</v>
      </c>
      <c r="F24" s="597" t="s">
        <v>270</v>
      </c>
      <c r="G24" s="543"/>
      <c r="H24" s="537"/>
      <c r="I24" s="537"/>
      <c r="J24" s="537"/>
      <c r="K24" s="26"/>
      <c r="L24" s="26"/>
      <c r="M24" s="26"/>
      <c r="N24" s="26">
        <f t="shared" si="0"/>
        <v>0</v>
      </c>
      <c r="O24" s="538">
        <f t="shared" si="1"/>
        <v>0</v>
      </c>
      <c r="P24" s="26">
        <f t="shared" si="2"/>
        <v>0</v>
      </c>
      <c r="Q24" s="539">
        <v>0</v>
      </c>
      <c r="R24" s="575"/>
      <c r="S24" s="585">
        <v>10</v>
      </c>
      <c r="T24" s="537">
        <v>10</v>
      </c>
      <c r="U24" s="537">
        <v>11</v>
      </c>
      <c r="V24" s="537"/>
      <c r="W24" s="26"/>
      <c r="X24" s="26"/>
      <c r="Y24" s="26"/>
      <c r="Z24" s="26">
        <f t="shared" si="3"/>
        <v>31</v>
      </c>
      <c r="AA24" s="26">
        <f t="shared" si="4"/>
        <v>19</v>
      </c>
      <c r="AB24" s="26">
        <f t="shared" si="5"/>
        <v>50</v>
      </c>
      <c r="AC24" s="539">
        <v>2</v>
      </c>
      <c r="AD24" s="586" t="s">
        <v>43</v>
      </c>
      <c r="AE24" s="28">
        <f t="shared" si="6"/>
        <v>31</v>
      </c>
      <c r="AF24" s="26">
        <f t="shared" si="6"/>
        <v>19</v>
      </c>
      <c r="AG24" s="27">
        <f t="shared" si="7"/>
        <v>50</v>
      </c>
      <c r="AH24" s="29">
        <f t="shared" si="8"/>
        <v>2</v>
      </c>
    </row>
    <row r="25" spans="2:34" ht="31.2" x14ac:dyDescent="0.3">
      <c r="B25" s="1003"/>
      <c r="C25" s="1006"/>
      <c r="D25" s="528">
        <v>11</v>
      </c>
      <c r="E25" s="550" t="s">
        <v>133</v>
      </c>
      <c r="F25" s="595" t="s">
        <v>297</v>
      </c>
      <c r="G25" s="544"/>
      <c r="H25" s="138"/>
      <c r="I25" s="138"/>
      <c r="J25" s="138"/>
      <c r="K25" s="83"/>
      <c r="L25" s="83"/>
      <c r="M25" s="83"/>
      <c r="N25" s="83">
        <f t="shared" si="0"/>
        <v>0</v>
      </c>
      <c r="O25" s="139">
        <f t="shared" si="1"/>
        <v>0</v>
      </c>
      <c r="P25" s="83">
        <f t="shared" si="2"/>
        <v>0</v>
      </c>
      <c r="Q25" s="140">
        <v>0</v>
      </c>
      <c r="R25" s="573"/>
      <c r="S25" s="587">
        <v>6</v>
      </c>
      <c r="T25" s="138"/>
      <c r="U25" s="138">
        <v>12</v>
      </c>
      <c r="V25" s="138"/>
      <c r="W25" s="83"/>
      <c r="X25" s="83"/>
      <c r="Y25" s="83"/>
      <c r="Z25" s="83">
        <f t="shared" si="3"/>
        <v>18</v>
      </c>
      <c r="AA25" s="83">
        <f t="shared" si="4"/>
        <v>7</v>
      </c>
      <c r="AB25" s="83">
        <f t="shared" si="5"/>
        <v>25</v>
      </c>
      <c r="AC25" s="140">
        <v>1</v>
      </c>
      <c r="AD25" s="588" t="s">
        <v>43</v>
      </c>
      <c r="AE25" s="34">
        <f t="shared" si="6"/>
        <v>18</v>
      </c>
      <c r="AF25" s="83">
        <f t="shared" si="6"/>
        <v>7</v>
      </c>
      <c r="AG25" s="84">
        <f t="shared" si="7"/>
        <v>25</v>
      </c>
      <c r="AH25" s="85">
        <f t="shared" si="8"/>
        <v>1</v>
      </c>
    </row>
    <row r="26" spans="2:34" ht="27" thickBot="1" x14ac:dyDescent="0.35">
      <c r="B26" s="1003"/>
      <c r="C26" s="1007"/>
      <c r="D26" s="529">
        <v>12</v>
      </c>
      <c r="E26" s="551" t="s">
        <v>134</v>
      </c>
      <c r="F26" s="601" t="s">
        <v>298</v>
      </c>
      <c r="G26" s="546"/>
      <c r="H26" s="143"/>
      <c r="I26" s="143"/>
      <c r="J26" s="143"/>
      <c r="K26" s="93"/>
      <c r="L26" s="93"/>
      <c r="M26" s="93"/>
      <c r="N26" s="93">
        <f t="shared" si="0"/>
        <v>0</v>
      </c>
      <c r="O26" s="144">
        <f t="shared" si="1"/>
        <v>0</v>
      </c>
      <c r="P26" s="93">
        <f t="shared" si="2"/>
        <v>0</v>
      </c>
      <c r="Q26" s="145">
        <v>0</v>
      </c>
      <c r="R26" s="574"/>
      <c r="S26" s="589">
        <v>5</v>
      </c>
      <c r="T26" s="143">
        <v>5</v>
      </c>
      <c r="U26" s="143">
        <v>15</v>
      </c>
      <c r="V26" s="143"/>
      <c r="W26" s="93"/>
      <c r="X26" s="93"/>
      <c r="Y26" s="93"/>
      <c r="Z26" s="93">
        <f t="shared" si="3"/>
        <v>25</v>
      </c>
      <c r="AA26" s="93">
        <f>((AC26*30)-Z26)</f>
        <v>5</v>
      </c>
      <c r="AB26" s="93">
        <f t="shared" si="5"/>
        <v>30</v>
      </c>
      <c r="AC26" s="145">
        <v>1</v>
      </c>
      <c r="AD26" s="590" t="s">
        <v>43</v>
      </c>
      <c r="AE26" s="471">
        <f t="shared" si="6"/>
        <v>25</v>
      </c>
      <c r="AF26" s="93">
        <f t="shared" si="6"/>
        <v>5</v>
      </c>
      <c r="AG26" s="133">
        <f t="shared" si="7"/>
        <v>30</v>
      </c>
      <c r="AH26" s="134">
        <f t="shared" si="8"/>
        <v>1</v>
      </c>
    </row>
    <row r="27" spans="2:34" ht="31.2" x14ac:dyDescent="0.3">
      <c r="B27" s="1003"/>
      <c r="C27" s="1008" t="s">
        <v>53</v>
      </c>
      <c r="D27" s="531">
        <v>13</v>
      </c>
      <c r="E27" s="552" t="s">
        <v>135</v>
      </c>
      <c r="F27" s="602" t="s">
        <v>281</v>
      </c>
      <c r="G27" s="547">
        <v>6</v>
      </c>
      <c r="H27" s="535">
        <v>8</v>
      </c>
      <c r="I27" s="535">
        <v>24</v>
      </c>
      <c r="J27" s="535"/>
      <c r="K27" s="130"/>
      <c r="L27" s="130"/>
      <c r="M27" s="130"/>
      <c r="N27" s="130">
        <f t="shared" si="0"/>
        <v>38</v>
      </c>
      <c r="O27" s="136">
        <f t="shared" si="1"/>
        <v>12</v>
      </c>
      <c r="P27" s="130">
        <f t="shared" si="2"/>
        <v>50</v>
      </c>
      <c r="Q27" s="536">
        <v>2</v>
      </c>
      <c r="R27" s="576" t="s">
        <v>43</v>
      </c>
      <c r="S27" s="591"/>
      <c r="T27" s="535"/>
      <c r="U27" s="535"/>
      <c r="V27" s="535"/>
      <c r="W27" s="130"/>
      <c r="X27" s="130"/>
      <c r="Y27" s="130"/>
      <c r="Z27" s="130">
        <f t="shared" si="3"/>
        <v>0</v>
      </c>
      <c r="AA27" s="130">
        <f t="shared" si="4"/>
        <v>0</v>
      </c>
      <c r="AB27" s="130">
        <f t="shared" si="5"/>
        <v>0</v>
      </c>
      <c r="AC27" s="536">
        <v>0</v>
      </c>
      <c r="AD27" s="592"/>
      <c r="AE27" s="464">
        <f t="shared" si="6"/>
        <v>38</v>
      </c>
      <c r="AF27" s="130">
        <f t="shared" si="6"/>
        <v>12</v>
      </c>
      <c r="AG27" s="129">
        <f t="shared" si="7"/>
        <v>50</v>
      </c>
      <c r="AH27" s="131">
        <f t="shared" si="8"/>
        <v>2</v>
      </c>
    </row>
    <row r="28" spans="2:34" ht="26.4" x14ac:dyDescent="0.3">
      <c r="B28" s="1003"/>
      <c r="C28" s="1006"/>
      <c r="D28" s="528">
        <v>14</v>
      </c>
      <c r="E28" s="550" t="s">
        <v>136</v>
      </c>
      <c r="F28" s="595" t="s">
        <v>281</v>
      </c>
      <c r="G28" s="544"/>
      <c r="H28" s="138"/>
      <c r="I28" s="138"/>
      <c r="J28" s="138"/>
      <c r="K28" s="83"/>
      <c r="L28" s="83"/>
      <c r="M28" s="83"/>
      <c r="N28" s="83">
        <f t="shared" si="0"/>
        <v>0</v>
      </c>
      <c r="O28" s="139">
        <f t="shared" si="1"/>
        <v>0</v>
      </c>
      <c r="P28" s="83">
        <f t="shared" si="2"/>
        <v>0</v>
      </c>
      <c r="Q28" s="140">
        <v>0</v>
      </c>
      <c r="R28" s="573" t="s">
        <v>43</v>
      </c>
      <c r="S28" s="587">
        <v>8</v>
      </c>
      <c r="T28" s="138"/>
      <c r="U28" s="138">
        <v>22</v>
      </c>
      <c r="V28" s="138">
        <v>33</v>
      </c>
      <c r="W28" s="83"/>
      <c r="X28" s="83"/>
      <c r="Y28" s="83"/>
      <c r="Z28" s="83">
        <f t="shared" si="3"/>
        <v>63</v>
      </c>
      <c r="AA28" s="83">
        <f t="shared" si="4"/>
        <v>37</v>
      </c>
      <c r="AB28" s="83">
        <f t="shared" si="5"/>
        <v>100</v>
      </c>
      <c r="AC28" s="140">
        <v>4</v>
      </c>
      <c r="AD28" s="588" t="s">
        <v>43</v>
      </c>
      <c r="AE28" s="34">
        <f t="shared" si="6"/>
        <v>63</v>
      </c>
      <c r="AF28" s="83">
        <f t="shared" si="6"/>
        <v>37</v>
      </c>
      <c r="AG28" s="84">
        <f t="shared" si="7"/>
        <v>100</v>
      </c>
      <c r="AH28" s="85">
        <f t="shared" si="8"/>
        <v>4</v>
      </c>
    </row>
    <row r="29" spans="2:34" ht="16.5" customHeight="1" x14ac:dyDescent="0.3">
      <c r="B29" s="1003"/>
      <c r="C29" s="1006"/>
      <c r="D29" s="528">
        <v>15</v>
      </c>
      <c r="E29" s="550" t="s">
        <v>137</v>
      </c>
      <c r="F29" s="595" t="s">
        <v>299</v>
      </c>
      <c r="G29" s="544"/>
      <c r="H29" s="138"/>
      <c r="I29" s="138"/>
      <c r="J29" s="138"/>
      <c r="K29" s="83"/>
      <c r="L29" s="83"/>
      <c r="M29" s="83"/>
      <c r="N29" s="83">
        <f t="shared" si="0"/>
        <v>0</v>
      </c>
      <c r="O29" s="139">
        <f t="shared" si="1"/>
        <v>0</v>
      </c>
      <c r="P29" s="83">
        <f t="shared" si="2"/>
        <v>0</v>
      </c>
      <c r="Q29" s="140">
        <v>0</v>
      </c>
      <c r="R29" s="573"/>
      <c r="S29" s="587">
        <v>10</v>
      </c>
      <c r="T29" s="138">
        <v>5</v>
      </c>
      <c r="U29" s="138">
        <v>30</v>
      </c>
      <c r="V29" s="138"/>
      <c r="W29" s="83"/>
      <c r="X29" s="83"/>
      <c r="Y29" s="83"/>
      <c r="Z29" s="83">
        <f t="shared" si="3"/>
        <v>45</v>
      </c>
      <c r="AA29" s="83">
        <f t="shared" si="4"/>
        <v>5</v>
      </c>
      <c r="AB29" s="83">
        <f t="shared" si="5"/>
        <v>50</v>
      </c>
      <c r="AC29" s="140">
        <v>2</v>
      </c>
      <c r="AD29" s="588" t="s">
        <v>43</v>
      </c>
      <c r="AE29" s="34">
        <f t="shared" si="6"/>
        <v>45</v>
      </c>
      <c r="AF29" s="83">
        <f t="shared" si="6"/>
        <v>5</v>
      </c>
      <c r="AG29" s="84">
        <f t="shared" si="7"/>
        <v>50</v>
      </c>
      <c r="AH29" s="85">
        <f t="shared" si="8"/>
        <v>2</v>
      </c>
    </row>
    <row r="30" spans="2:34" ht="15.6" x14ac:dyDescent="0.3">
      <c r="B30" s="1003"/>
      <c r="C30" s="1006"/>
      <c r="D30" s="528">
        <v>16</v>
      </c>
      <c r="E30" s="550" t="s">
        <v>138</v>
      </c>
      <c r="F30" s="595" t="s">
        <v>258</v>
      </c>
      <c r="G30" s="545">
        <v>8</v>
      </c>
      <c r="H30" s="141">
        <v>4</v>
      </c>
      <c r="I30" s="141">
        <v>15</v>
      </c>
      <c r="J30" s="141"/>
      <c r="K30" s="83"/>
      <c r="L30" s="83"/>
      <c r="M30" s="83"/>
      <c r="N30" s="83">
        <f t="shared" si="0"/>
        <v>27</v>
      </c>
      <c r="O30" s="139">
        <f>((Q30*30)-N30)</f>
        <v>3</v>
      </c>
      <c r="P30" s="83">
        <f t="shared" si="2"/>
        <v>30</v>
      </c>
      <c r="Q30" s="140">
        <v>1</v>
      </c>
      <c r="R30" s="573" t="s">
        <v>43</v>
      </c>
      <c r="S30" s="587"/>
      <c r="T30" s="138"/>
      <c r="U30" s="138"/>
      <c r="V30" s="141"/>
      <c r="W30" s="83"/>
      <c r="X30" s="83"/>
      <c r="Y30" s="83"/>
      <c r="Z30" s="83">
        <f t="shared" si="3"/>
        <v>0</v>
      </c>
      <c r="AA30" s="83">
        <f t="shared" si="4"/>
        <v>0</v>
      </c>
      <c r="AB30" s="83">
        <f t="shared" si="5"/>
        <v>0</v>
      </c>
      <c r="AC30" s="140">
        <v>0</v>
      </c>
      <c r="AD30" s="588"/>
      <c r="AE30" s="34">
        <f t="shared" si="6"/>
        <v>27</v>
      </c>
      <c r="AF30" s="83">
        <f t="shared" si="6"/>
        <v>3</v>
      </c>
      <c r="AG30" s="84">
        <f t="shared" si="7"/>
        <v>30</v>
      </c>
      <c r="AH30" s="85">
        <f t="shared" si="8"/>
        <v>1</v>
      </c>
    </row>
    <row r="31" spans="2:34" ht="15.6" x14ac:dyDescent="0.3">
      <c r="B31" s="1003"/>
      <c r="C31" s="1006"/>
      <c r="D31" s="528">
        <v>17</v>
      </c>
      <c r="E31" s="550" t="s">
        <v>139</v>
      </c>
      <c r="F31" s="595" t="s">
        <v>300</v>
      </c>
      <c r="G31" s="544">
        <v>15</v>
      </c>
      <c r="H31" s="138">
        <v>35</v>
      </c>
      <c r="I31" s="138">
        <v>55</v>
      </c>
      <c r="J31" s="141"/>
      <c r="K31" s="83"/>
      <c r="L31" s="83"/>
      <c r="M31" s="83"/>
      <c r="N31" s="83">
        <f t="shared" si="0"/>
        <v>105</v>
      </c>
      <c r="O31" s="139">
        <f>((Q31*30)-N31)</f>
        <v>15</v>
      </c>
      <c r="P31" s="83">
        <f t="shared" si="2"/>
        <v>120</v>
      </c>
      <c r="Q31" s="140">
        <v>4</v>
      </c>
      <c r="R31" s="573" t="s">
        <v>43</v>
      </c>
      <c r="S31" s="587">
        <v>10</v>
      </c>
      <c r="T31" s="138">
        <v>15</v>
      </c>
      <c r="U31" s="138">
        <v>45</v>
      </c>
      <c r="V31" s="141"/>
      <c r="W31" s="83"/>
      <c r="X31" s="83"/>
      <c r="Y31" s="83"/>
      <c r="Z31" s="83">
        <f t="shared" si="3"/>
        <v>70</v>
      </c>
      <c r="AA31" s="83">
        <f t="shared" si="4"/>
        <v>5</v>
      </c>
      <c r="AB31" s="83">
        <f t="shared" si="5"/>
        <v>75</v>
      </c>
      <c r="AC31" s="140">
        <v>3</v>
      </c>
      <c r="AD31" s="588" t="s">
        <v>43</v>
      </c>
      <c r="AE31" s="34">
        <f t="shared" si="6"/>
        <v>175</v>
      </c>
      <c r="AF31" s="83">
        <f t="shared" si="6"/>
        <v>20</v>
      </c>
      <c r="AG31" s="84">
        <f t="shared" si="7"/>
        <v>195</v>
      </c>
      <c r="AH31" s="85">
        <f t="shared" si="8"/>
        <v>7</v>
      </c>
    </row>
    <row r="32" spans="2:34" ht="31.2" x14ac:dyDescent="0.3">
      <c r="B32" s="1003"/>
      <c r="C32" s="1006"/>
      <c r="D32" s="528">
        <v>18</v>
      </c>
      <c r="E32" s="550" t="s">
        <v>140</v>
      </c>
      <c r="F32" s="595" t="s">
        <v>258</v>
      </c>
      <c r="G32" s="545"/>
      <c r="H32" s="141"/>
      <c r="I32" s="141"/>
      <c r="J32" s="141"/>
      <c r="K32" s="83"/>
      <c r="L32" s="83"/>
      <c r="M32" s="83"/>
      <c r="N32" s="83">
        <f t="shared" si="0"/>
        <v>0</v>
      </c>
      <c r="O32" s="139">
        <f t="shared" si="1"/>
        <v>0</v>
      </c>
      <c r="P32" s="83">
        <f t="shared" si="2"/>
        <v>0</v>
      </c>
      <c r="Q32" s="140">
        <v>0</v>
      </c>
      <c r="R32" s="573"/>
      <c r="S32" s="593"/>
      <c r="T32" s="141">
        <v>10</v>
      </c>
      <c r="U32" s="141">
        <v>20</v>
      </c>
      <c r="V32" s="141"/>
      <c r="W32" s="83"/>
      <c r="X32" s="83"/>
      <c r="Y32" s="83"/>
      <c r="Z32" s="83">
        <f t="shared" si="3"/>
        <v>30</v>
      </c>
      <c r="AA32" s="83">
        <f>((AC32*30)-Z32)</f>
        <v>0</v>
      </c>
      <c r="AB32" s="83">
        <f t="shared" si="5"/>
        <v>30</v>
      </c>
      <c r="AC32" s="140">
        <v>1</v>
      </c>
      <c r="AD32" s="588" t="s">
        <v>43</v>
      </c>
      <c r="AE32" s="34">
        <f t="shared" si="6"/>
        <v>30</v>
      </c>
      <c r="AF32" s="83">
        <f t="shared" si="6"/>
        <v>0</v>
      </c>
      <c r="AG32" s="84">
        <f t="shared" si="7"/>
        <v>30</v>
      </c>
      <c r="AH32" s="85">
        <f t="shared" si="8"/>
        <v>1</v>
      </c>
    </row>
    <row r="33" spans="2:34" ht="16.2" thickBot="1" x14ac:dyDescent="0.35">
      <c r="B33" s="1003"/>
      <c r="C33" s="1007"/>
      <c r="D33" s="529">
        <v>19</v>
      </c>
      <c r="E33" s="551" t="s">
        <v>141</v>
      </c>
      <c r="F33" s="601" t="s">
        <v>258</v>
      </c>
      <c r="G33" s="546">
        <v>20</v>
      </c>
      <c r="H33" s="143">
        <v>40</v>
      </c>
      <c r="I33" s="143"/>
      <c r="J33" s="143"/>
      <c r="K33" s="93"/>
      <c r="L33" s="93"/>
      <c r="M33" s="93"/>
      <c r="N33" s="93">
        <f t="shared" si="0"/>
        <v>60</v>
      </c>
      <c r="O33" s="144">
        <f>((Q33*30)-N33)</f>
        <v>0</v>
      </c>
      <c r="P33" s="93">
        <f t="shared" si="2"/>
        <v>60</v>
      </c>
      <c r="Q33" s="145">
        <v>2</v>
      </c>
      <c r="R33" s="574" t="s">
        <v>43</v>
      </c>
      <c r="S33" s="589" t="s">
        <v>142</v>
      </c>
      <c r="T33" s="143"/>
      <c r="U33" s="143" t="s">
        <v>142</v>
      </c>
      <c r="V33" s="143"/>
      <c r="W33" s="93"/>
      <c r="X33" s="93"/>
      <c r="Y33" s="93"/>
      <c r="Z33" s="93">
        <f t="shared" si="3"/>
        <v>0</v>
      </c>
      <c r="AA33" s="93">
        <f t="shared" si="4"/>
        <v>0</v>
      </c>
      <c r="AB33" s="93">
        <f t="shared" si="5"/>
        <v>0</v>
      </c>
      <c r="AC33" s="145">
        <v>0</v>
      </c>
      <c r="AD33" s="590"/>
      <c r="AE33" s="471">
        <f t="shared" si="6"/>
        <v>60</v>
      </c>
      <c r="AF33" s="93">
        <f t="shared" si="6"/>
        <v>0</v>
      </c>
      <c r="AG33" s="133">
        <f t="shared" si="7"/>
        <v>60</v>
      </c>
      <c r="AH33" s="134">
        <f t="shared" si="8"/>
        <v>2</v>
      </c>
    </row>
    <row r="34" spans="2:34" ht="21.75" customHeight="1" x14ac:dyDescent="0.3">
      <c r="B34" s="1003"/>
      <c r="C34" s="1008" t="s">
        <v>112</v>
      </c>
      <c r="D34" s="531">
        <v>20</v>
      </c>
      <c r="E34" s="552" t="s">
        <v>143</v>
      </c>
      <c r="F34" s="602" t="s">
        <v>240</v>
      </c>
      <c r="G34" s="547"/>
      <c r="H34" s="535">
        <v>7</v>
      </c>
      <c r="I34" s="535">
        <v>28</v>
      </c>
      <c r="J34" s="535"/>
      <c r="K34" s="130"/>
      <c r="L34" s="130"/>
      <c r="M34" s="130"/>
      <c r="N34" s="130">
        <f t="shared" si="0"/>
        <v>35</v>
      </c>
      <c r="O34" s="136">
        <f t="shared" si="1"/>
        <v>15</v>
      </c>
      <c r="P34" s="130">
        <f t="shared" si="2"/>
        <v>50</v>
      </c>
      <c r="Q34" s="536">
        <v>2</v>
      </c>
      <c r="R34" s="576" t="s">
        <v>43</v>
      </c>
      <c r="S34" s="591"/>
      <c r="T34" s="535">
        <v>6</v>
      </c>
      <c r="U34" s="535">
        <v>30</v>
      </c>
      <c r="V34" s="535"/>
      <c r="W34" s="130"/>
      <c r="X34" s="130"/>
      <c r="Y34" s="130"/>
      <c r="Z34" s="130">
        <f t="shared" si="3"/>
        <v>36</v>
      </c>
      <c r="AA34" s="130">
        <f t="shared" si="4"/>
        <v>14</v>
      </c>
      <c r="AB34" s="130">
        <f t="shared" si="5"/>
        <v>50</v>
      </c>
      <c r="AC34" s="536">
        <v>2</v>
      </c>
      <c r="AD34" s="592" t="s">
        <v>43</v>
      </c>
      <c r="AE34" s="464">
        <f t="shared" si="6"/>
        <v>71</v>
      </c>
      <c r="AF34" s="130">
        <f t="shared" si="6"/>
        <v>29</v>
      </c>
      <c r="AG34" s="129">
        <f t="shared" si="7"/>
        <v>100</v>
      </c>
      <c r="AH34" s="131">
        <f t="shared" si="8"/>
        <v>4</v>
      </c>
    </row>
    <row r="35" spans="2:34" ht="23.25" customHeight="1" thickBot="1" x14ac:dyDescent="0.35">
      <c r="B35" s="1004"/>
      <c r="C35" s="1007"/>
      <c r="D35" s="529">
        <v>21</v>
      </c>
      <c r="E35" s="551" t="s">
        <v>144</v>
      </c>
      <c r="F35" s="601" t="s">
        <v>209</v>
      </c>
      <c r="G35" s="546"/>
      <c r="H35" s="143"/>
      <c r="I35" s="143"/>
      <c r="J35" s="143"/>
      <c r="K35" s="93"/>
      <c r="L35" s="93"/>
      <c r="M35" s="93"/>
      <c r="N35" s="93">
        <f t="shared" si="0"/>
        <v>0</v>
      </c>
      <c r="O35" s="144">
        <f t="shared" si="1"/>
        <v>0</v>
      </c>
      <c r="P35" s="93">
        <f t="shared" si="2"/>
        <v>0</v>
      </c>
      <c r="Q35" s="145">
        <v>0</v>
      </c>
      <c r="R35" s="574"/>
      <c r="S35" s="589">
        <v>2</v>
      </c>
      <c r="T35" s="143">
        <v>6</v>
      </c>
      <c r="U35" s="143">
        <v>8</v>
      </c>
      <c r="V35" s="143"/>
      <c r="W35" s="93"/>
      <c r="X35" s="93"/>
      <c r="Y35" s="93"/>
      <c r="Z35" s="93">
        <f t="shared" si="3"/>
        <v>16</v>
      </c>
      <c r="AA35" s="93">
        <f t="shared" si="4"/>
        <v>9</v>
      </c>
      <c r="AB35" s="93">
        <f t="shared" si="5"/>
        <v>25</v>
      </c>
      <c r="AC35" s="145">
        <v>1</v>
      </c>
      <c r="AD35" s="590" t="s">
        <v>43</v>
      </c>
      <c r="AE35" s="471">
        <f t="shared" si="6"/>
        <v>16</v>
      </c>
      <c r="AF35" s="93">
        <f t="shared" si="6"/>
        <v>9</v>
      </c>
      <c r="AG35" s="133">
        <f t="shared" si="7"/>
        <v>25</v>
      </c>
      <c r="AH35" s="134">
        <f t="shared" si="8"/>
        <v>1</v>
      </c>
    </row>
    <row r="36" spans="2:34" ht="15.6" x14ac:dyDescent="0.3">
      <c r="B36" s="1017" t="s">
        <v>55</v>
      </c>
      <c r="C36" s="1018"/>
      <c r="D36" s="531">
        <v>22</v>
      </c>
      <c r="E36" s="552" t="s">
        <v>145</v>
      </c>
      <c r="F36" s="602" t="s">
        <v>301</v>
      </c>
      <c r="G36" s="547"/>
      <c r="H36" s="535">
        <v>10</v>
      </c>
      <c r="I36" s="535"/>
      <c r="J36" s="535"/>
      <c r="K36" s="130"/>
      <c r="L36" s="130"/>
      <c r="M36" s="130"/>
      <c r="N36" s="130">
        <f t="shared" si="0"/>
        <v>10</v>
      </c>
      <c r="O36" s="136">
        <f t="shared" si="1"/>
        <v>15</v>
      </c>
      <c r="P36" s="130">
        <f t="shared" si="2"/>
        <v>25</v>
      </c>
      <c r="Q36" s="536">
        <v>1</v>
      </c>
      <c r="R36" s="576" t="s">
        <v>43</v>
      </c>
      <c r="S36" s="591"/>
      <c r="T36" s="535"/>
      <c r="U36" s="535"/>
      <c r="V36" s="535"/>
      <c r="W36" s="130"/>
      <c r="X36" s="130"/>
      <c r="Y36" s="130"/>
      <c r="Z36" s="130">
        <f t="shared" si="3"/>
        <v>0</v>
      </c>
      <c r="AA36" s="130">
        <f t="shared" si="4"/>
        <v>0</v>
      </c>
      <c r="AB36" s="130">
        <f t="shared" si="5"/>
        <v>0</v>
      </c>
      <c r="AC36" s="536">
        <v>0</v>
      </c>
      <c r="AD36" s="592"/>
      <c r="AE36" s="464">
        <f t="shared" si="6"/>
        <v>10</v>
      </c>
      <c r="AF36" s="130">
        <f t="shared" si="6"/>
        <v>15</v>
      </c>
      <c r="AG36" s="129">
        <f t="shared" si="7"/>
        <v>25</v>
      </c>
      <c r="AH36" s="131">
        <f t="shared" si="8"/>
        <v>1</v>
      </c>
    </row>
    <row r="37" spans="2:34" ht="16.2" thickBot="1" x14ac:dyDescent="0.35">
      <c r="B37" s="1004"/>
      <c r="C37" s="1015"/>
      <c r="D37" s="529">
        <v>23</v>
      </c>
      <c r="E37" s="551" t="s">
        <v>146</v>
      </c>
      <c r="F37" s="601" t="s">
        <v>301</v>
      </c>
      <c r="G37" s="546"/>
      <c r="H37" s="143"/>
      <c r="I37" s="143"/>
      <c r="J37" s="143"/>
      <c r="K37" s="93"/>
      <c r="L37" s="93"/>
      <c r="M37" s="93"/>
      <c r="N37" s="93">
        <f t="shared" si="0"/>
        <v>0</v>
      </c>
      <c r="O37" s="144">
        <f t="shared" si="1"/>
        <v>0</v>
      </c>
      <c r="P37" s="93">
        <f t="shared" si="2"/>
        <v>0</v>
      </c>
      <c r="Q37" s="145">
        <v>0</v>
      </c>
      <c r="R37" s="574"/>
      <c r="S37" s="589"/>
      <c r="T37" s="143">
        <v>15</v>
      </c>
      <c r="U37" s="143"/>
      <c r="V37" s="143"/>
      <c r="W37" s="93"/>
      <c r="X37" s="93"/>
      <c r="Y37" s="93"/>
      <c r="Z37" s="93">
        <f t="shared" si="3"/>
        <v>15</v>
      </c>
      <c r="AA37" s="93">
        <f t="shared" si="4"/>
        <v>10</v>
      </c>
      <c r="AB37" s="93">
        <f t="shared" si="5"/>
        <v>25</v>
      </c>
      <c r="AC37" s="145">
        <v>1</v>
      </c>
      <c r="AD37" s="590" t="s">
        <v>43</v>
      </c>
      <c r="AE37" s="471">
        <f t="shared" si="6"/>
        <v>15</v>
      </c>
      <c r="AF37" s="93">
        <f t="shared" si="6"/>
        <v>10</v>
      </c>
      <c r="AG37" s="133">
        <f t="shared" si="7"/>
        <v>25</v>
      </c>
      <c r="AH37" s="134">
        <f t="shared" si="8"/>
        <v>1</v>
      </c>
    </row>
    <row r="38" spans="2:34" ht="16.2" thickBot="1" x14ac:dyDescent="0.35">
      <c r="B38" s="1019" t="s">
        <v>67</v>
      </c>
      <c r="C38" s="1016"/>
      <c r="D38" s="1016"/>
      <c r="E38" s="1016"/>
      <c r="F38" s="1020"/>
      <c r="G38" s="540">
        <f t="shared" ref="G38:AC38" si="9">SUM(G13:G37)</f>
        <v>149</v>
      </c>
      <c r="H38" s="496">
        <f t="shared" si="9"/>
        <v>109</v>
      </c>
      <c r="I38" s="496">
        <f t="shared" si="9"/>
        <v>256</v>
      </c>
      <c r="J38" s="496">
        <f t="shared" si="9"/>
        <v>76</v>
      </c>
      <c r="K38" s="496">
        <f t="shared" si="9"/>
        <v>0</v>
      </c>
      <c r="L38" s="496">
        <f t="shared" si="9"/>
        <v>0</v>
      </c>
      <c r="M38" s="496">
        <f t="shared" si="9"/>
        <v>0</v>
      </c>
      <c r="N38" s="496">
        <f t="shared" si="9"/>
        <v>590</v>
      </c>
      <c r="O38" s="496">
        <f t="shared" si="9"/>
        <v>190</v>
      </c>
      <c r="P38" s="496">
        <f t="shared" si="9"/>
        <v>780</v>
      </c>
      <c r="Q38" s="496">
        <f t="shared" si="9"/>
        <v>29</v>
      </c>
      <c r="R38" s="577">
        <f t="shared" si="9"/>
        <v>0</v>
      </c>
      <c r="S38" s="594">
        <f t="shared" si="9"/>
        <v>79</v>
      </c>
      <c r="T38" s="113">
        <f t="shared" si="9"/>
        <v>92</v>
      </c>
      <c r="U38" s="113">
        <f t="shared" si="9"/>
        <v>222</v>
      </c>
      <c r="V38" s="113">
        <f t="shared" si="9"/>
        <v>76</v>
      </c>
      <c r="W38" s="113">
        <f t="shared" si="9"/>
        <v>0</v>
      </c>
      <c r="X38" s="113">
        <f t="shared" si="9"/>
        <v>0</v>
      </c>
      <c r="Y38" s="113">
        <f t="shared" si="9"/>
        <v>0</v>
      </c>
      <c r="Z38" s="113">
        <f t="shared" si="9"/>
        <v>469</v>
      </c>
      <c r="AA38" s="113">
        <f t="shared" si="9"/>
        <v>191</v>
      </c>
      <c r="AB38" s="113">
        <f t="shared" si="9"/>
        <v>660</v>
      </c>
      <c r="AC38" s="113">
        <f t="shared" si="9"/>
        <v>26</v>
      </c>
      <c r="AD38" s="475"/>
      <c r="AE38" s="578">
        <f>SUM(AE13:AE37)</f>
        <v>1059</v>
      </c>
      <c r="AF38" s="496">
        <f>SUM(AF13:AF37)</f>
        <v>381</v>
      </c>
      <c r="AG38" s="496">
        <f>SUM(AG13:AG37)</f>
        <v>1440</v>
      </c>
      <c r="AH38" s="497">
        <f>SUM(AH13:AH37)</f>
        <v>55</v>
      </c>
    </row>
    <row r="39" spans="2:34" ht="32.25" customHeight="1" thickBot="1" x14ac:dyDescent="0.35">
      <c r="B39" s="1027" t="s">
        <v>68</v>
      </c>
      <c r="C39" s="1028"/>
      <c r="D39" s="1024" t="s">
        <v>40</v>
      </c>
      <c r="E39" s="1025"/>
      <c r="F39" s="1025"/>
      <c r="G39" s="1025"/>
      <c r="H39" s="1025"/>
      <c r="I39" s="1025"/>
      <c r="J39" s="1025"/>
      <c r="K39" s="1025"/>
      <c r="L39" s="1025"/>
      <c r="M39" s="1025"/>
      <c r="N39" s="1025"/>
      <c r="O39" s="1025"/>
      <c r="P39" s="1025"/>
      <c r="Q39" s="1025"/>
      <c r="R39" s="1025"/>
      <c r="S39" s="1025"/>
      <c r="T39" s="1025"/>
      <c r="U39" s="1025"/>
      <c r="V39" s="1025"/>
      <c r="W39" s="1025"/>
      <c r="X39" s="1025"/>
      <c r="Y39" s="1025"/>
      <c r="Z39" s="1025"/>
      <c r="AA39" s="1025"/>
      <c r="AB39" s="1025"/>
      <c r="AC39" s="1025"/>
      <c r="AD39" s="1025"/>
      <c r="AE39" s="1025"/>
      <c r="AF39" s="1025"/>
      <c r="AG39" s="1025"/>
      <c r="AH39" s="1026"/>
    </row>
    <row r="40" spans="2:34" ht="15.6" x14ac:dyDescent="0.3">
      <c r="B40" s="1029" t="s">
        <v>147</v>
      </c>
      <c r="C40" s="1030"/>
      <c r="D40" s="603">
        <v>1</v>
      </c>
      <c r="E40" s="1207" t="s">
        <v>148</v>
      </c>
      <c r="F40" s="1208" t="s">
        <v>314</v>
      </c>
      <c r="G40" s="566">
        <v>10</v>
      </c>
      <c r="H40" s="567"/>
      <c r="I40" s="485"/>
      <c r="J40" s="485"/>
      <c r="K40" s="485"/>
      <c r="L40" s="485"/>
      <c r="M40" s="485"/>
      <c r="N40" s="26">
        <f>SUM(G40)</f>
        <v>10</v>
      </c>
      <c r="O40" s="26">
        <f>((Q40*25)-N40)</f>
        <v>15</v>
      </c>
      <c r="P40" s="26">
        <f>SUM(N40:O40)</f>
        <v>25</v>
      </c>
      <c r="Q40" s="888">
        <v>1</v>
      </c>
      <c r="R40" s="892" t="s">
        <v>43</v>
      </c>
      <c r="S40" s="25"/>
      <c r="T40" s="26"/>
      <c r="U40" s="26"/>
      <c r="V40" s="26"/>
      <c r="W40" s="26"/>
      <c r="X40" s="26"/>
      <c r="Y40" s="26"/>
      <c r="Z40" s="26">
        <f>SUM(S40:Y40)</f>
        <v>0</v>
      </c>
      <c r="AA40" s="26"/>
      <c r="AB40" s="26">
        <f>SUM(Z40:AA40)</f>
        <v>0</v>
      </c>
      <c r="AC40" s="26"/>
      <c r="AD40" s="892"/>
      <c r="AE40" s="866">
        <v>10</v>
      </c>
      <c r="AF40" s="869">
        <f>((AH40*25)-AE40)</f>
        <v>15</v>
      </c>
      <c r="AG40" s="840">
        <f>SUM(AE40:AF43)</f>
        <v>25</v>
      </c>
      <c r="AH40" s="843">
        <v>1</v>
      </c>
    </row>
    <row r="41" spans="2:34" ht="15.6" x14ac:dyDescent="0.3">
      <c r="B41" s="1031"/>
      <c r="C41" s="1032"/>
      <c r="D41" s="604">
        <v>2</v>
      </c>
      <c r="E41" s="1209" t="s">
        <v>149</v>
      </c>
      <c r="F41" s="1210" t="s">
        <v>302</v>
      </c>
      <c r="G41" s="568"/>
      <c r="H41" s="146"/>
      <c r="I41" s="147"/>
      <c r="J41" s="147"/>
      <c r="K41" s="147"/>
      <c r="L41" s="147"/>
      <c r="M41" s="1213">
        <v>10</v>
      </c>
      <c r="N41" s="83">
        <f t="shared" ref="N41:N43" si="10">SUM(G41)</f>
        <v>0</v>
      </c>
      <c r="O41" s="83">
        <v>15</v>
      </c>
      <c r="P41" s="83">
        <v>25</v>
      </c>
      <c r="Q41" s="870"/>
      <c r="R41" s="844"/>
      <c r="S41" s="32"/>
      <c r="T41" s="83"/>
      <c r="U41" s="83"/>
      <c r="V41" s="83"/>
      <c r="W41" s="83"/>
      <c r="X41" s="83"/>
      <c r="Y41" s="83"/>
      <c r="Z41" s="83">
        <f t="shared" ref="Z41:Z43" si="11">SUM(S41:Y41)</f>
        <v>0</v>
      </c>
      <c r="AA41" s="83"/>
      <c r="AB41" s="83">
        <f t="shared" ref="AB41:AB43" si="12">SUM(Z41:AA41)</f>
        <v>0</v>
      </c>
      <c r="AC41" s="83"/>
      <c r="AD41" s="844"/>
      <c r="AE41" s="867"/>
      <c r="AF41" s="870"/>
      <c r="AG41" s="841"/>
      <c r="AH41" s="844"/>
    </row>
    <row r="42" spans="2:34" ht="31.2" x14ac:dyDescent="0.3">
      <c r="B42" s="1031"/>
      <c r="C42" s="1032"/>
      <c r="D42" s="604">
        <v>3</v>
      </c>
      <c r="E42" s="1211" t="s">
        <v>150</v>
      </c>
      <c r="F42" s="1212" t="s">
        <v>303</v>
      </c>
      <c r="G42" s="568">
        <v>6</v>
      </c>
      <c r="H42" s="146">
        <v>4</v>
      </c>
      <c r="I42" s="147"/>
      <c r="J42" s="147"/>
      <c r="K42" s="147"/>
      <c r="L42" s="147"/>
      <c r="M42" s="147"/>
      <c r="N42" s="83">
        <f>SUM(G42:H42)</f>
        <v>10</v>
      </c>
      <c r="O42" s="83">
        <v>15</v>
      </c>
      <c r="P42" s="83">
        <f t="shared" ref="P42" si="13">SUM(N42:O42)</f>
        <v>25</v>
      </c>
      <c r="Q42" s="870"/>
      <c r="R42" s="844"/>
      <c r="S42" s="32"/>
      <c r="T42" s="83"/>
      <c r="U42" s="83"/>
      <c r="V42" s="83"/>
      <c r="W42" s="83"/>
      <c r="X42" s="83"/>
      <c r="Y42" s="83"/>
      <c r="Z42" s="83">
        <f t="shared" si="11"/>
        <v>0</v>
      </c>
      <c r="AA42" s="83"/>
      <c r="AB42" s="83">
        <f t="shared" si="12"/>
        <v>0</v>
      </c>
      <c r="AC42" s="83"/>
      <c r="AD42" s="844"/>
      <c r="AE42" s="867"/>
      <c r="AF42" s="870"/>
      <c r="AG42" s="841"/>
      <c r="AH42" s="844"/>
    </row>
    <row r="43" spans="2:34" ht="16.2" thickBot="1" x14ac:dyDescent="0.35">
      <c r="B43" s="1031"/>
      <c r="C43" s="1032"/>
      <c r="D43" s="605">
        <v>4</v>
      </c>
      <c r="E43" s="553" t="s">
        <v>151</v>
      </c>
      <c r="F43" s="596" t="s">
        <v>304</v>
      </c>
      <c r="G43" s="569">
        <v>10</v>
      </c>
      <c r="H43" s="570"/>
      <c r="I43" s="487"/>
      <c r="J43" s="487"/>
      <c r="K43" s="487"/>
      <c r="L43" s="487"/>
      <c r="M43" s="487"/>
      <c r="N43" s="93">
        <f t="shared" si="10"/>
        <v>10</v>
      </c>
      <c r="O43" s="93">
        <v>15</v>
      </c>
      <c r="P43" s="93">
        <v>25</v>
      </c>
      <c r="Q43" s="889"/>
      <c r="R43" s="893"/>
      <c r="S43" s="92"/>
      <c r="T43" s="93"/>
      <c r="U43" s="93"/>
      <c r="V43" s="93"/>
      <c r="W43" s="93"/>
      <c r="X43" s="93"/>
      <c r="Y43" s="93"/>
      <c r="Z43" s="93">
        <f t="shared" si="11"/>
        <v>0</v>
      </c>
      <c r="AA43" s="93"/>
      <c r="AB43" s="93">
        <f t="shared" si="12"/>
        <v>0</v>
      </c>
      <c r="AC43" s="93"/>
      <c r="AD43" s="893"/>
      <c r="AE43" s="868"/>
      <c r="AF43" s="871"/>
      <c r="AG43" s="842"/>
      <c r="AH43" s="845"/>
    </row>
    <row r="44" spans="2:34" ht="16.2" thickBot="1" x14ac:dyDescent="0.35">
      <c r="B44" s="1019" t="s">
        <v>67</v>
      </c>
      <c r="C44" s="1016"/>
      <c r="D44" s="1016"/>
      <c r="E44" s="1016"/>
      <c r="F44" s="1033"/>
      <c r="G44" s="554">
        <v>10</v>
      </c>
      <c r="H44" s="554"/>
      <c r="I44" s="555"/>
      <c r="J44" s="555"/>
      <c r="K44" s="555"/>
      <c r="L44" s="555"/>
      <c r="M44" s="555"/>
      <c r="N44" s="556">
        <v>10</v>
      </c>
      <c r="O44" s="556">
        <v>15</v>
      </c>
      <c r="P44" s="556">
        <v>25</v>
      </c>
      <c r="Q44" s="556">
        <v>1</v>
      </c>
      <c r="R44" s="555"/>
      <c r="S44" s="557"/>
      <c r="T44" s="557"/>
      <c r="U44" s="557"/>
      <c r="V44" s="557"/>
      <c r="W44" s="557"/>
      <c r="X44" s="557"/>
      <c r="Y44" s="557"/>
      <c r="Z44" s="557">
        <v>0</v>
      </c>
      <c r="AA44" s="557"/>
      <c r="AB44" s="557">
        <v>0</v>
      </c>
      <c r="AC44" s="557"/>
      <c r="AD44" s="557"/>
      <c r="AE44" s="557">
        <f>SUM(AE40)</f>
        <v>10</v>
      </c>
      <c r="AF44" s="557">
        <f>SUM(AF40)</f>
        <v>15</v>
      </c>
      <c r="AG44" s="557">
        <f>SUM(AG40)</f>
        <v>25</v>
      </c>
      <c r="AH44" s="558">
        <v>1</v>
      </c>
    </row>
    <row r="45" spans="2:34" ht="16.5" customHeight="1" thickBot="1" x14ac:dyDescent="0.35">
      <c r="B45" s="1029" t="s">
        <v>120</v>
      </c>
      <c r="C45" s="1034"/>
      <c r="D45" s="1021" t="s">
        <v>40</v>
      </c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022"/>
      <c r="AE45" s="1022"/>
      <c r="AF45" s="1022"/>
      <c r="AG45" s="1022"/>
      <c r="AH45" s="1023"/>
    </row>
    <row r="46" spans="2:34" ht="31.8" thickBot="1" x14ac:dyDescent="0.35">
      <c r="B46" s="1035"/>
      <c r="C46" s="1036"/>
      <c r="D46" s="606">
        <v>1</v>
      </c>
      <c r="E46" s="493" t="s">
        <v>75</v>
      </c>
      <c r="F46" s="455" t="s">
        <v>240</v>
      </c>
      <c r="G46" s="111"/>
      <c r="H46" s="108"/>
      <c r="I46" s="108"/>
      <c r="J46" s="108"/>
      <c r="K46" s="108"/>
      <c r="L46" s="108"/>
      <c r="M46" s="108"/>
      <c r="N46" s="109"/>
      <c r="O46" s="108"/>
      <c r="P46" s="109"/>
      <c r="Q46" s="108"/>
      <c r="R46" s="563"/>
      <c r="S46" s="111"/>
      <c r="T46" s="108"/>
      <c r="U46" s="108"/>
      <c r="V46" s="108"/>
      <c r="W46" s="108"/>
      <c r="X46" s="112">
        <v>120</v>
      </c>
      <c r="Y46" s="108"/>
      <c r="Z46" s="112">
        <f>SUM(X46)</f>
        <v>120</v>
      </c>
      <c r="AA46" s="108"/>
      <c r="AB46" s="112">
        <f>SUM(Z46:AA46)</f>
        <v>120</v>
      </c>
      <c r="AC46" s="113">
        <v>4</v>
      </c>
      <c r="AD46" s="114" t="s">
        <v>43</v>
      </c>
      <c r="AE46" s="565">
        <f>SUM(AB46)</f>
        <v>120</v>
      </c>
      <c r="AF46" s="112">
        <f>SUM(AA46)</f>
        <v>0</v>
      </c>
      <c r="AG46" s="113">
        <f>SUM(AE46:AF46)</f>
        <v>120</v>
      </c>
      <c r="AH46" s="114">
        <f>SUM(AC46)</f>
        <v>4</v>
      </c>
    </row>
    <row r="47" spans="2:34" s="125" customFormat="1" ht="31.5" customHeight="1" thickBot="1" x14ac:dyDescent="0.35">
      <c r="B47" s="561"/>
      <c r="C47" s="1016" t="s">
        <v>76</v>
      </c>
      <c r="D47" s="1016"/>
      <c r="E47" s="1016"/>
      <c r="F47" s="1016"/>
      <c r="G47" s="564">
        <f t="shared" ref="G47:Q47" si="14">SUM(G38,G44,G46)</f>
        <v>159</v>
      </c>
      <c r="H47" s="559">
        <f t="shared" si="14"/>
        <v>109</v>
      </c>
      <c r="I47" s="559">
        <f t="shared" si="14"/>
        <v>256</v>
      </c>
      <c r="J47" s="559">
        <f t="shared" si="14"/>
        <v>76</v>
      </c>
      <c r="K47" s="559">
        <f t="shared" si="14"/>
        <v>0</v>
      </c>
      <c r="L47" s="559">
        <f t="shared" si="14"/>
        <v>0</v>
      </c>
      <c r="M47" s="559">
        <f t="shared" si="14"/>
        <v>0</v>
      </c>
      <c r="N47" s="559">
        <f t="shared" si="14"/>
        <v>600</v>
      </c>
      <c r="O47" s="559">
        <f t="shared" si="14"/>
        <v>205</v>
      </c>
      <c r="P47" s="559">
        <f t="shared" si="14"/>
        <v>805</v>
      </c>
      <c r="Q47" s="559">
        <f t="shared" si="14"/>
        <v>30</v>
      </c>
      <c r="R47" s="560" t="s">
        <v>77</v>
      </c>
      <c r="S47" s="564">
        <f t="shared" ref="S47:AC47" si="15">SUM(S38,S44,S46)</f>
        <v>79</v>
      </c>
      <c r="T47" s="559">
        <f t="shared" si="15"/>
        <v>92</v>
      </c>
      <c r="U47" s="559">
        <f t="shared" si="15"/>
        <v>222</v>
      </c>
      <c r="V47" s="559">
        <f t="shared" si="15"/>
        <v>76</v>
      </c>
      <c r="W47" s="559">
        <f t="shared" si="15"/>
        <v>0</v>
      </c>
      <c r="X47" s="559">
        <f t="shared" si="15"/>
        <v>120</v>
      </c>
      <c r="Y47" s="559">
        <f t="shared" si="15"/>
        <v>0</v>
      </c>
      <c r="Z47" s="559">
        <f t="shared" si="15"/>
        <v>589</v>
      </c>
      <c r="AA47" s="559">
        <f t="shared" si="15"/>
        <v>191</v>
      </c>
      <c r="AB47" s="559">
        <f t="shared" si="15"/>
        <v>780</v>
      </c>
      <c r="AC47" s="559">
        <f t="shared" si="15"/>
        <v>30</v>
      </c>
      <c r="AD47" s="560" t="s">
        <v>77</v>
      </c>
      <c r="AE47" s="562">
        <f>SUM(AE38,AE44,AE46)</f>
        <v>1189</v>
      </c>
      <c r="AF47" s="559">
        <f>SUM(AF38,AF44,AF46)</f>
        <v>396</v>
      </c>
      <c r="AG47" s="559">
        <f>SUM(AG38,AG44,AG46)</f>
        <v>1585</v>
      </c>
      <c r="AH47" s="560">
        <f>SUM(AH38,AH44,AH46)</f>
        <v>60</v>
      </c>
    </row>
    <row r="48" spans="2:34" ht="15" customHeight="1" x14ac:dyDescent="0.3"/>
    <row r="49" spans="2:4" ht="15.75" customHeight="1" x14ac:dyDescent="0.3"/>
    <row r="50" spans="2:4" ht="17.399999999999999" x14ac:dyDescent="0.3">
      <c r="B50" s="880" t="s">
        <v>78</v>
      </c>
      <c r="C50" s="880"/>
      <c r="D50" s="880"/>
    </row>
    <row r="51" spans="2:4" ht="15.6" x14ac:dyDescent="0.3">
      <c r="B51" s="122" t="s">
        <v>79</v>
      </c>
      <c r="C51" s="857" t="s">
        <v>18</v>
      </c>
      <c r="D51" s="858"/>
    </row>
    <row r="52" spans="2:4" ht="15.6" x14ac:dyDescent="0.3">
      <c r="B52" s="122" t="s">
        <v>80</v>
      </c>
      <c r="C52" s="857" t="s">
        <v>19</v>
      </c>
      <c r="D52" s="858"/>
    </row>
    <row r="53" spans="2:4" ht="15.6" x14ac:dyDescent="0.3">
      <c r="B53" s="122" t="s">
        <v>81</v>
      </c>
      <c r="C53" s="857" t="s">
        <v>20</v>
      </c>
      <c r="D53" s="858"/>
    </row>
    <row r="54" spans="2:4" ht="15.6" x14ac:dyDescent="0.3">
      <c r="B54" s="122" t="s">
        <v>82</v>
      </c>
      <c r="C54" s="857" t="s">
        <v>21</v>
      </c>
      <c r="D54" s="858"/>
    </row>
    <row r="55" spans="2:4" ht="15.6" x14ac:dyDescent="0.3">
      <c r="B55" s="122" t="s">
        <v>83</v>
      </c>
      <c r="C55" s="857" t="s">
        <v>22</v>
      </c>
      <c r="D55" s="858"/>
    </row>
    <row r="56" spans="2:4" ht="15.6" x14ac:dyDescent="0.3">
      <c r="B56" s="122" t="s">
        <v>84</v>
      </c>
      <c r="C56" s="857" t="s">
        <v>23</v>
      </c>
      <c r="D56" s="858"/>
    </row>
    <row r="57" spans="2:4" ht="15.6" x14ac:dyDescent="0.3">
      <c r="B57" s="122" t="s">
        <v>85</v>
      </c>
      <c r="C57" s="857" t="s">
        <v>30</v>
      </c>
      <c r="D57" s="858"/>
    </row>
    <row r="58" spans="2:4" ht="15.6" x14ac:dyDescent="0.3">
      <c r="B58" s="122" t="s">
        <v>86</v>
      </c>
      <c r="C58" s="857" t="s">
        <v>43</v>
      </c>
      <c r="D58" s="858"/>
    </row>
    <row r="59" spans="2:4" ht="15.6" x14ac:dyDescent="0.3">
      <c r="B59" s="122" t="s">
        <v>87</v>
      </c>
      <c r="C59" s="857" t="s">
        <v>59</v>
      </c>
      <c r="D59" s="858"/>
    </row>
    <row r="60" spans="2:4" ht="15.6" x14ac:dyDescent="0.3">
      <c r="B60" s="122" t="s">
        <v>88</v>
      </c>
      <c r="C60" s="857" t="s">
        <v>89</v>
      </c>
      <c r="D60" s="858"/>
    </row>
  </sheetData>
  <mergeCells count="66">
    <mergeCell ref="C47:F47"/>
    <mergeCell ref="C51:D51"/>
    <mergeCell ref="C52:D52"/>
    <mergeCell ref="C53:D53"/>
    <mergeCell ref="B36:B37"/>
    <mergeCell ref="C36:C37"/>
    <mergeCell ref="B38:F38"/>
    <mergeCell ref="D45:AH45"/>
    <mergeCell ref="B50:D50"/>
    <mergeCell ref="D39:AH39"/>
    <mergeCell ref="B39:C39"/>
    <mergeCell ref="B40:C43"/>
    <mergeCell ref="B44:F44"/>
    <mergeCell ref="B45:C46"/>
    <mergeCell ref="AF40:AF43"/>
    <mergeCell ref="AG40:AG43"/>
    <mergeCell ref="AH40:AH43"/>
    <mergeCell ref="Q40:Q43"/>
    <mergeCell ref="R40:R43"/>
    <mergeCell ref="AD40:AD43"/>
    <mergeCell ref="AE40:AE43"/>
    <mergeCell ref="B24:B35"/>
    <mergeCell ref="C24:C26"/>
    <mergeCell ref="C27:C33"/>
    <mergeCell ref="C34:C35"/>
    <mergeCell ref="E15:E17"/>
    <mergeCell ref="D15:D17"/>
    <mergeCell ref="B15:B23"/>
    <mergeCell ref="C15:C23"/>
    <mergeCell ref="B13:B14"/>
    <mergeCell ref="C13:C14"/>
    <mergeCell ref="B7:B12"/>
    <mergeCell ref="C7:C12"/>
    <mergeCell ref="D7:AH7"/>
    <mergeCell ref="G8:R8"/>
    <mergeCell ref="AH8:AH11"/>
    <mergeCell ref="D11:AD11"/>
    <mergeCell ref="D12:AH12"/>
    <mergeCell ref="S8:AD8"/>
    <mergeCell ref="G9:R9"/>
    <mergeCell ref="S9:AD9"/>
    <mergeCell ref="AF8:AF11"/>
    <mergeCell ref="F8:F10"/>
    <mergeCell ref="AH15:AH17"/>
    <mergeCell ref="AH18:AH19"/>
    <mergeCell ref="R15:R17"/>
    <mergeCell ref="B2:AH2"/>
    <mergeCell ref="B4:K4"/>
    <mergeCell ref="B6:K6"/>
    <mergeCell ref="B5:K5"/>
    <mergeCell ref="B3:K3"/>
    <mergeCell ref="L5:AH5"/>
    <mergeCell ref="L3:AH3"/>
    <mergeCell ref="L4:AH4"/>
    <mergeCell ref="L6:AH6"/>
    <mergeCell ref="AE8:AE11"/>
    <mergeCell ref="AG8:AG11"/>
    <mergeCell ref="E8:E10"/>
    <mergeCell ref="D8:D10"/>
    <mergeCell ref="C59:D59"/>
    <mergeCell ref="C60:D60"/>
    <mergeCell ref="C54:D54"/>
    <mergeCell ref="C55:D55"/>
    <mergeCell ref="C56:D56"/>
    <mergeCell ref="C57:D57"/>
    <mergeCell ref="C58:D58"/>
  </mergeCells>
  <pageMargins left="0.25" right="0.25" top="0.75" bottom="0.75" header="0.3" footer="0.3"/>
  <pageSetup paperSize="9" scale="3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CC"/>
    <pageSetUpPr fitToPage="1"/>
  </sheetPr>
  <dimension ref="A1:AJ144"/>
  <sheetViews>
    <sheetView zoomScale="60" zoomScaleNormal="60" zoomScaleSheetLayoutView="80" workbookViewId="0">
      <selection activeCell="AC38" sqref="A1:AC38"/>
    </sheetView>
  </sheetViews>
  <sheetFormatPr defaultColWidth="9.109375" defaultRowHeight="13.8" x14ac:dyDescent="0.25"/>
  <cols>
    <col min="1" max="1" width="17.88671875" style="148" customWidth="1"/>
    <col min="2" max="2" width="12.44140625" style="148" customWidth="1"/>
    <col min="3" max="3" width="4.109375" style="149" bestFit="1" customWidth="1"/>
    <col min="4" max="4" width="51" style="281" customWidth="1"/>
    <col min="5" max="5" width="43.109375" style="149" customWidth="1"/>
    <col min="6" max="6" width="4.44140625" style="149" bestFit="1" customWidth="1"/>
    <col min="7" max="7" width="4.109375" style="149" bestFit="1" customWidth="1"/>
    <col min="8" max="8" width="4.44140625" style="149" bestFit="1" customWidth="1"/>
    <col min="9" max="10" width="4.109375" style="149" bestFit="1" customWidth="1"/>
    <col min="11" max="11" width="4.44140625" style="149" bestFit="1" customWidth="1"/>
    <col min="12" max="13" width="4.109375" style="149" bestFit="1" customWidth="1"/>
    <col min="14" max="14" width="4.44140625" style="149" bestFit="1" customWidth="1"/>
    <col min="15" max="15" width="4.109375" style="149" bestFit="1" customWidth="1"/>
    <col min="16" max="16" width="9.5546875" style="149" customWidth="1"/>
    <col min="17" max="24" width="4.109375" style="149" bestFit="1" customWidth="1"/>
    <col min="25" max="25" width="4.44140625" style="149" bestFit="1" customWidth="1"/>
    <col min="26" max="26" width="4.109375" style="149" bestFit="1" customWidth="1"/>
    <col min="27" max="27" width="8.44140625" style="149" customWidth="1"/>
    <col min="28" max="28" width="6.6640625" style="149" customWidth="1"/>
    <col min="29" max="29" width="6" style="149" customWidth="1"/>
    <col min="30" max="30" width="7.5546875" style="149" customWidth="1"/>
    <col min="31" max="31" width="12" style="149" customWidth="1"/>
    <col min="32" max="32" width="11" style="149" customWidth="1"/>
    <col min="33" max="16384" width="9.109375" style="149"/>
  </cols>
  <sheetData>
    <row r="1" spans="1:34" ht="18" x14ac:dyDescent="0.35">
      <c r="A1" s="1063" t="s">
        <v>152</v>
      </c>
      <c r="B1" s="1059"/>
      <c r="C1" s="1059"/>
      <c r="D1" s="1059"/>
      <c r="E1" s="1059" t="s">
        <v>153</v>
      </c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60"/>
      <c r="AD1" s="150"/>
      <c r="AE1" s="150"/>
      <c r="AF1" s="150"/>
      <c r="AG1" s="150"/>
      <c r="AH1" s="150"/>
    </row>
    <row r="2" spans="1:34" ht="18" x14ac:dyDescent="0.35">
      <c r="A2" s="1064" t="s">
        <v>154</v>
      </c>
      <c r="B2" s="1057"/>
      <c r="C2" s="1057"/>
      <c r="D2" s="1057"/>
      <c r="E2" s="1055" t="s">
        <v>155</v>
      </c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  <c r="Y2" s="1055"/>
      <c r="Z2" s="1055"/>
      <c r="AA2" s="1055"/>
      <c r="AB2" s="1055"/>
      <c r="AC2" s="1056"/>
      <c r="AD2" s="150"/>
      <c r="AE2" s="150"/>
      <c r="AF2" s="150"/>
      <c r="AG2" s="150"/>
      <c r="AH2" s="150"/>
    </row>
    <row r="3" spans="1:34" ht="18" x14ac:dyDescent="0.35">
      <c r="A3" s="1064" t="s">
        <v>156</v>
      </c>
      <c r="B3" s="1057"/>
      <c r="C3" s="1057"/>
      <c r="D3" s="1057"/>
      <c r="E3" s="1057" t="s">
        <v>157</v>
      </c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8"/>
      <c r="AD3" s="150"/>
      <c r="AE3" s="150"/>
      <c r="AF3" s="150"/>
      <c r="AG3" s="150"/>
      <c r="AH3" s="150"/>
    </row>
    <row r="4" spans="1:34" ht="18" x14ac:dyDescent="0.35">
      <c r="A4" s="1064" t="s">
        <v>158</v>
      </c>
      <c r="B4" s="1057"/>
      <c r="C4" s="1057"/>
      <c r="D4" s="1057"/>
      <c r="E4" s="1057" t="s">
        <v>6</v>
      </c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8"/>
      <c r="AD4" s="150"/>
      <c r="AE4" s="150"/>
      <c r="AF4" s="150"/>
      <c r="AG4" s="150"/>
      <c r="AH4" s="150"/>
    </row>
    <row r="5" spans="1:34" ht="18" x14ac:dyDescent="0.35">
      <c r="A5" s="1064" t="s">
        <v>159</v>
      </c>
      <c r="B5" s="1057"/>
      <c r="C5" s="1057"/>
      <c r="D5" s="1057"/>
      <c r="E5" s="1057" t="s">
        <v>160</v>
      </c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8"/>
      <c r="AD5" s="150"/>
      <c r="AE5" s="150"/>
      <c r="AF5" s="150"/>
      <c r="AG5" s="150"/>
      <c r="AH5" s="150"/>
    </row>
    <row r="6" spans="1:34" ht="18" x14ac:dyDescent="0.35">
      <c r="A6" s="1064" t="s">
        <v>161</v>
      </c>
      <c r="B6" s="1057"/>
      <c r="C6" s="1057"/>
      <c r="D6" s="1057"/>
      <c r="E6" s="1055" t="s">
        <v>162</v>
      </c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6"/>
      <c r="AD6" s="150"/>
      <c r="AE6" s="150"/>
      <c r="AF6" s="150"/>
      <c r="AG6" s="150"/>
      <c r="AH6" s="150"/>
    </row>
    <row r="7" spans="1:34" ht="18.600000000000001" thickBot="1" x14ac:dyDescent="0.4">
      <c r="A7" s="1053" t="s">
        <v>163</v>
      </c>
      <c r="B7" s="1054"/>
      <c r="C7" s="1054"/>
      <c r="D7" s="1054"/>
      <c r="E7" s="1061" t="s">
        <v>10</v>
      </c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2"/>
      <c r="AD7" s="150"/>
      <c r="AE7" s="150"/>
      <c r="AF7" s="150"/>
      <c r="AG7" s="150"/>
      <c r="AH7" s="150"/>
    </row>
    <row r="8" spans="1:34" ht="43.5" customHeight="1" thickBot="1" x14ac:dyDescent="0.4">
      <c r="A8" s="1216" t="s">
        <v>316</v>
      </c>
      <c r="B8" s="1217"/>
      <c r="C8" s="1217"/>
      <c r="D8" s="1217"/>
      <c r="E8" s="1217"/>
      <c r="F8" s="1217"/>
      <c r="G8" s="1217"/>
      <c r="H8" s="1217"/>
      <c r="I8" s="1217"/>
      <c r="J8" s="1217"/>
      <c r="K8" s="1217"/>
      <c r="L8" s="1217"/>
      <c r="M8" s="1217"/>
      <c r="N8" s="1217"/>
      <c r="O8" s="1217"/>
      <c r="P8" s="1217"/>
      <c r="Q8" s="1217"/>
      <c r="R8" s="1217"/>
      <c r="S8" s="1217"/>
      <c r="T8" s="1217"/>
      <c r="U8" s="1217"/>
      <c r="V8" s="1217"/>
      <c r="W8" s="1217"/>
      <c r="X8" s="1217"/>
      <c r="Y8" s="1217"/>
      <c r="Z8" s="1217"/>
      <c r="AA8" s="1217"/>
      <c r="AB8" s="1217"/>
      <c r="AC8" s="1218"/>
      <c r="AD8" s="150"/>
      <c r="AE8" s="150"/>
      <c r="AF8" s="150"/>
      <c r="AG8" s="150"/>
      <c r="AH8" s="150"/>
    </row>
    <row r="9" spans="1:34" ht="18.600000000000001" thickBot="1" x14ac:dyDescent="0.4">
      <c r="A9" s="1065" t="s">
        <v>164</v>
      </c>
      <c r="B9" s="1065" t="s">
        <v>165</v>
      </c>
      <c r="C9" s="1068" t="s">
        <v>94</v>
      </c>
      <c r="D9" s="1069" t="s">
        <v>166</v>
      </c>
      <c r="E9" s="1070" t="s">
        <v>167</v>
      </c>
      <c r="F9" s="1073" t="s">
        <v>16</v>
      </c>
      <c r="G9" s="1074"/>
      <c r="H9" s="1074"/>
      <c r="I9" s="1074"/>
      <c r="J9" s="1074"/>
      <c r="K9" s="1074"/>
      <c r="L9" s="1074"/>
      <c r="M9" s="1074"/>
      <c r="N9" s="1074"/>
      <c r="O9" s="1074"/>
      <c r="P9" s="1074"/>
      <c r="Q9" s="1074"/>
      <c r="R9" s="1074"/>
      <c r="S9" s="1074"/>
      <c r="T9" s="1074"/>
      <c r="U9" s="1074"/>
      <c r="V9" s="1074"/>
      <c r="W9" s="1074"/>
      <c r="X9" s="1074"/>
      <c r="Y9" s="1074"/>
      <c r="Z9" s="1074"/>
      <c r="AA9" s="1075"/>
      <c r="AB9" s="1076" t="s">
        <v>168</v>
      </c>
      <c r="AC9" s="1079" t="s">
        <v>169</v>
      </c>
      <c r="AD9" s="150"/>
      <c r="AE9" s="150"/>
      <c r="AF9" s="150"/>
      <c r="AG9" s="150"/>
      <c r="AH9" s="150"/>
    </row>
    <row r="10" spans="1:34" ht="18.600000000000001" thickBot="1" x14ac:dyDescent="0.4">
      <c r="A10" s="1066"/>
      <c r="B10" s="1066"/>
      <c r="C10" s="1068"/>
      <c r="D10" s="1069"/>
      <c r="E10" s="1071"/>
      <c r="F10" s="1082" t="s">
        <v>170</v>
      </c>
      <c r="G10" s="1083"/>
      <c r="H10" s="1083"/>
      <c r="I10" s="1083"/>
      <c r="J10" s="1083"/>
      <c r="K10" s="1083"/>
      <c r="L10" s="1083"/>
      <c r="M10" s="1083"/>
      <c r="N10" s="1083"/>
      <c r="O10" s="1083"/>
      <c r="P10" s="1084"/>
      <c r="Q10" s="1085" t="s">
        <v>171</v>
      </c>
      <c r="R10" s="1086"/>
      <c r="S10" s="1086"/>
      <c r="T10" s="1086"/>
      <c r="U10" s="1086"/>
      <c r="V10" s="1086"/>
      <c r="W10" s="1086"/>
      <c r="X10" s="1086"/>
      <c r="Y10" s="1086"/>
      <c r="Z10" s="1086"/>
      <c r="AA10" s="1087"/>
      <c r="AB10" s="1077"/>
      <c r="AC10" s="1080"/>
      <c r="AD10" s="150"/>
      <c r="AE10" s="150"/>
      <c r="AF10" s="150"/>
      <c r="AG10" s="150"/>
      <c r="AH10" s="150"/>
    </row>
    <row r="11" spans="1:34" ht="71.25" customHeight="1" thickBot="1" x14ac:dyDescent="0.4">
      <c r="A11" s="1067"/>
      <c r="B11" s="1067"/>
      <c r="C11" s="1068"/>
      <c r="D11" s="1069"/>
      <c r="E11" s="1072"/>
      <c r="F11" s="152" t="s">
        <v>18</v>
      </c>
      <c r="G11" s="153" t="s">
        <v>19</v>
      </c>
      <c r="H11" s="153" t="s">
        <v>172</v>
      </c>
      <c r="I11" s="153" t="s">
        <v>173</v>
      </c>
      <c r="J11" s="153" t="s">
        <v>22</v>
      </c>
      <c r="K11" s="153" t="s">
        <v>23</v>
      </c>
      <c r="L11" s="153" t="s">
        <v>174</v>
      </c>
      <c r="M11" s="153" t="s">
        <v>175</v>
      </c>
      <c r="N11" s="154" t="s">
        <v>176</v>
      </c>
      <c r="O11" s="155" t="s">
        <v>177</v>
      </c>
      <c r="P11" s="156" t="s">
        <v>178</v>
      </c>
      <c r="Q11" s="152" t="s">
        <v>18</v>
      </c>
      <c r="R11" s="153" t="s">
        <v>19</v>
      </c>
      <c r="S11" s="153" t="s">
        <v>172</v>
      </c>
      <c r="T11" s="153" t="s">
        <v>173</v>
      </c>
      <c r="U11" s="153" t="s">
        <v>22</v>
      </c>
      <c r="V11" s="153" t="s">
        <v>23</v>
      </c>
      <c r="W11" s="153" t="s">
        <v>174</v>
      </c>
      <c r="X11" s="153" t="s">
        <v>179</v>
      </c>
      <c r="Y11" s="154" t="s">
        <v>176</v>
      </c>
      <c r="Z11" s="157" t="s">
        <v>177</v>
      </c>
      <c r="AA11" s="157" t="s">
        <v>178</v>
      </c>
      <c r="AB11" s="1078"/>
      <c r="AC11" s="1081"/>
      <c r="AD11" s="150"/>
      <c r="AE11" s="150"/>
      <c r="AF11" s="150"/>
      <c r="AG11" s="150"/>
      <c r="AH11" s="150"/>
    </row>
    <row r="12" spans="1:34" ht="24.75" customHeight="1" x14ac:dyDescent="0.35">
      <c r="A12" s="1101" t="s">
        <v>180</v>
      </c>
      <c r="B12" s="158"/>
      <c r="C12" s="159">
        <v>1</v>
      </c>
      <c r="D12" s="751" t="s">
        <v>181</v>
      </c>
      <c r="E12" s="766" t="s">
        <v>182</v>
      </c>
      <c r="F12" s="160"/>
      <c r="G12" s="161"/>
      <c r="H12" s="161">
        <v>4</v>
      </c>
      <c r="I12" s="161">
        <v>6</v>
      </c>
      <c r="J12" s="161"/>
      <c r="K12" s="161"/>
      <c r="L12" s="161"/>
      <c r="M12" s="161"/>
      <c r="N12" s="162">
        <f t="shared" ref="N12:N23" si="0">SUM(F12:M12)</f>
        <v>10</v>
      </c>
      <c r="O12" s="163">
        <v>1</v>
      </c>
      <c r="P12" s="164" t="s">
        <v>43</v>
      </c>
      <c r="Q12" s="160"/>
      <c r="R12" s="161"/>
      <c r="S12" s="161"/>
      <c r="T12" s="161"/>
      <c r="U12" s="161"/>
      <c r="V12" s="161"/>
      <c r="W12" s="161"/>
      <c r="X12" s="161"/>
      <c r="Y12" s="162">
        <f t="shared" ref="Y12:Y23" si="1">SUM(Q12:X12)</f>
        <v>0</v>
      </c>
      <c r="Z12" s="165">
        <v>0</v>
      </c>
      <c r="AA12" s="165"/>
      <c r="AB12" s="166">
        <f t="shared" ref="AB12:AC31" si="2">SUM(N12,Y12)</f>
        <v>10</v>
      </c>
      <c r="AC12" s="167">
        <f t="shared" si="2"/>
        <v>1</v>
      </c>
      <c r="AD12" s="150"/>
      <c r="AE12" s="150"/>
      <c r="AF12" s="150"/>
      <c r="AG12" s="150"/>
      <c r="AH12" s="150"/>
    </row>
    <row r="13" spans="1:34" ht="18" x14ac:dyDescent="0.35">
      <c r="A13" s="1102"/>
      <c r="B13" s="1104"/>
      <c r="C13" s="168">
        <v>2</v>
      </c>
      <c r="D13" s="752" t="s">
        <v>183</v>
      </c>
      <c r="E13" s="767" t="s">
        <v>184</v>
      </c>
      <c r="F13" s="169"/>
      <c r="G13" s="170"/>
      <c r="H13" s="170"/>
      <c r="I13" s="170"/>
      <c r="J13" s="170"/>
      <c r="K13" s="170"/>
      <c r="L13" s="170"/>
      <c r="M13" s="170"/>
      <c r="N13" s="171">
        <f t="shared" si="0"/>
        <v>0</v>
      </c>
      <c r="O13" s="172">
        <v>0</v>
      </c>
      <c r="P13" s="173"/>
      <c r="Q13" s="169"/>
      <c r="R13" s="170"/>
      <c r="S13" s="170">
        <v>6</v>
      </c>
      <c r="T13" s="170">
        <v>24</v>
      </c>
      <c r="U13" s="170"/>
      <c r="V13" s="170"/>
      <c r="W13" s="170"/>
      <c r="X13" s="170"/>
      <c r="Y13" s="171">
        <f t="shared" si="1"/>
        <v>30</v>
      </c>
      <c r="Z13" s="174">
        <v>1</v>
      </c>
      <c r="AA13" s="174" t="s">
        <v>43</v>
      </c>
      <c r="AB13" s="175">
        <f t="shared" si="2"/>
        <v>30</v>
      </c>
      <c r="AC13" s="176">
        <f t="shared" si="2"/>
        <v>1</v>
      </c>
      <c r="AD13" s="150"/>
      <c r="AE13" s="150"/>
      <c r="AF13" s="150"/>
      <c r="AG13" s="150"/>
      <c r="AH13" s="150"/>
    </row>
    <row r="14" spans="1:34" ht="18" x14ac:dyDescent="0.35">
      <c r="A14" s="1102"/>
      <c r="B14" s="1104"/>
      <c r="C14" s="168">
        <v>3</v>
      </c>
      <c r="D14" s="753" t="s">
        <v>185</v>
      </c>
      <c r="E14" s="767" t="s">
        <v>309</v>
      </c>
      <c r="F14" s="169">
        <v>12</v>
      </c>
      <c r="G14" s="170"/>
      <c r="H14" s="170">
        <v>18</v>
      </c>
      <c r="I14" s="170"/>
      <c r="J14" s="170"/>
      <c r="K14" s="170"/>
      <c r="L14" s="170"/>
      <c r="M14" s="170"/>
      <c r="N14" s="171">
        <f t="shared" si="0"/>
        <v>30</v>
      </c>
      <c r="O14" s="172">
        <v>2</v>
      </c>
      <c r="P14" s="173" t="s">
        <v>43</v>
      </c>
      <c r="Q14" s="169"/>
      <c r="R14" s="170"/>
      <c r="S14" s="170"/>
      <c r="T14" s="170"/>
      <c r="U14" s="170"/>
      <c r="V14" s="170"/>
      <c r="W14" s="170"/>
      <c r="X14" s="170"/>
      <c r="Y14" s="171">
        <f t="shared" si="1"/>
        <v>0</v>
      </c>
      <c r="Z14" s="174">
        <v>0</v>
      </c>
      <c r="AA14" s="174"/>
      <c r="AB14" s="175">
        <f t="shared" si="2"/>
        <v>30</v>
      </c>
      <c r="AC14" s="176">
        <f t="shared" si="2"/>
        <v>2</v>
      </c>
      <c r="AD14" s="151"/>
      <c r="AE14" s="150"/>
      <c r="AF14" s="150"/>
      <c r="AG14" s="150"/>
      <c r="AH14" s="150"/>
    </row>
    <row r="15" spans="1:34" ht="18" x14ac:dyDescent="0.35">
      <c r="A15" s="1102"/>
      <c r="B15" s="1104"/>
      <c r="C15" s="168">
        <v>4</v>
      </c>
      <c r="D15" s="752" t="s">
        <v>186</v>
      </c>
      <c r="E15" s="767" t="s">
        <v>187</v>
      </c>
      <c r="F15" s="169"/>
      <c r="G15" s="170"/>
      <c r="H15" s="170">
        <v>15</v>
      </c>
      <c r="I15" s="170"/>
      <c r="J15" s="170"/>
      <c r="K15" s="170"/>
      <c r="L15" s="170"/>
      <c r="M15" s="170"/>
      <c r="N15" s="171">
        <f t="shared" si="0"/>
        <v>15</v>
      </c>
      <c r="O15" s="172">
        <v>1</v>
      </c>
      <c r="P15" s="173" t="s">
        <v>43</v>
      </c>
      <c r="Q15" s="169"/>
      <c r="R15" s="170"/>
      <c r="S15" s="170"/>
      <c r="T15" s="170"/>
      <c r="U15" s="170"/>
      <c r="V15" s="170"/>
      <c r="W15" s="170"/>
      <c r="X15" s="170"/>
      <c r="Y15" s="171">
        <f t="shared" si="1"/>
        <v>0</v>
      </c>
      <c r="Z15" s="174">
        <v>0</v>
      </c>
      <c r="AA15" s="174"/>
      <c r="AB15" s="175">
        <f t="shared" si="2"/>
        <v>15</v>
      </c>
      <c r="AC15" s="176">
        <f t="shared" si="2"/>
        <v>1</v>
      </c>
      <c r="AD15" s="151"/>
      <c r="AE15" s="150"/>
      <c r="AF15" s="150"/>
      <c r="AG15" s="150"/>
      <c r="AH15" s="150"/>
    </row>
    <row r="16" spans="1:34" ht="22.5" customHeight="1" x14ac:dyDescent="0.35">
      <c r="A16" s="1102"/>
      <c r="B16" s="1104"/>
      <c r="C16" s="168">
        <v>5</v>
      </c>
      <c r="D16" s="753" t="s">
        <v>188</v>
      </c>
      <c r="E16" s="767" t="s">
        <v>189</v>
      </c>
      <c r="F16" s="169"/>
      <c r="G16" s="170"/>
      <c r="H16" s="170">
        <v>10</v>
      </c>
      <c r="I16" s="170">
        <v>20</v>
      </c>
      <c r="J16" s="170"/>
      <c r="K16" s="170"/>
      <c r="L16" s="1189">
        <v>15</v>
      </c>
      <c r="M16" s="170"/>
      <c r="N16" s="171">
        <f t="shared" si="0"/>
        <v>45</v>
      </c>
      <c r="O16" s="172">
        <v>3</v>
      </c>
      <c r="P16" s="173" t="s">
        <v>44</v>
      </c>
      <c r="Q16" s="169"/>
      <c r="R16" s="170"/>
      <c r="S16" s="170"/>
      <c r="T16" s="170"/>
      <c r="U16" s="170"/>
      <c r="V16" s="170"/>
      <c r="W16" s="170"/>
      <c r="X16" s="170"/>
      <c r="Y16" s="171">
        <f t="shared" si="1"/>
        <v>0</v>
      </c>
      <c r="Z16" s="174">
        <v>0</v>
      </c>
      <c r="AA16" s="174"/>
      <c r="AB16" s="175">
        <f t="shared" si="2"/>
        <v>45</v>
      </c>
      <c r="AC16" s="176">
        <f t="shared" si="2"/>
        <v>3</v>
      </c>
      <c r="AD16" s="151"/>
      <c r="AE16" s="150"/>
      <c r="AF16" s="150"/>
      <c r="AG16" s="150"/>
      <c r="AH16" s="150"/>
    </row>
    <row r="17" spans="1:36" ht="22.2" customHeight="1" thickBot="1" x14ac:dyDescent="0.4">
      <c r="A17" s="1103"/>
      <c r="B17" s="1105"/>
      <c r="C17" s="177">
        <v>6</v>
      </c>
      <c r="D17" s="1190" t="s">
        <v>190</v>
      </c>
      <c r="E17" s="1191" t="s">
        <v>313</v>
      </c>
      <c r="F17" s="1192">
        <v>10</v>
      </c>
      <c r="G17" s="1193"/>
      <c r="H17" s="1193">
        <v>8</v>
      </c>
      <c r="I17" s="1193">
        <v>12</v>
      </c>
      <c r="J17" s="1193"/>
      <c r="K17" s="1193"/>
      <c r="L17" s="1193"/>
      <c r="M17" s="1193"/>
      <c r="N17" s="1194">
        <f t="shared" si="0"/>
        <v>30</v>
      </c>
      <c r="O17" s="1195">
        <v>1</v>
      </c>
      <c r="P17" s="1196" t="s">
        <v>43</v>
      </c>
      <c r="Q17" s="1192"/>
      <c r="R17" s="1193"/>
      <c r="S17" s="1193"/>
      <c r="T17" s="1193"/>
      <c r="U17" s="1193"/>
      <c r="V17" s="1193"/>
      <c r="W17" s="1193"/>
      <c r="X17" s="1193"/>
      <c r="Y17" s="1194">
        <f t="shared" si="1"/>
        <v>0</v>
      </c>
      <c r="Z17" s="1197">
        <v>0</v>
      </c>
      <c r="AA17" s="1197"/>
      <c r="AB17" s="1198">
        <f t="shared" si="2"/>
        <v>30</v>
      </c>
      <c r="AC17" s="1199">
        <f t="shared" si="2"/>
        <v>1</v>
      </c>
      <c r="AD17" s="151"/>
      <c r="AE17" s="150"/>
      <c r="AF17" s="150"/>
      <c r="AG17" s="150"/>
      <c r="AH17" s="150"/>
    </row>
    <row r="18" spans="1:36" ht="15.75" customHeight="1" x14ac:dyDescent="0.35">
      <c r="A18" s="1106" t="s">
        <v>191</v>
      </c>
      <c r="B18" s="1109" t="s">
        <v>131</v>
      </c>
      <c r="C18" s="181">
        <v>7</v>
      </c>
      <c r="D18" s="754" t="s">
        <v>192</v>
      </c>
      <c r="E18" s="768" t="s">
        <v>193</v>
      </c>
      <c r="F18" s="182">
        <v>24</v>
      </c>
      <c r="G18" s="183"/>
      <c r="H18" s="183"/>
      <c r="I18" s="183">
        <v>100</v>
      </c>
      <c r="J18" s="183"/>
      <c r="K18" s="183"/>
      <c r="L18" s="183"/>
      <c r="M18" s="183"/>
      <c r="N18" s="184">
        <f t="shared" si="0"/>
        <v>124</v>
      </c>
      <c r="O18" s="163">
        <v>7</v>
      </c>
      <c r="P18" s="164" t="s">
        <v>43</v>
      </c>
      <c r="Q18" s="182"/>
      <c r="R18" s="183"/>
      <c r="S18" s="183"/>
      <c r="T18" s="183"/>
      <c r="U18" s="183"/>
      <c r="V18" s="183"/>
      <c r="W18" s="183"/>
      <c r="X18" s="183"/>
      <c r="Y18" s="184">
        <f t="shared" si="1"/>
        <v>0</v>
      </c>
      <c r="Z18" s="165">
        <v>0</v>
      </c>
      <c r="AA18" s="165"/>
      <c r="AB18" s="185">
        <f t="shared" si="2"/>
        <v>124</v>
      </c>
      <c r="AC18" s="186">
        <f t="shared" si="2"/>
        <v>7</v>
      </c>
      <c r="AD18" s="151"/>
      <c r="AE18" s="150"/>
      <c r="AF18" s="150"/>
      <c r="AG18" s="150"/>
      <c r="AH18" s="150"/>
    </row>
    <row r="19" spans="1:36" ht="18.75" customHeight="1" x14ac:dyDescent="0.35">
      <c r="A19" s="1107"/>
      <c r="B19" s="1110"/>
      <c r="C19" s="187">
        <v>8</v>
      </c>
      <c r="D19" s="755" t="s">
        <v>194</v>
      </c>
      <c r="E19" s="769" t="s">
        <v>195</v>
      </c>
      <c r="F19" s="188"/>
      <c r="G19" s="189"/>
      <c r="H19" s="189"/>
      <c r="I19" s="189"/>
      <c r="J19" s="189"/>
      <c r="K19" s="189"/>
      <c r="L19" s="189"/>
      <c r="M19" s="189"/>
      <c r="N19" s="190">
        <f t="shared" si="0"/>
        <v>0</v>
      </c>
      <c r="O19" s="172">
        <v>0</v>
      </c>
      <c r="P19" s="173"/>
      <c r="Q19" s="188">
        <v>10</v>
      </c>
      <c r="R19" s="189">
        <v>15</v>
      </c>
      <c r="S19" s="189">
        <v>45</v>
      </c>
      <c r="T19" s="189"/>
      <c r="U19" s="189"/>
      <c r="V19" s="189"/>
      <c r="W19" s="189"/>
      <c r="X19" s="189"/>
      <c r="Y19" s="190">
        <f t="shared" si="1"/>
        <v>70</v>
      </c>
      <c r="Z19" s="174">
        <v>4</v>
      </c>
      <c r="AA19" s="174" t="s">
        <v>43</v>
      </c>
      <c r="AB19" s="191">
        <f t="shared" si="2"/>
        <v>70</v>
      </c>
      <c r="AC19" s="192">
        <f t="shared" si="2"/>
        <v>4</v>
      </c>
      <c r="AD19" s="151"/>
      <c r="AE19" s="150"/>
      <c r="AF19" s="150"/>
      <c r="AG19" s="150"/>
      <c r="AH19" s="150"/>
    </row>
    <row r="20" spans="1:36" ht="18.600000000000001" thickBot="1" x14ac:dyDescent="0.4">
      <c r="A20" s="1107"/>
      <c r="B20" s="1111"/>
      <c r="C20" s="193">
        <v>9</v>
      </c>
      <c r="D20" s="756" t="s">
        <v>196</v>
      </c>
      <c r="E20" s="770" t="s">
        <v>197</v>
      </c>
      <c r="F20" s="194">
        <v>8</v>
      </c>
      <c r="G20" s="195"/>
      <c r="H20" s="195">
        <v>6</v>
      </c>
      <c r="I20" s="195">
        <v>26</v>
      </c>
      <c r="J20" s="195"/>
      <c r="K20" s="195"/>
      <c r="L20" s="195"/>
      <c r="M20" s="195"/>
      <c r="N20" s="196">
        <f t="shared" si="0"/>
        <v>40</v>
      </c>
      <c r="O20" s="178">
        <v>2</v>
      </c>
      <c r="P20" s="179" t="s">
        <v>198</v>
      </c>
      <c r="Q20" s="194">
        <v>8</v>
      </c>
      <c r="R20" s="195"/>
      <c r="S20" s="195">
        <v>6</v>
      </c>
      <c r="T20" s="195">
        <v>28</v>
      </c>
      <c r="U20" s="195"/>
      <c r="V20" s="195"/>
      <c r="W20" s="195"/>
      <c r="X20" s="195"/>
      <c r="Y20" s="196">
        <f t="shared" si="1"/>
        <v>42</v>
      </c>
      <c r="Z20" s="180">
        <v>2</v>
      </c>
      <c r="AA20" s="180" t="s">
        <v>43</v>
      </c>
      <c r="AB20" s="197">
        <f t="shared" si="2"/>
        <v>82</v>
      </c>
      <c r="AC20" s="198">
        <f t="shared" si="2"/>
        <v>4</v>
      </c>
      <c r="AD20" s="151"/>
      <c r="AE20" s="150"/>
      <c r="AF20" s="150"/>
      <c r="AG20" s="150"/>
      <c r="AH20" s="150"/>
    </row>
    <row r="21" spans="1:36" ht="31.2" x14ac:dyDescent="0.35">
      <c r="A21" s="1107"/>
      <c r="B21" s="1112" t="s">
        <v>53</v>
      </c>
      <c r="C21" s="199">
        <v>10</v>
      </c>
      <c r="D21" s="757" t="s">
        <v>199</v>
      </c>
      <c r="E21" s="771" t="s">
        <v>310</v>
      </c>
      <c r="F21" s="200">
        <v>10</v>
      </c>
      <c r="G21" s="201"/>
      <c r="H21" s="201">
        <v>13</v>
      </c>
      <c r="I21" s="201">
        <v>39</v>
      </c>
      <c r="J21" s="201"/>
      <c r="K21" s="201"/>
      <c r="L21" s="201"/>
      <c r="M21" s="201"/>
      <c r="N21" s="202">
        <f t="shared" si="0"/>
        <v>62</v>
      </c>
      <c r="O21" s="203">
        <v>3</v>
      </c>
      <c r="P21" s="204" t="s">
        <v>43</v>
      </c>
      <c r="Q21" s="200">
        <v>10</v>
      </c>
      <c r="R21" s="201"/>
      <c r="S21" s="201">
        <v>7</v>
      </c>
      <c r="T21" s="201">
        <v>35</v>
      </c>
      <c r="U21" s="201"/>
      <c r="V21" s="201"/>
      <c r="W21" s="201"/>
      <c r="X21" s="201"/>
      <c r="Y21" s="202">
        <f t="shared" si="1"/>
        <v>52</v>
      </c>
      <c r="Z21" s="205">
        <v>3</v>
      </c>
      <c r="AA21" s="205" t="s">
        <v>43</v>
      </c>
      <c r="AB21" s="206">
        <f t="shared" si="2"/>
        <v>114</v>
      </c>
      <c r="AC21" s="207">
        <f t="shared" si="2"/>
        <v>6</v>
      </c>
      <c r="AD21" s="151"/>
      <c r="AE21" s="150"/>
      <c r="AF21" s="150"/>
      <c r="AG21" s="150"/>
      <c r="AH21" s="150"/>
    </row>
    <row r="22" spans="1:36" ht="31.2" x14ac:dyDescent="0.35">
      <c r="A22" s="1107"/>
      <c r="B22" s="1112"/>
      <c r="C22" s="208">
        <v>11</v>
      </c>
      <c r="D22" s="758" t="s">
        <v>200</v>
      </c>
      <c r="E22" s="772" t="s">
        <v>201</v>
      </c>
      <c r="F22" s="209">
        <v>9</v>
      </c>
      <c r="G22" s="210"/>
      <c r="H22" s="210">
        <v>7</v>
      </c>
      <c r="I22" s="210">
        <v>48</v>
      </c>
      <c r="J22" s="210"/>
      <c r="K22" s="210"/>
      <c r="L22" s="210"/>
      <c r="M22" s="210"/>
      <c r="N22" s="211">
        <f t="shared" si="0"/>
        <v>64</v>
      </c>
      <c r="O22" s="172">
        <v>3</v>
      </c>
      <c r="P22" s="173" t="s">
        <v>43</v>
      </c>
      <c r="Q22" s="209">
        <v>6</v>
      </c>
      <c r="R22" s="210"/>
      <c r="S22" s="210">
        <v>7</v>
      </c>
      <c r="T22" s="210">
        <v>48</v>
      </c>
      <c r="U22" s="210"/>
      <c r="V22" s="210"/>
      <c r="W22" s="210"/>
      <c r="X22" s="210"/>
      <c r="Y22" s="211">
        <f t="shared" si="1"/>
        <v>61</v>
      </c>
      <c r="Z22" s="174">
        <v>3</v>
      </c>
      <c r="AA22" s="174" t="s">
        <v>43</v>
      </c>
      <c r="AB22" s="212">
        <f t="shared" si="2"/>
        <v>125</v>
      </c>
      <c r="AC22" s="213">
        <f t="shared" si="2"/>
        <v>6</v>
      </c>
      <c r="AD22" s="151"/>
      <c r="AE22" s="150"/>
      <c r="AF22" s="150"/>
      <c r="AG22" s="150"/>
      <c r="AH22" s="150"/>
    </row>
    <row r="23" spans="1:36" ht="18" x14ac:dyDescent="0.35">
      <c r="A23" s="1107"/>
      <c r="B23" s="1112"/>
      <c r="C23" s="208">
        <v>12</v>
      </c>
      <c r="D23" s="758" t="s">
        <v>202</v>
      </c>
      <c r="E23" s="772" t="s">
        <v>203</v>
      </c>
      <c r="F23" s="209"/>
      <c r="G23" s="210"/>
      <c r="H23" s="210"/>
      <c r="I23" s="214"/>
      <c r="J23" s="210"/>
      <c r="K23" s="210"/>
      <c r="L23" s="210"/>
      <c r="M23" s="210"/>
      <c r="N23" s="211">
        <f t="shared" si="0"/>
        <v>0</v>
      </c>
      <c r="O23" s="172">
        <v>0</v>
      </c>
      <c r="P23" s="173"/>
      <c r="Q23" s="209">
        <v>5</v>
      </c>
      <c r="R23" s="210"/>
      <c r="S23" s="210">
        <v>15</v>
      </c>
      <c r="T23" s="210">
        <v>45</v>
      </c>
      <c r="U23" s="210"/>
      <c r="V23" s="210"/>
      <c r="W23" s="210"/>
      <c r="X23" s="210"/>
      <c r="Y23" s="211">
        <f t="shared" si="1"/>
        <v>65</v>
      </c>
      <c r="Z23" s="174">
        <v>7</v>
      </c>
      <c r="AA23" s="174" t="s">
        <v>43</v>
      </c>
      <c r="AB23" s="212">
        <f t="shared" si="2"/>
        <v>65</v>
      </c>
      <c r="AC23" s="213">
        <f t="shared" si="2"/>
        <v>7</v>
      </c>
      <c r="AD23" s="151"/>
      <c r="AE23" s="150"/>
      <c r="AF23" s="150"/>
      <c r="AG23" s="150"/>
      <c r="AH23" s="150"/>
    </row>
    <row r="24" spans="1:36" ht="31.2" x14ac:dyDescent="0.35">
      <c r="A24" s="1107"/>
      <c r="B24" s="1112"/>
      <c r="C24" s="208">
        <v>13</v>
      </c>
      <c r="D24" s="758" t="s">
        <v>204</v>
      </c>
      <c r="E24" s="772" t="s">
        <v>205</v>
      </c>
      <c r="F24" s="209"/>
      <c r="G24" s="210"/>
      <c r="H24" s="215">
        <v>10</v>
      </c>
      <c r="I24" s="215">
        <v>20</v>
      </c>
      <c r="J24" s="210"/>
      <c r="K24" s="210"/>
      <c r="L24" s="210"/>
      <c r="M24" s="210"/>
      <c r="N24" s="211">
        <v>30</v>
      </c>
      <c r="O24" s="172">
        <v>1</v>
      </c>
      <c r="P24" s="173" t="s">
        <v>43</v>
      </c>
      <c r="Q24" s="209"/>
      <c r="R24" s="210"/>
      <c r="S24" s="210"/>
      <c r="T24" s="210"/>
      <c r="U24" s="210"/>
      <c r="V24" s="210"/>
      <c r="W24" s="210"/>
      <c r="X24" s="210"/>
      <c r="Y24" s="211">
        <v>0</v>
      </c>
      <c r="Z24" s="174">
        <v>0</v>
      </c>
      <c r="AA24" s="174"/>
      <c r="AB24" s="212">
        <f t="shared" si="2"/>
        <v>30</v>
      </c>
      <c r="AC24" s="213">
        <f t="shared" si="2"/>
        <v>1</v>
      </c>
      <c r="AD24" s="151"/>
      <c r="AE24" s="150"/>
      <c r="AF24" s="150"/>
      <c r="AG24" s="150"/>
      <c r="AH24" s="150"/>
    </row>
    <row r="25" spans="1:36" ht="18.600000000000001" thickBot="1" x14ac:dyDescent="0.4">
      <c r="A25" s="1107"/>
      <c r="B25" s="1112"/>
      <c r="C25" s="216">
        <v>14</v>
      </c>
      <c r="D25" s="759" t="s">
        <v>141</v>
      </c>
      <c r="E25" s="773" t="s">
        <v>205</v>
      </c>
      <c r="F25" s="217"/>
      <c r="G25" s="218"/>
      <c r="H25" s="219"/>
      <c r="I25" s="219"/>
      <c r="J25" s="218"/>
      <c r="K25" s="218"/>
      <c r="L25" s="218"/>
      <c r="M25" s="218"/>
      <c r="N25" s="220">
        <f t="shared" ref="N25:N31" si="3">SUM(F25:M25)</f>
        <v>0</v>
      </c>
      <c r="O25" s="221">
        <v>0</v>
      </c>
      <c r="P25" s="222"/>
      <c r="Q25" s="217">
        <v>6</v>
      </c>
      <c r="R25" s="218">
        <v>24</v>
      </c>
      <c r="S25" s="218"/>
      <c r="T25" s="218"/>
      <c r="U25" s="218"/>
      <c r="V25" s="218"/>
      <c r="W25" s="218"/>
      <c r="X25" s="218"/>
      <c r="Y25" s="220">
        <v>30</v>
      </c>
      <c r="Z25" s="223">
        <v>0</v>
      </c>
      <c r="AA25" s="223" t="s">
        <v>43</v>
      </c>
      <c r="AB25" s="224">
        <f t="shared" si="2"/>
        <v>30</v>
      </c>
      <c r="AC25" s="225">
        <f t="shared" si="2"/>
        <v>0</v>
      </c>
      <c r="AD25" s="151"/>
      <c r="AE25" s="150"/>
      <c r="AF25" s="150"/>
      <c r="AG25" s="150"/>
      <c r="AH25" s="150"/>
    </row>
    <row r="26" spans="1:36" ht="31.2" x14ac:dyDescent="0.35">
      <c r="A26" s="1107"/>
      <c r="B26" s="1113" t="s">
        <v>112</v>
      </c>
      <c r="C26" s="226">
        <v>15</v>
      </c>
      <c r="D26" s="760" t="s">
        <v>206</v>
      </c>
      <c r="E26" s="774" t="s">
        <v>207</v>
      </c>
      <c r="F26" s="227">
        <v>6</v>
      </c>
      <c r="G26" s="228"/>
      <c r="H26" s="228">
        <v>6</v>
      </c>
      <c r="I26" s="228">
        <v>30</v>
      </c>
      <c r="J26" s="228"/>
      <c r="K26" s="228"/>
      <c r="L26" s="228"/>
      <c r="M26" s="228"/>
      <c r="N26" s="229">
        <f t="shared" si="3"/>
        <v>42</v>
      </c>
      <c r="O26" s="163">
        <v>2</v>
      </c>
      <c r="P26" s="164" t="s">
        <v>43</v>
      </c>
      <c r="Q26" s="227"/>
      <c r="R26" s="228"/>
      <c r="S26" s="228">
        <v>5</v>
      </c>
      <c r="T26" s="228">
        <v>25</v>
      </c>
      <c r="U26" s="228"/>
      <c r="V26" s="228"/>
      <c r="W26" s="228"/>
      <c r="X26" s="228"/>
      <c r="Y26" s="229">
        <f t="shared" ref="Y26:Y31" si="4">SUM(Q26:X26)</f>
        <v>30</v>
      </c>
      <c r="Z26" s="165">
        <v>2</v>
      </c>
      <c r="AA26" s="165" t="s">
        <v>43</v>
      </c>
      <c r="AB26" s="230">
        <f t="shared" si="2"/>
        <v>72</v>
      </c>
      <c r="AC26" s="231">
        <f t="shared" si="2"/>
        <v>4</v>
      </c>
      <c r="AD26" s="151"/>
      <c r="AE26" s="150"/>
      <c r="AF26" s="150"/>
      <c r="AG26" s="150"/>
      <c r="AH26" s="150"/>
    </row>
    <row r="27" spans="1:36" ht="21.75" customHeight="1" thickBot="1" x14ac:dyDescent="0.4">
      <c r="A27" s="1108"/>
      <c r="B27" s="1114"/>
      <c r="C27" s="232">
        <v>16</v>
      </c>
      <c r="D27" s="761" t="s">
        <v>208</v>
      </c>
      <c r="E27" s="775" t="s">
        <v>209</v>
      </c>
      <c r="F27" s="233">
        <v>6</v>
      </c>
      <c r="G27" s="234"/>
      <c r="H27" s="234">
        <v>6</v>
      </c>
      <c r="I27" s="234">
        <v>30</v>
      </c>
      <c r="J27" s="234"/>
      <c r="K27" s="234"/>
      <c r="L27" s="234"/>
      <c r="M27" s="234"/>
      <c r="N27" s="235">
        <f t="shared" si="3"/>
        <v>42</v>
      </c>
      <c r="O27" s="178">
        <v>2</v>
      </c>
      <c r="P27" s="179" t="s">
        <v>43</v>
      </c>
      <c r="Q27" s="233">
        <v>18</v>
      </c>
      <c r="R27" s="234"/>
      <c r="S27" s="234">
        <v>6</v>
      </c>
      <c r="T27" s="234">
        <v>30</v>
      </c>
      <c r="U27" s="234"/>
      <c r="V27" s="234"/>
      <c r="W27" s="234"/>
      <c r="X27" s="234"/>
      <c r="Y27" s="235">
        <f t="shared" si="4"/>
        <v>54</v>
      </c>
      <c r="Z27" s="180">
        <v>3</v>
      </c>
      <c r="AA27" s="180" t="s">
        <v>43</v>
      </c>
      <c r="AB27" s="236">
        <f t="shared" si="2"/>
        <v>96</v>
      </c>
      <c r="AC27" s="237">
        <f t="shared" si="2"/>
        <v>5</v>
      </c>
      <c r="AD27" s="151"/>
      <c r="AE27" s="150"/>
      <c r="AF27" s="150"/>
      <c r="AG27" s="150"/>
      <c r="AH27" s="150"/>
    </row>
    <row r="28" spans="1:36" ht="33" customHeight="1" x14ac:dyDescent="0.35">
      <c r="A28" s="1091" t="s">
        <v>210</v>
      </c>
      <c r="B28" s="1093"/>
      <c r="C28" s="238">
        <v>17</v>
      </c>
      <c r="D28" s="762" t="s">
        <v>211</v>
      </c>
      <c r="E28" s="776" t="s">
        <v>212</v>
      </c>
      <c r="F28" s="239"/>
      <c r="G28" s="240"/>
      <c r="H28" s="240">
        <v>20</v>
      </c>
      <c r="I28" s="240"/>
      <c r="J28" s="240"/>
      <c r="K28" s="240"/>
      <c r="L28" s="240"/>
      <c r="M28" s="240"/>
      <c r="N28" s="241">
        <f t="shared" si="3"/>
        <v>20</v>
      </c>
      <c r="O28" s="203">
        <v>1</v>
      </c>
      <c r="P28" s="204" t="s">
        <v>43</v>
      </c>
      <c r="Q28" s="239"/>
      <c r="R28" s="240"/>
      <c r="S28" s="240"/>
      <c r="T28" s="240"/>
      <c r="U28" s="240"/>
      <c r="V28" s="240"/>
      <c r="W28" s="240"/>
      <c r="X28" s="240"/>
      <c r="Y28" s="241">
        <f t="shared" si="4"/>
        <v>0</v>
      </c>
      <c r="Z28" s="205">
        <v>0</v>
      </c>
      <c r="AA28" s="205"/>
      <c r="AB28" s="242">
        <f t="shared" si="2"/>
        <v>20</v>
      </c>
      <c r="AC28" s="243">
        <f t="shared" si="2"/>
        <v>1</v>
      </c>
      <c r="AD28" s="151"/>
      <c r="AE28" s="150"/>
      <c r="AF28" s="150"/>
      <c r="AG28" s="150"/>
      <c r="AH28" s="150"/>
    </row>
    <row r="29" spans="1:36" ht="18.600000000000001" thickBot="1" x14ac:dyDescent="0.4">
      <c r="A29" s="1092"/>
      <c r="B29" s="1094"/>
      <c r="C29" s="244">
        <v>18</v>
      </c>
      <c r="D29" s="763" t="s">
        <v>213</v>
      </c>
      <c r="E29" s="777" t="s">
        <v>212</v>
      </c>
      <c r="F29" s="245"/>
      <c r="G29" s="246"/>
      <c r="H29" s="246"/>
      <c r="I29" s="246"/>
      <c r="J29" s="246"/>
      <c r="K29" s="246"/>
      <c r="L29" s="246"/>
      <c r="M29" s="246"/>
      <c r="N29" s="247">
        <f t="shared" si="3"/>
        <v>0</v>
      </c>
      <c r="O29" s="221">
        <v>0</v>
      </c>
      <c r="P29" s="248"/>
      <c r="Q29" s="245"/>
      <c r="R29" s="246"/>
      <c r="S29" s="246">
        <v>20</v>
      </c>
      <c r="T29" s="246"/>
      <c r="U29" s="246"/>
      <c r="V29" s="246"/>
      <c r="W29" s="246"/>
      <c r="X29" s="246"/>
      <c r="Y29" s="247">
        <f t="shared" si="4"/>
        <v>20</v>
      </c>
      <c r="Z29" s="223">
        <v>1</v>
      </c>
      <c r="AA29" s="223" t="s">
        <v>43</v>
      </c>
      <c r="AB29" s="249">
        <f t="shared" si="2"/>
        <v>20</v>
      </c>
      <c r="AC29" s="250">
        <f t="shared" si="2"/>
        <v>1</v>
      </c>
      <c r="AD29" s="151"/>
      <c r="AE29" s="150"/>
      <c r="AF29" s="150"/>
      <c r="AG29" s="150"/>
      <c r="AH29" s="150"/>
    </row>
    <row r="30" spans="1:36" ht="21" customHeight="1" thickBot="1" x14ac:dyDescent="0.4">
      <c r="A30" s="1043"/>
      <c r="B30" s="1044"/>
      <c r="C30" s="251">
        <v>19</v>
      </c>
      <c r="D30" s="764" t="s">
        <v>214</v>
      </c>
      <c r="E30" s="778" t="s">
        <v>215</v>
      </c>
      <c r="F30" s="252">
        <v>10</v>
      </c>
      <c r="G30" s="253"/>
      <c r="H30" s="253"/>
      <c r="I30" s="253"/>
      <c r="J30" s="253"/>
      <c r="K30" s="253"/>
      <c r="L30" s="253"/>
      <c r="M30" s="253"/>
      <c r="N30" s="254">
        <f t="shared" si="3"/>
        <v>10</v>
      </c>
      <c r="O30" s="255">
        <v>1</v>
      </c>
      <c r="P30" s="256" t="s">
        <v>43</v>
      </c>
      <c r="Q30" s="252"/>
      <c r="R30" s="253"/>
      <c r="S30" s="253"/>
      <c r="T30" s="253"/>
      <c r="U30" s="253"/>
      <c r="V30" s="253"/>
      <c r="W30" s="253"/>
      <c r="X30" s="253"/>
      <c r="Y30" s="254">
        <f t="shared" si="4"/>
        <v>0</v>
      </c>
      <c r="Z30" s="257">
        <v>0</v>
      </c>
      <c r="AA30" s="257"/>
      <c r="AB30" s="258">
        <f t="shared" si="2"/>
        <v>10</v>
      </c>
      <c r="AC30" s="256">
        <f t="shared" si="2"/>
        <v>1</v>
      </c>
      <c r="AD30" s="151"/>
      <c r="AE30" s="150"/>
      <c r="AF30" s="150"/>
      <c r="AG30" s="150"/>
      <c r="AH30" s="150"/>
    </row>
    <row r="31" spans="1:36" s="268" customFormat="1" ht="16.2" thickBot="1" x14ac:dyDescent="0.3">
      <c r="A31" s="1045"/>
      <c r="B31" s="1046"/>
      <c r="C31" s="627">
        <v>20</v>
      </c>
      <c r="D31" s="765" t="s">
        <v>308</v>
      </c>
      <c r="E31" s="779" t="s">
        <v>216</v>
      </c>
      <c r="F31" s="259"/>
      <c r="G31" s="260"/>
      <c r="H31" s="260"/>
      <c r="I31" s="260"/>
      <c r="J31" s="260"/>
      <c r="K31" s="260"/>
      <c r="L31" s="260"/>
      <c r="M31" s="260"/>
      <c r="N31" s="261">
        <f t="shared" si="3"/>
        <v>0</v>
      </c>
      <c r="O31" s="262">
        <v>0</v>
      </c>
      <c r="P31" s="263"/>
      <c r="Q31" s="259"/>
      <c r="R31" s="260"/>
      <c r="S31" s="260"/>
      <c r="T31" s="260"/>
      <c r="U31" s="260"/>
      <c r="V31" s="260">
        <v>120</v>
      </c>
      <c r="W31" s="260"/>
      <c r="X31" s="260"/>
      <c r="Y31" s="261">
        <f t="shared" si="4"/>
        <v>120</v>
      </c>
      <c r="Z31" s="264">
        <v>4</v>
      </c>
      <c r="AA31" s="264" t="s">
        <v>59</v>
      </c>
      <c r="AB31" s="265">
        <f t="shared" si="2"/>
        <v>120</v>
      </c>
      <c r="AC31" s="266">
        <f t="shared" si="2"/>
        <v>4</v>
      </c>
      <c r="AD31" s="267"/>
      <c r="AE31" s="267"/>
      <c r="AF31" s="267"/>
      <c r="AG31" s="267"/>
      <c r="AH31" s="267"/>
      <c r="AI31" s="267"/>
      <c r="AJ31" s="267"/>
    </row>
    <row r="32" spans="1:36" ht="18.600000000000001" thickBot="1" x14ac:dyDescent="0.4">
      <c r="A32" s="1040" t="s">
        <v>217</v>
      </c>
      <c r="B32" s="1041"/>
      <c r="C32" s="1041"/>
      <c r="D32" s="1041"/>
      <c r="E32" s="1042"/>
      <c r="F32" s="723">
        <f t="shared" ref="F32:O32" si="5">SUM(F12:F31)</f>
        <v>95</v>
      </c>
      <c r="G32" s="724">
        <f t="shared" si="5"/>
        <v>0</v>
      </c>
      <c r="H32" s="724">
        <f t="shared" si="5"/>
        <v>123</v>
      </c>
      <c r="I32" s="724">
        <f t="shared" si="5"/>
        <v>331</v>
      </c>
      <c r="J32" s="724">
        <f t="shared" si="5"/>
        <v>0</v>
      </c>
      <c r="K32" s="724">
        <f t="shared" si="5"/>
        <v>0</v>
      </c>
      <c r="L32" s="724">
        <f t="shared" si="5"/>
        <v>15</v>
      </c>
      <c r="M32" s="724">
        <f t="shared" si="5"/>
        <v>0</v>
      </c>
      <c r="N32" s="725">
        <f t="shared" si="5"/>
        <v>564</v>
      </c>
      <c r="O32" s="726">
        <f t="shared" si="5"/>
        <v>30</v>
      </c>
      <c r="P32" s="727"/>
      <c r="Q32" s="723">
        <f t="shared" ref="Q32:Z32" si="6">SUM(Q12:Q31)</f>
        <v>63</v>
      </c>
      <c r="R32" s="724">
        <f t="shared" si="6"/>
        <v>39</v>
      </c>
      <c r="S32" s="724">
        <f t="shared" si="6"/>
        <v>117</v>
      </c>
      <c r="T32" s="724">
        <f t="shared" si="6"/>
        <v>235</v>
      </c>
      <c r="U32" s="724">
        <f t="shared" si="6"/>
        <v>0</v>
      </c>
      <c r="V32" s="724">
        <f t="shared" si="6"/>
        <v>120</v>
      </c>
      <c r="W32" s="724">
        <f t="shared" si="6"/>
        <v>0</v>
      </c>
      <c r="X32" s="724">
        <f t="shared" si="6"/>
        <v>0</v>
      </c>
      <c r="Y32" s="725">
        <f t="shared" si="6"/>
        <v>574</v>
      </c>
      <c r="Z32" s="728">
        <f t="shared" si="6"/>
        <v>30</v>
      </c>
      <c r="AA32" s="728"/>
      <c r="AB32" s="729">
        <f>SUM(AB12:AB31)</f>
        <v>1138</v>
      </c>
      <c r="AC32" s="727">
        <f>SUM(AC12:AC31)</f>
        <v>60</v>
      </c>
      <c r="AD32" s="150"/>
      <c r="AE32" s="150"/>
      <c r="AF32" s="150"/>
      <c r="AG32" s="150"/>
      <c r="AH32" s="150"/>
    </row>
    <row r="33" spans="1:36" ht="28.5" customHeight="1" thickBot="1" x14ac:dyDescent="0.3">
      <c r="A33" s="1037" t="s">
        <v>305</v>
      </c>
      <c r="B33" s="1038"/>
      <c r="C33" s="1038"/>
      <c r="D33" s="1038"/>
      <c r="E33" s="1038"/>
      <c r="F33" s="1038"/>
      <c r="G33" s="1038"/>
      <c r="H33" s="1038"/>
      <c r="I33" s="1038"/>
      <c r="J33" s="1038"/>
      <c r="K33" s="1038"/>
      <c r="L33" s="1038"/>
      <c r="M33" s="1038"/>
      <c r="N33" s="1038"/>
      <c r="O33" s="1038"/>
      <c r="P33" s="1038"/>
      <c r="Q33" s="1038"/>
      <c r="R33" s="1038"/>
      <c r="S33" s="1038"/>
      <c r="T33" s="1038"/>
      <c r="U33" s="1038"/>
      <c r="V33" s="1038"/>
      <c r="W33" s="1038"/>
      <c r="X33" s="1038"/>
      <c r="Y33" s="1038"/>
      <c r="Z33" s="1038"/>
      <c r="AA33" s="1038"/>
      <c r="AB33" s="1038"/>
      <c r="AC33" s="1039"/>
      <c r="AD33" s="151"/>
      <c r="AE33" s="151"/>
      <c r="AF33" s="151"/>
      <c r="AG33" s="151"/>
      <c r="AH33" s="151"/>
      <c r="AI33" s="151"/>
      <c r="AJ33" s="151"/>
    </row>
    <row r="34" spans="1:36" ht="20.25" customHeight="1" x14ac:dyDescent="0.25">
      <c r="A34" s="1095" t="s">
        <v>311</v>
      </c>
      <c r="B34" s="1096"/>
      <c r="C34" s="730">
        <v>1</v>
      </c>
      <c r="D34" s="609" t="s">
        <v>218</v>
      </c>
      <c r="E34" s="610" t="s">
        <v>219</v>
      </c>
      <c r="F34" s="611">
        <v>10</v>
      </c>
      <c r="G34" s="612"/>
      <c r="H34" s="612"/>
      <c r="I34" s="612"/>
      <c r="J34" s="612"/>
      <c r="K34" s="613"/>
      <c r="L34" s="614"/>
      <c r="M34" s="614"/>
      <c r="N34" s="636">
        <f>SUM(F34:K34)</f>
        <v>10</v>
      </c>
      <c r="O34" s="639">
        <v>1</v>
      </c>
      <c r="P34" s="617" t="s">
        <v>43</v>
      </c>
      <c r="Q34" s="615"/>
      <c r="R34" s="612"/>
      <c r="S34" s="612"/>
      <c r="T34" s="612"/>
      <c r="U34" s="612"/>
      <c r="V34" s="613"/>
      <c r="W34" s="614"/>
      <c r="X34" s="614"/>
      <c r="Y34" s="630"/>
      <c r="Z34" s="633"/>
      <c r="AA34" s="611">
        <f>SUM(Q34:V34)</f>
        <v>0</v>
      </c>
      <c r="AB34" s="616"/>
      <c r="AC34" s="617" t="s">
        <v>43</v>
      </c>
      <c r="AD34" s="151"/>
      <c r="AE34" s="151"/>
      <c r="AF34" s="151"/>
      <c r="AG34" s="151"/>
      <c r="AH34" s="151"/>
      <c r="AI34" s="151"/>
      <c r="AJ34" s="151"/>
    </row>
    <row r="35" spans="1:36" x14ac:dyDescent="0.25">
      <c r="A35" s="1097"/>
      <c r="B35" s="1098"/>
      <c r="C35" s="731">
        <v>2</v>
      </c>
      <c r="D35" s="269" t="s">
        <v>220</v>
      </c>
      <c r="E35" s="270" t="s">
        <v>221</v>
      </c>
      <c r="F35" s="271">
        <v>10</v>
      </c>
      <c r="G35" s="272"/>
      <c r="H35" s="272"/>
      <c r="I35" s="272"/>
      <c r="J35" s="272"/>
      <c r="K35" s="607"/>
      <c r="L35" s="608"/>
      <c r="M35" s="608"/>
      <c r="N35" s="637">
        <f>SUM(F35:K35)</f>
        <v>10</v>
      </c>
      <c r="O35" s="640">
        <v>1</v>
      </c>
      <c r="P35" s="274" t="s">
        <v>43</v>
      </c>
      <c r="Q35" s="275"/>
      <c r="R35" s="272"/>
      <c r="S35" s="272"/>
      <c r="T35" s="272"/>
      <c r="U35" s="272"/>
      <c r="V35" s="607"/>
      <c r="W35" s="608"/>
      <c r="X35" s="608"/>
      <c r="Y35" s="631"/>
      <c r="Z35" s="634"/>
      <c r="AA35" s="628">
        <f>SUM(Q35:V35)</f>
        <v>0</v>
      </c>
      <c r="AB35" s="273"/>
      <c r="AC35" s="274" t="s">
        <v>43</v>
      </c>
      <c r="AD35" s="151"/>
      <c r="AE35" s="151"/>
      <c r="AF35" s="151"/>
      <c r="AG35" s="151"/>
      <c r="AH35" s="151"/>
      <c r="AI35" s="151"/>
      <c r="AJ35" s="151"/>
    </row>
    <row r="36" spans="1:36" ht="27" thickBot="1" x14ac:dyDescent="0.3">
      <c r="A36" s="1099"/>
      <c r="B36" s="1100"/>
      <c r="C36" s="732">
        <v>3</v>
      </c>
      <c r="D36" s="618" t="s">
        <v>222</v>
      </c>
      <c r="E36" s="619" t="s">
        <v>223</v>
      </c>
      <c r="F36" s="620">
        <v>10</v>
      </c>
      <c r="G36" s="621"/>
      <c r="H36" s="621"/>
      <c r="I36" s="621"/>
      <c r="J36" s="621"/>
      <c r="K36" s="622"/>
      <c r="L36" s="623"/>
      <c r="M36" s="623"/>
      <c r="N36" s="638">
        <f>SUM(F36:K36)</f>
        <v>10</v>
      </c>
      <c r="O36" s="641">
        <v>1</v>
      </c>
      <c r="P36" s="625" t="s">
        <v>43</v>
      </c>
      <c r="Q36" s="626"/>
      <c r="R36" s="621"/>
      <c r="S36" s="621"/>
      <c r="T36" s="621"/>
      <c r="U36" s="621"/>
      <c r="V36" s="622"/>
      <c r="W36" s="623"/>
      <c r="X36" s="623"/>
      <c r="Y36" s="632"/>
      <c r="Z36" s="635"/>
      <c r="AA36" s="629">
        <f>SUM(Q36:V36)</f>
        <v>0</v>
      </c>
      <c r="AB36" s="624"/>
      <c r="AC36" s="625" t="s">
        <v>43</v>
      </c>
      <c r="AD36" s="151"/>
      <c r="AE36" s="151"/>
      <c r="AF36" s="151"/>
      <c r="AG36" s="151"/>
      <c r="AH36" s="151"/>
      <c r="AI36" s="151"/>
      <c r="AJ36" s="151"/>
    </row>
    <row r="37" spans="1:36" ht="14.4" thickBot="1" x14ac:dyDescent="0.3">
      <c r="A37" s="1050" t="s">
        <v>306</v>
      </c>
      <c r="B37" s="1051"/>
      <c r="C37" s="1051"/>
      <c r="D37" s="1051"/>
      <c r="E37" s="1052"/>
      <c r="F37" s="733">
        <v>10</v>
      </c>
      <c r="G37" s="734">
        <f>SUM(G34:G36)</f>
        <v>0</v>
      </c>
      <c r="H37" s="734">
        <f>SUM(H34:H36)</f>
        <v>0</v>
      </c>
      <c r="I37" s="734">
        <f>SUM(I34:I36)</f>
        <v>0</v>
      </c>
      <c r="J37" s="734">
        <f>SUM(J34:J36)</f>
        <v>0</v>
      </c>
      <c r="K37" s="735">
        <f>SUM(K34:K36)</f>
        <v>0</v>
      </c>
      <c r="L37" s="736"/>
      <c r="M37" s="736"/>
      <c r="N37" s="737">
        <v>10</v>
      </c>
      <c r="O37" s="733">
        <v>1</v>
      </c>
      <c r="P37" s="738"/>
      <c r="Q37" s="739">
        <f t="shared" ref="Q37:V37" si="7">SUM(Q34:Q36)</f>
        <v>0</v>
      </c>
      <c r="R37" s="734">
        <f t="shared" si="7"/>
        <v>0</v>
      </c>
      <c r="S37" s="734">
        <f t="shared" si="7"/>
        <v>0</v>
      </c>
      <c r="T37" s="734">
        <f t="shared" si="7"/>
        <v>0</v>
      </c>
      <c r="U37" s="734">
        <f t="shared" si="7"/>
        <v>0</v>
      </c>
      <c r="V37" s="735">
        <f t="shared" si="7"/>
        <v>0</v>
      </c>
      <c r="W37" s="736"/>
      <c r="X37" s="736"/>
      <c r="Y37" s="740"/>
      <c r="Z37" s="741"/>
      <c r="AA37" s="733">
        <f>SUM(Q37:V37)</f>
        <v>0</v>
      </c>
      <c r="AB37" s="734">
        <f>SUM(AB34:AB36)</f>
        <v>0</v>
      </c>
      <c r="AC37" s="738"/>
      <c r="AD37" s="151"/>
      <c r="AE37" s="151"/>
      <c r="AF37" s="151"/>
      <c r="AG37" s="151"/>
      <c r="AH37" s="151"/>
      <c r="AI37" s="151"/>
      <c r="AJ37" s="151"/>
    </row>
    <row r="38" spans="1:36" ht="15.75" customHeight="1" thickBot="1" x14ac:dyDescent="0.3">
      <c r="A38" s="1047" t="s">
        <v>307</v>
      </c>
      <c r="B38" s="1048"/>
      <c r="C38" s="1048"/>
      <c r="D38" s="1048"/>
      <c r="E38" s="1049"/>
      <c r="F38" s="1088">
        <v>10</v>
      </c>
      <c r="G38" s="1089"/>
      <c r="H38" s="1089"/>
      <c r="I38" s="1089"/>
      <c r="J38" s="1089"/>
      <c r="K38" s="1089"/>
      <c r="L38" s="1089"/>
      <c r="M38" s="1089"/>
      <c r="N38" s="1090"/>
      <c r="O38" s="746"/>
      <c r="P38" s="747"/>
      <c r="Q38" s="742">
        <f>SUM(Q37:V37)</f>
        <v>0</v>
      </c>
      <c r="R38" s="743"/>
      <c r="S38" s="744"/>
      <c r="T38" s="744"/>
      <c r="U38" s="744"/>
      <c r="V38" s="743"/>
      <c r="W38" s="745"/>
      <c r="X38" s="745"/>
      <c r="Y38" s="748"/>
      <c r="Z38" s="749"/>
      <c r="AA38" s="742"/>
      <c r="AB38" s="743"/>
      <c r="AC38" s="750"/>
      <c r="AD38" s="151"/>
      <c r="AE38" s="151"/>
      <c r="AF38" s="151"/>
      <c r="AG38" s="151"/>
      <c r="AH38" s="151"/>
      <c r="AI38" s="151"/>
      <c r="AJ38" s="151"/>
    </row>
    <row r="39" spans="1:36" ht="18" x14ac:dyDescent="0.35">
      <c r="C39" s="278"/>
      <c r="D39" s="279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</row>
    <row r="40" spans="1:36" ht="18" x14ac:dyDescent="0.35">
      <c r="C40" s="278"/>
      <c r="D40" s="880" t="s">
        <v>78</v>
      </c>
      <c r="E40" s="880"/>
      <c r="F40" s="880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</row>
    <row r="41" spans="1:36" ht="18" x14ac:dyDescent="0.35">
      <c r="C41" s="278"/>
      <c r="D41" s="122" t="s">
        <v>79</v>
      </c>
      <c r="E41" s="857" t="s">
        <v>18</v>
      </c>
      <c r="F41" s="85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</row>
    <row r="42" spans="1:36" ht="18" x14ac:dyDescent="0.35">
      <c r="C42" s="278"/>
      <c r="D42" s="122" t="s">
        <v>80</v>
      </c>
      <c r="E42" s="857" t="s">
        <v>19</v>
      </c>
      <c r="F42" s="85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</row>
    <row r="43" spans="1:36" ht="18" x14ac:dyDescent="0.35">
      <c r="C43" s="278"/>
      <c r="D43" s="122" t="s">
        <v>81</v>
      </c>
      <c r="E43" s="857" t="s">
        <v>20</v>
      </c>
      <c r="F43" s="85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</row>
    <row r="44" spans="1:36" ht="18" x14ac:dyDescent="0.35">
      <c r="C44" s="278"/>
      <c r="D44" s="122" t="s">
        <v>82</v>
      </c>
      <c r="E44" s="857" t="s">
        <v>21</v>
      </c>
      <c r="F44" s="85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</row>
    <row r="45" spans="1:36" ht="18" x14ac:dyDescent="0.35">
      <c r="C45" s="278"/>
      <c r="D45" s="122" t="s">
        <v>83</v>
      </c>
      <c r="E45" s="857" t="s">
        <v>22</v>
      </c>
      <c r="F45" s="85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</row>
    <row r="46" spans="1:36" ht="18" x14ac:dyDescent="0.35">
      <c r="C46" s="278"/>
      <c r="D46" s="122" t="s">
        <v>84</v>
      </c>
      <c r="E46" s="857" t="s">
        <v>23</v>
      </c>
      <c r="F46" s="85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</row>
    <row r="47" spans="1:36" ht="18" x14ac:dyDescent="0.35">
      <c r="C47" s="278"/>
      <c r="D47" s="122" t="s">
        <v>85</v>
      </c>
      <c r="E47" s="857" t="s">
        <v>30</v>
      </c>
      <c r="F47" s="85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</row>
    <row r="48" spans="1:36" ht="18" x14ac:dyDescent="0.35">
      <c r="C48" s="150"/>
      <c r="D48" s="122" t="s">
        <v>86</v>
      </c>
      <c r="E48" s="857" t="s">
        <v>43</v>
      </c>
      <c r="F48" s="858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</row>
    <row r="49" spans="3:34" ht="18" x14ac:dyDescent="0.35">
      <c r="C49" s="150"/>
      <c r="D49" s="122" t="s">
        <v>87</v>
      </c>
      <c r="E49" s="857" t="s">
        <v>59</v>
      </c>
      <c r="F49" s="858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</row>
    <row r="50" spans="3:34" ht="18" x14ac:dyDescent="0.35">
      <c r="C50" s="150"/>
      <c r="D50" s="122" t="s">
        <v>88</v>
      </c>
      <c r="E50" s="857" t="s">
        <v>89</v>
      </c>
      <c r="F50" s="858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</row>
    <row r="51" spans="3:34" ht="18" x14ac:dyDescent="0.35">
      <c r="C51" s="150"/>
      <c r="D51" s="28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</row>
    <row r="52" spans="3:34" ht="18" x14ac:dyDescent="0.35">
      <c r="C52" s="150"/>
      <c r="D52" s="28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</row>
    <row r="53" spans="3:34" ht="18" x14ac:dyDescent="0.35">
      <c r="C53" s="150"/>
      <c r="D53" s="28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</row>
    <row r="54" spans="3:34" ht="18" x14ac:dyDescent="0.35">
      <c r="C54" s="150"/>
      <c r="D54" s="28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</row>
    <row r="55" spans="3:34" ht="18" x14ac:dyDescent="0.35">
      <c r="C55" s="150"/>
      <c r="D55" s="28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</row>
    <row r="56" spans="3:34" ht="18" x14ac:dyDescent="0.35">
      <c r="C56" s="150"/>
      <c r="D56" s="28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</row>
    <row r="57" spans="3:34" ht="18" x14ac:dyDescent="0.35">
      <c r="C57" s="150"/>
      <c r="D57" s="28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</row>
    <row r="58" spans="3:34" ht="18" x14ac:dyDescent="0.35">
      <c r="C58" s="150"/>
      <c r="D58" s="28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</row>
    <row r="59" spans="3:34" ht="18" x14ac:dyDescent="0.35">
      <c r="C59" s="150"/>
      <c r="D59" s="28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</row>
    <row r="60" spans="3:34" ht="18" x14ac:dyDescent="0.35">
      <c r="C60" s="150"/>
      <c r="D60" s="28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</row>
    <row r="61" spans="3:34" ht="18" x14ac:dyDescent="0.35">
      <c r="C61" s="150"/>
      <c r="D61" s="28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</row>
    <row r="62" spans="3:34" ht="18" x14ac:dyDescent="0.35">
      <c r="C62" s="150"/>
      <c r="D62" s="28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</row>
    <row r="63" spans="3:34" ht="18" x14ac:dyDescent="0.35">
      <c r="C63" s="150"/>
      <c r="D63" s="28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</row>
    <row r="64" spans="3:34" ht="18" x14ac:dyDescent="0.35">
      <c r="C64" s="150"/>
      <c r="D64" s="28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</row>
    <row r="65" spans="3:34" ht="18" x14ac:dyDescent="0.35">
      <c r="C65" s="150"/>
      <c r="D65" s="28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</row>
    <row r="66" spans="3:34" ht="18" x14ac:dyDescent="0.35">
      <c r="C66" s="150"/>
      <c r="D66" s="28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</row>
    <row r="67" spans="3:34" ht="18" x14ac:dyDescent="0.35">
      <c r="C67" s="150"/>
      <c r="D67" s="28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</row>
    <row r="68" spans="3:34" ht="18" x14ac:dyDescent="0.35">
      <c r="C68" s="150"/>
      <c r="D68" s="28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</row>
    <row r="69" spans="3:34" ht="18" x14ac:dyDescent="0.35">
      <c r="C69" s="150"/>
      <c r="D69" s="28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</row>
    <row r="70" spans="3:34" ht="18" x14ac:dyDescent="0.35">
      <c r="C70" s="150"/>
      <c r="D70" s="28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</row>
    <row r="71" spans="3:34" ht="18" x14ac:dyDescent="0.35">
      <c r="C71" s="150"/>
      <c r="D71" s="28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</row>
    <row r="72" spans="3:34" ht="18" x14ac:dyDescent="0.35">
      <c r="C72" s="150"/>
      <c r="D72" s="28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</row>
    <row r="73" spans="3:34" ht="18" x14ac:dyDescent="0.35">
      <c r="C73" s="150"/>
      <c r="D73" s="28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</row>
    <row r="74" spans="3:34" ht="18" x14ac:dyDescent="0.35">
      <c r="C74" s="150"/>
      <c r="D74" s="28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</row>
    <row r="75" spans="3:34" ht="18" x14ac:dyDescent="0.35">
      <c r="C75" s="150"/>
      <c r="D75" s="28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</row>
    <row r="76" spans="3:34" ht="18" x14ac:dyDescent="0.35">
      <c r="C76" s="150"/>
      <c r="D76" s="28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</row>
    <row r="77" spans="3:34" ht="18" x14ac:dyDescent="0.35">
      <c r="C77" s="150"/>
      <c r="D77" s="28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</row>
    <row r="78" spans="3:34" ht="18" x14ac:dyDescent="0.35">
      <c r="C78" s="150"/>
      <c r="D78" s="28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</row>
    <row r="79" spans="3:34" ht="18" x14ac:dyDescent="0.35">
      <c r="C79" s="150"/>
      <c r="D79" s="28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</row>
    <row r="80" spans="3:34" ht="18" x14ac:dyDescent="0.35">
      <c r="C80" s="150"/>
      <c r="D80" s="28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</row>
    <row r="81" spans="3:34" ht="18" x14ac:dyDescent="0.35">
      <c r="C81" s="150"/>
      <c r="D81" s="28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</row>
    <row r="82" spans="3:34" ht="18" x14ac:dyDescent="0.35">
      <c r="C82" s="150"/>
      <c r="D82" s="28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</row>
    <row r="83" spans="3:34" ht="18" x14ac:dyDescent="0.35">
      <c r="C83" s="150"/>
      <c r="D83" s="28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</row>
    <row r="84" spans="3:34" ht="18" x14ac:dyDescent="0.35">
      <c r="C84" s="150"/>
      <c r="D84" s="28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</row>
    <row r="85" spans="3:34" ht="18" x14ac:dyDescent="0.35">
      <c r="C85" s="150"/>
      <c r="D85" s="28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</row>
    <row r="86" spans="3:34" ht="18" x14ac:dyDescent="0.35">
      <c r="C86" s="150"/>
      <c r="D86" s="28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</row>
    <row r="87" spans="3:34" ht="18" x14ac:dyDescent="0.35">
      <c r="C87" s="150"/>
      <c r="D87" s="28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</row>
    <row r="88" spans="3:34" ht="18" x14ac:dyDescent="0.35">
      <c r="C88" s="150"/>
      <c r="D88" s="28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</row>
    <row r="89" spans="3:34" ht="18" x14ac:dyDescent="0.35">
      <c r="C89" s="150"/>
      <c r="D89" s="28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</row>
    <row r="90" spans="3:34" ht="18" x14ac:dyDescent="0.35">
      <c r="C90" s="150"/>
      <c r="D90" s="28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</row>
    <row r="91" spans="3:34" ht="18" x14ac:dyDescent="0.35">
      <c r="C91" s="150"/>
      <c r="D91" s="28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</row>
    <row r="92" spans="3:34" ht="18" x14ac:dyDescent="0.35">
      <c r="C92" s="150"/>
      <c r="D92" s="28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</row>
    <row r="93" spans="3:34" ht="18" x14ac:dyDescent="0.35">
      <c r="C93" s="150"/>
      <c r="D93" s="28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</row>
    <row r="94" spans="3:34" ht="18" x14ac:dyDescent="0.35">
      <c r="C94" s="150"/>
      <c r="D94" s="28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</row>
    <row r="95" spans="3:34" ht="18" x14ac:dyDescent="0.35">
      <c r="C95" s="150"/>
      <c r="D95" s="28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</row>
    <row r="96" spans="3:34" ht="18" x14ac:dyDescent="0.35">
      <c r="C96" s="150"/>
      <c r="D96" s="28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</row>
    <row r="97" spans="3:34" ht="18" x14ac:dyDescent="0.35">
      <c r="C97" s="150"/>
      <c r="D97" s="28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</row>
    <row r="98" spans="3:34" ht="18" x14ac:dyDescent="0.35">
      <c r="C98" s="150"/>
      <c r="D98" s="28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</row>
    <row r="99" spans="3:34" ht="18" x14ac:dyDescent="0.35">
      <c r="C99" s="150"/>
      <c r="D99" s="28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</row>
    <row r="100" spans="3:34" ht="18" x14ac:dyDescent="0.35">
      <c r="C100" s="150"/>
      <c r="D100" s="28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</row>
    <row r="101" spans="3:34" ht="18" x14ac:dyDescent="0.35">
      <c r="C101" s="150"/>
      <c r="D101" s="28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</row>
    <row r="102" spans="3:34" ht="18" x14ac:dyDescent="0.35">
      <c r="C102" s="150"/>
      <c r="D102" s="28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</row>
    <row r="103" spans="3:34" ht="18" x14ac:dyDescent="0.35">
      <c r="C103" s="150"/>
      <c r="D103" s="28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</row>
    <row r="104" spans="3:34" ht="18" x14ac:dyDescent="0.35">
      <c r="C104" s="150"/>
      <c r="D104" s="28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</row>
    <row r="105" spans="3:34" ht="18" x14ac:dyDescent="0.35">
      <c r="C105" s="150"/>
      <c r="D105" s="28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</row>
    <row r="106" spans="3:34" ht="18" x14ac:dyDescent="0.35">
      <c r="C106" s="150"/>
      <c r="D106" s="28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</row>
    <row r="107" spans="3:34" ht="18" x14ac:dyDescent="0.35">
      <c r="C107" s="150"/>
      <c r="D107" s="28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</row>
    <row r="108" spans="3:34" ht="18" x14ac:dyDescent="0.35">
      <c r="C108" s="150"/>
      <c r="D108" s="28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</row>
    <row r="109" spans="3:34" ht="18" x14ac:dyDescent="0.35">
      <c r="C109" s="150"/>
      <c r="D109" s="28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</row>
    <row r="110" spans="3:34" ht="18" x14ac:dyDescent="0.35">
      <c r="C110" s="150"/>
      <c r="D110" s="28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</row>
    <row r="111" spans="3:34" ht="18" x14ac:dyDescent="0.35">
      <c r="C111" s="150"/>
      <c r="D111" s="28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</row>
    <row r="112" spans="3:34" ht="18" x14ac:dyDescent="0.35">
      <c r="C112" s="150"/>
      <c r="D112" s="28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</row>
    <row r="113" spans="3:34" ht="18" x14ac:dyDescent="0.35">
      <c r="C113" s="150"/>
      <c r="D113" s="28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</row>
    <row r="114" spans="3:34" ht="18" x14ac:dyDescent="0.35">
      <c r="C114" s="150"/>
      <c r="D114" s="28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</row>
    <row r="115" spans="3:34" ht="18" x14ac:dyDescent="0.35">
      <c r="C115" s="150"/>
      <c r="D115" s="28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</row>
    <row r="116" spans="3:34" ht="18" x14ac:dyDescent="0.35">
      <c r="C116" s="150"/>
      <c r="D116" s="28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</row>
    <row r="117" spans="3:34" ht="18" x14ac:dyDescent="0.35">
      <c r="C117" s="150"/>
      <c r="D117" s="28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</row>
    <row r="118" spans="3:34" ht="18" x14ac:dyDescent="0.35">
      <c r="C118" s="150"/>
      <c r="D118" s="28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</row>
    <row r="119" spans="3:34" ht="18" x14ac:dyDescent="0.35">
      <c r="C119" s="150"/>
      <c r="D119" s="28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</row>
    <row r="120" spans="3:34" ht="18" x14ac:dyDescent="0.35">
      <c r="C120" s="150"/>
      <c r="D120" s="28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</row>
    <row r="121" spans="3:34" ht="18" x14ac:dyDescent="0.35">
      <c r="C121" s="150"/>
      <c r="D121" s="28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</row>
    <row r="122" spans="3:34" ht="18" x14ac:dyDescent="0.35">
      <c r="C122" s="150"/>
      <c r="D122" s="28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</row>
    <row r="123" spans="3:34" ht="18" x14ac:dyDescent="0.35">
      <c r="C123" s="150"/>
      <c r="D123" s="28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</row>
    <row r="124" spans="3:34" ht="18" x14ac:dyDescent="0.35">
      <c r="C124" s="150"/>
      <c r="D124" s="28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</row>
    <row r="125" spans="3:34" ht="18" x14ac:dyDescent="0.35">
      <c r="C125" s="150"/>
      <c r="D125" s="28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</row>
    <row r="126" spans="3:34" ht="18" x14ac:dyDescent="0.35">
      <c r="C126" s="150"/>
      <c r="D126" s="28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</row>
    <row r="127" spans="3:34" ht="18" x14ac:dyDescent="0.35">
      <c r="C127" s="150"/>
      <c r="D127" s="28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</row>
    <row r="128" spans="3:34" ht="18" x14ac:dyDescent="0.35">
      <c r="C128" s="150"/>
      <c r="D128" s="28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</row>
    <row r="129" spans="3:34" ht="18" x14ac:dyDescent="0.35">
      <c r="C129" s="150"/>
      <c r="D129" s="28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</row>
    <row r="130" spans="3:34" ht="18" x14ac:dyDescent="0.35">
      <c r="C130" s="150"/>
      <c r="D130" s="28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</row>
    <row r="131" spans="3:34" ht="18" x14ac:dyDescent="0.35">
      <c r="C131" s="150"/>
      <c r="D131" s="28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</row>
    <row r="132" spans="3:34" ht="18" x14ac:dyDescent="0.35">
      <c r="C132" s="150"/>
      <c r="D132" s="28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</row>
    <row r="133" spans="3:34" ht="18" x14ac:dyDescent="0.35">
      <c r="C133" s="150"/>
      <c r="D133" s="28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</row>
    <row r="134" spans="3:34" ht="18" x14ac:dyDescent="0.35">
      <c r="C134" s="150"/>
      <c r="D134" s="28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</row>
    <row r="135" spans="3:34" ht="18" x14ac:dyDescent="0.35">
      <c r="C135" s="150"/>
      <c r="D135" s="28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</row>
    <row r="136" spans="3:34" ht="18" x14ac:dyDescent="0.35">
      <c r="C136" s="150"/>
      <c r="D136" s="28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</row>
    <row r="137" spans="3:34" ht="18" x14ac:dyDescent="0.35">
      <c r="C137" s="150"/>
      <c r="D137" s="28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</row>
    <row r="138" spans="3:34" ht="18" x14ac:dyDescent="0.35">
      <c r="C138" s="150"/>
      <c r="D138" s="28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</row>
    <row r="139" spans="3:34" ht="18" x14ac:dyDescent="0.35">
      <c r="C139" s="150"/>
      <c r="D139" s="28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</row>
    <row r="140" spans="3:34" ht="18" x14ac:dyDescent="0.35">
      <c r="C140" s="150"/>
      <c r="D140" s="28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</row>
    <row r="141" spans="3:34" ht="18" x14ac:dyDescent="0.35">
      <c r="C141" s="150"/>
      <c r="D141" s="28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</row>
    <row r="142" spans="3:34" ht="18" x14ac:dyDescent="0.35">
      <c r="C142" s="150"/>
      <c r="D142" s="28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</row>
    <row r="143" spans="3:34" ht="18" x14ac:dyDescent="0.35">
      <c r="C143" s="150"/>
      <c r="D143" s="28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</row>
    <row r="144" spans="3:34" ht="18" x14ac:dyDescent="0.35">
      <c r="C144" s="150"/>
      <c r="D144" s="28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</row>
  </sheetData>
  <mergeCells count="51">
    <mergeCell ref="F38:N38"/>
    <mergeCell ref="A28:A29"/>
    <mergeCell ref="B28:B29"/>
    <mergeCell ref="A34:B36"/>
    <mergeCell ref="A12:A17"/>
    <mergeCell ref="B13:B17"/>
    <mergeCell ref="A18:A27"/>
    <mergeCell ref="B18:B20"/>
    <mergeCell ref="B21:B25"/>
    <mergeCell ref="B26:B27"/>
    <mergeCell ref="A8:AC8"/>
    <mergeCell ref="A9:A11"/>
    <mergeCell ref="B9:B11"/>
    <mergeCell ref="C9:C11"/>
    <mergeCell ref="D9:D11"/>
    <mergeCell ref="E9:E11"/>
    <mergeCell ref="F9:AA9"/>
    <mergeCell ref="AB9:AB11"/>
    <mergeCell ref="AC9:AC11"/>
    <mergeCell ref="F10:P10"/>
    <mergeCell ref="Q10:AA10"/>
    <mergeCell ref="A7:D7"/>
    <mergeCell ref="E6:AC6"/>
    <mergeCell ref="E4:AC4"/>
    <mergeCell ref="E1:AC1"/>
    <mergeCell ref="E7:AC7"/>
    <mergeCell ref="E2:AC2"/>
    <mergeCell ref="E3:AC3"/>
    <mergeCell ref="E5:AC5"/>
    <mergeCell ref="A1:D1"/>
    <mergeCell ref="A2:D2"/>
    <mergeCell ref="A6:D6"/>
    <mergeCell ref="A4:D4"/>
    <mergeCell ref="A5:D5"/>
    <mergeCell ref="A3:D3"/>
    <mergeCell ref="E50:F50"/>
    <mergeCell ref="A33:AC33"/>
    <mergeCell ref="A32:E32"/>
    <mergeCell ref="A30:B31"/>
    <mergeCell ref="A38:E38"/>
    <mergeCell ref="A37:E37"/>
    <mergeCell ref="E45:F45"/>
    <mergeCell ref="E46:F46"/>
    <mergeCell ref="E47:F47"/>
    <mergeCell ref="E48:F48"/>
    <mergeCell ref="E49:F49"/>
    <mergeCell ref="D40:F40"/>
    <mergeCell ref="E41:F41"/>
    <mergeCell ref="E42:F42"/>
    <mergeCell ref="E43:F43"/>
    <mergeCell ref="E44:F44"/>
  </mergeCells>
  <pageMargins left="0.19685039370078741" right="0.11811023622047245" top="0.15748031496062992" bottom="0.35433070866141736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CC"/>
    <pageSetUpPr fitToPage="1"/>
  </sheetPr>
  <dimension ref="A1:AJ140"/>
  <sheetViews>
    <sheetView tabSelected="1" topLeftCell="A10" zoomScale="70" zoomScaleNormal="70" zoomScaleSheetLayoutView="80" workbookViewId="0">
      <selection activeCell="AD40" sqref="AD40"/>
    </sheetView>
  </sheetViews>
  <sheetFormatPr defaultColWidth="9.109375" defaultRowHeight="14.4" x14ac:dyDescent="0.3"/>
  <cols>
    <col min="1" max="1" width="17.88671875" customWidth="1"/>
    <col min="2" max="2" width="14.6640625" customWidth="1"/>
    <col min="3" max="3" width="4.109375" style="282" bestFit="1" customWidth="1"/>
    <col min="4" max="4" width="41.88671875" style="282" customWidth="1"/>
    <col min="5" max="5" width="48.33203125" style="282" customWidth="1"/>
    <col min="6" max="10" width="4.109375" style="282" bestFit="1" customWidth="1"/>
    <col min="11" max="11" width="4.44140625" style="282" bestFit="1" customWidth="1"/>
    <col min="12" max="13" width="4.109375" style="282" bestFit="1" customWidth="1"/>
    <col min="14" max="14" width="4.44140625" style="282" bestFit="1" customWidth="1"/>
    <col min="15" max="15" width="4.109375" style="282" bestFit="1" customWidth="1"/>
    <col min="16" max="16" width="8.44140625" style="282" customWidth="1"/>
    <col min="17" max="24" width="4.109375" style="282" bestFit="1" customWidth="1"/>
    <col min="25" max="25" width="4.44140625" style="282" bestFit="1" customWidth="1"/>
    <col min="26" max="26" width="4.109375" style="282" bestFit="1" customWidth="1"/>
    <col min="27" max="27" width="8.44140625" style="282" customWidth="1"/>
    <col min="28" max="28" width="6.6640625" style="282" customWidth="1"/>
    <col min="29" max="29" width="6" style="282" customWidth="1"/>
    <col min="30" max="31" width="9.109375" style="282"/>
    <col min="32" max="32" width="14" style="282" customWidth="1"/>
    <col min="33" max="16384" width="9.109375" style="282"/>
  </cols>
  <sheetData>
    <row r="1" spans="1:36" ht="18.75" customHeight="1" x14ac:dyDescent="0.35">
      <c r="A1" s="1063" t="s">
        <v>152</v>
      </c>
      <c r="B1" s="1059"/>
      <c r="C1" s="1059"/>
      <c r="D1" s="1060"/>
      <c r="E1" s="1128" t="s">
        <v>224</v>
      </c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  <c r="W1" s="1129"/>
      <c r="X1" s="1129"/>
      <c r="Y1" s="1129"/>
      <c r="Z1" s="1129"/>
      <c r="AA1" s="1129"/>
      <c r="AB1" s="1129"/>
      <c r="AC1" s="1130"/>
      <c r="AD1" s="150"/>
      <c r="AE1" s="150"/>
      <c r="AF1" s="150"/>
      <c r="AG1" s="150"/>
      <c r="AH1" s="150"/>
    </row>
    <row r="2" spans="1:36" ht="18.75" customHeight="1" x14ac:dyDescent="0.35">
      <c r="A2" s="1064" t="s">
        <v>154</v>
      </c>
      <c r="B2" s="1057"/>
      <c r="C2" s="1057"/>
      <c r="D2" s="1058"/>
      <c r="E2" s="1125" t="s">
        <v>155</v>
      </c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1126"/>
      <c r="AA2" s="1126"/>
      <c r="AB2" s="1126"/>
      <c r="AC2" s="1127"/>
      <c r="AD2" s="150"/>
      <c r="AE2" s="150"/>
      <c r="AF2" s="150"/>
      <c r="AG2" s="150"/>
      <c r="AH2" s="150"/>
    </row>
    <row r="3" spans="1:36" ht="18.75" customHeight="1" x14ac:dyDescent="0.35">
      <c r="A3" s="1064" t="s">
        <v>156</v>
      </c>
      <c r="B3" s="1057"/>
      <c r="C3" s="1057"/>
      <c r="D3" s="1058"/>
      <c r="E3" s="1131" t="s">
        <v>4</v>
      </c>
      <c r="F3" s="1132"/>
      <c r="G3" s="1132"/>
      <c r="H3" s="1132"/>
      <c r="I3" s="1132"/>
      <c r="J3" s="1132"/>
      <c r="K3" s="1132"/>
      <c r="L3" s="1132"/>
      <c r="M3" s="1132"/>
      <c r="N3" s="1132"/>
      <c r="O3" s="1132"/>
      <c r="P3" s="1132"/>
      <c r="Q3" s="1132"/>
      <c r="R3" s="1132"/>
      <c r="S3" s="1132"/>
      <c r="T3" s="1132"/>
      <c r="U3" s="1132"/>
      <c r="V3" s="1132"/>
      <c r="W3" s="1132"/>
      <c r="X3" s="1132"/>
      <c r="Y3" s="1132"/>
      <c r="Z3" s="1132"/>
      <c r="AA3" s="1132"/>
      <c r="AB3" s="1132"/>
      <c r="AC3" s="1133"/>
      <c r="AD3" s="150"/>
      <c r="AE3" s="150"/>
      <c r="AF3" s="150"/>
      <c r="AG3" s="150"/>
      <c r="AH3" s="150"/>
    </row>
    <row r="4" spans="1:36" ht="18.75" customHeight="1" x14ac:dyDescent="0.35">
      <c r="A4" s="1064" t="s">
        <v>158</v>
      </c>
      <c r="B4" s="1057"/>
      <c r="C4" s="1057"/>
      <c r="D4" s="1058"/>
      <c r="E4" s="1131" t="s">
        <v>6</v>
      </c>
      <c r="F4" s="1132"/>
      <c r="G4" s="1132"/>
      <c r="H4" s="1132"/>
      <c r="I4" s="1132"/>
      <c r="J4" s="1132"/>
      <c r="K4" s="1132"/>
      <c r="L4" s="1132"/>
      <c r="M4" s="1132"/>
      <c r="N4" s="1132"/>
      <c r="O4" s="1132"/>
      <c r="P4" s="1132"/>
      <c r="Q4" s="1132"/>
      <c r="R4" s="1132"/>
      <c r="S4" s="1132"/>
      <c r="T4" s="1132"/>
      <c r="U4" s="1132"/>
      <c r="V4" s="1132"/>
      <c r="W4" s="1132"/>
      <c r="X4" s="1132"/>
      <c r="Y4" s="1132"/>
      <c r="Z4" s="1132"/>
      <c r="AA4" s="1132"/>
      <c r="AB4" s="1132"/>
      <c r="AC4" s="1133"/>
      <c r="AD4" s="150"/>
      <c r="AE4" s="150"/>
      <c r="AF4" s="150"/>
      <c r="AG4" s="150"/>
      <c r="AH4" s="150"/>
    </row>
    <row r="5" spans="1:36" ht="18.75" customHeight="1" x14ac:dyDescent="0.35">
      <c r="A5" s="1064" t="s">
        <v>159</v>
      </c>
      <c r="B5" s="1057"/>
      <c r="C5" s="1057"/>
      <c r="D5" s="1058"/>
      <c r="E5" s="1131" t="s">
        <v>160</v>
      </c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2"/>
      <c r="Q5" s="1132"/>
      <c r="R5" s="1132"/>
      <c r="S5" s="1132"/>
      <c r="T5" s="1132"/>
      <c r="U5" s="1132"/>
      <c r="V5" s="1132"/>
      <c r="W5" s="1132"/>
      <c r="X5" s="1132"/>
      <c r="Y5" s="1132"/>
      <c r="Z5" s="1132"/>
      <c r="AA5" s="1132"/>
      <c r="AB5" s="1132"/>
      <c r="AC5" s="1133"/>
      <c r="AD5" s="150"/>
      <c r="AE5" s="150"/>
      <c r="AF5" s="150"/>
      <c r="AG5" s="150"/>
      <c r="AH5" s="150"/>
    </row>
    <row r="6" spans="1:36" ht="18.75" customHeight="1" x14ac:dyDescent="0.35">
      <c r="A6" s="1064" t="s">
        <v>161</v>
      </c>
      <c r="B6" s="1057"/>
      <c r="C6" s="1057"/>
      <c r="D6" s="1058"/>
      <c r="E6" s="1125" t="s">
        <v>225</v>
      </c>
      <c r="F6" s="1126"/>
      <c r="G6" s="1126"/>
      <c r="H6" s="1126"/>
      <c r="I6" s="1126"/>
      <c r="J6" s="1126"/>
      <c r="K6" s="1126"/>
      <c r="L6" s="1126"/>
      <c r="M6" s="1126"/>
      <c r="N6" s="1126"/>
      <c r="O6" s="1126"/>
      <c r="P6" s="1126"/>
      <c r="Q6" s="1126"/>
      <c r="R6" s="1126"/>
      <c r="S6" s="1126"/>
      <c r="T6" s="1126"/>
      <c r="U6" s="1126"/>
      <c r="V6" s="1126"/>
      <c r="W6" s="1126"/>
      <c r="X6" s="1126"/>
      <c r="Y6" s="1126"/>
      <c r="Z6" s="1126"/>
      <c r="AA6" s="1126"/>
      <c r="AB6" s="1126"/>
      <c r="AC6" s="1127"/>
      <c r="AD6" s="150"/>
      <c r="AE6" s="150"/>
      <c r="AF6" s="150"/>
      <c r="AG6" s="150"/>
      <c r="AH6" s="150"/>
    </row>
    <row r="7" spans="1:36" ht="19.5" customHeight="1" thickBot="1" x14ac:dyDescent="0.4">
      <c r="A7" s="1053" t="s">
        <v>163</v>
      </c>
      <c r="B7" s="1054"/>
      <c r="C7" s="1054"/>
      <c r="D7" s="1134"/>
      <c r="E7" s="1135" t="s">
        <v>10</v>
      </c>
      <c r="F7" s="1136"/>
      <c r="G7" s="1136"/>
      <c r="H7" s="1136"/>
      <c r="I7" s="1136"/>
      <c r="J7" s="1136"/>
      <c r="K7" s="1136"/>
      <c r="L7" s="1136"/>
      <c r="M7" s="1136"/>
      <c r="N7" s="1136"/>
      <c r="O7" s="1136"/>
      <c r="P7" s="1136"/>
      <c r="Q7" s="1136"/>
      <c r="R7" s="1136"/>
      <c r="S7" s="1136"/>
      <c r="T7" s="1136"/>
      <c r="U7" s="1136"/>
      <c r="V7" s="1136"/>
      <c r="W7" s="1136"/>
      <c r="X7" s="1136"/>
      <c r="Y7" s="1136"/>
      <c r="Z7" s="1136"/>
      <c r="AA7" s="1136"/>
      <c r="AB7" s="1136"/>
      <c r="AC7" s="1137"/>
      <c r="AD7" s="150"/>
      <c r="AE7" s="150"/>
      <c r="AF7" s="150"/>
      <c r="AG7" s="150"/>
      <c r="AH7" s="150"/>
    </row>
    <row r="8" spans="1:36" ht="32.25" customHeight="1" thickBot="1" x14ac:dyDescent="0.4">
      <c r="A8" s="1219" t="s">
        <v>317</v>
      </c>
      <c r="B8" s="1220"/>
      <c r="C8" s="1220"/>
      <c r="D8" s="1220"/>
      <c r="E8" s="1220"/>
      <c r="F8" s="1220"/>
      <c r="G8" s="1220"/>
      <c r="H8" s="1220"/>
      <c r="I8" s="1220"/>
      <c r="J8" s="1220"/>
      <c r="K8" s="1220"/>
      <c r="L8" s="1220"/>
      <c r="M8" s="1220"/>
      <c r="N8" s="1220"/>
      <c r="O8" s="1220"/>
      <c r="P8" s="1220"/>
      <c r="Q8" s="1220"/>
      <c r="R8" s="1220"/>
      <c r="S8" s="1220"/>
      <c r="T8" s="1220"/>
      <c r="U8" s="1220"/>
      <c r="V8" s="1220"/>
      <c r="W8" s="1220"/>
      <c r="X8" s="1220"/>
      <c r="Y8" s="1220"/>
      <c r="Z8" s="1220"/>
      <c r="AA8" s="1220"/>
      <c r="AB8" s="1220"/>
      <c r="AC8" s="1221"/>
      <c r="AD8" s="150"/>
      <c r="AE8" s="150"/>
      <c r="AF8" s="150"/>
      <c r="AG8" s="150"/>
      <c r="AH8" s="150"/>
    </row>
    <row r="9" spans="1:36" thickBot="1" x14ac:dyDescent="0.3">
      <c r="A9" s="1138" t="s">
        <v>164</v>
      </c>
      <c r="B9" s="1138" t="s">
        <v>165</v>
      </c>
      <c r="C9" s="1141" t="s">
        <v>94</v>
      </c>
      <c r="D9" s="1141" t="s">
        <v>166</v>
      </c>
      <c r="E9" s="1144" t="s">
        <v>167</v>
      </c>
      <c r="F9" s="1073" t="s">
        <v>16</v>
      </c>
      <c r="G9" s="1074"/>
      <c r="H9" s="1074"/>
      <c r="I9" s="1074"/>
      <c r="J9" s="1074"/>
      <c r="K9" s="1074"/>
      <c r="L9" s="1074"/>
      <c r="M9" s="1074"/>
      <c r="N9" s="1074"/>
      <c r="O9" s="1074"/>
      <c r="P9" s="1074"/>
      <c r="Q9" s="1074"/>
      <c r="R9" s="1074"/>
      <c r="S9" s="1074"/>
      <c r="T9" s="1074"/>
      <c r="U9" s="1074"/>
      <c r="V9" s="1074"/>
      <c r="W9" s="1074"/>
      <c r="X9" s="1074"/>
      <c r="Y9" s="1074"/>
      <c r="Z9" s="1074"/>
      <c r="AA9" s="1075"/>
      <c r="AB9" s="1147" t="s">
        <v>168</v>
      </c>
      <c r="AC9" s="1150" t="s">
        <v>169</v>
      </c>
      <c r="AD9" s="151"/>
      <c r="AE9" s="151"/>
      <c r="AF9" s="151"/>
      <c r="AG9" s="151"/>
      <c r="AH9" s="151"/>
      <c r="AI9" s="283"/>
      <c r="AJ9" s="283"/>
    </row>
    <row r="10" spans="1:36" thickBot="1" x14ac:dyDescent="0.3">
      <c r="A10" s="1139"/>
      <c r="B10" s="1139"/>
      <c r="C10" s="1142"/>
      <c r="D10" s="1142"/>
      <c r="E10" s="1145"/>
      <c r="F10" s="1153" t="s">
        <v>226</v>
      </c>
      <c r="G10" s="1154"/>
      <c r="H10" s="1154"/>
      <c r="I10" s="1154"/>
      <c r="J10" s="1154"/>
      <c r="K10" s="1154"/>
      <c r="L10" s="1154"/>
      <c r="M10" s="1154"/>
      <c r="N10" s="1154"/>
      <c r="O10" s="1154"/>
      <c r="P10" s="1155"/>
      <c r="Q10" s="1156" t="s">
        <v>227</v>
      </c>
      <c r="R10" s="1157"/>
      <c r="S10" s="1157"/>
      <c r="T10" s="1157"/>
      <c r="U10" s="1157"/>
      <c r="V10" s="1157"/>
      <c r="W10" s="1157"/>
      <c r="X10" s="1157"/>
      <c r="Y10" s="1157"/>
      <c r="Z10" s="1157"/>
      <c r="AA10" s="1158"/>
      <c r="AB10" s="1148"/>
      <c r="AC10" s="1151"/>
      <c r="AD10" s="151"/>
      <c r="AE10" s="151"/>
      <c r="AF10" s="151"/>
      <c r="AG10" s="151"/>
      <c r="AH10" s="151"/>
      <c r="AI10" s="283"/>
      <c r="AJ10" s="283"/>
    </row>
    <row r="11" spans="1:36" ht="63.75" customHeight="1" thickBot="1" x14ac:dyDescent="0.3">
      <c r="A11" s="1140"/>
      <c r="B11" s="1140"/>
      <c r="C11" s="1143"/>
      <c r="D11" s="1143"/>
      <c r="E11" s="1146"/>
      <c r="F11" s="284" t="s">
        <v>18</v>
      </c>
      <c r="G11" s="285" t="s">
        <v>19</v>
      </c>
      <c r="H11" s="285" t="s">
        <v>172</v>
      </c>
      <c r="I11" s="285" t="s">
        <v>173</v>
      </c>
      <c r="J11" s="285" t="s">
        <v>22</v>
      </c>
      <c r="K11" s="285" t="s">
        <v>23</v>
      </c>
      <c r="L11" s="285" t="s">
        <v>174</v>
      </c>
      <c r="M11" s="285" t="s">
        <v>175</v>
      </c>
      <c r="N11" s="286" t="s">
        <v>176</v>
      </c>
      <c r="O11" s="287" t="s">
        <v>177</v>
      </c>
      <c r="P11" s="288" t="s">
        <v>178</v>
      </c>
      <c r="Q11" s="289" t="s">
        <v>18</v>
      </c>
      <c r="R11" s="285" t="s">
        <v>19</v>
      </c>
      <c r="S11" s="285" t="s">
        <v>172</v>
      </c>
      <c r="T11" s="285" t="s">
        <v>173</v>
      </c>
      <c r="U11" s="285" t="s">
        <v>22</v>
      </c>
      <c r="V11" s="285" t="s">
        <v>23</v>
      </c>
      <c r="W11" s="285" t="s">
        <v>174</v>
      </c>
      <c r="X11" s="285" t="s">
        <v>179</v>
      </c>
      <c r="Y11" s="286" t="s">
        <v>176</v>
      </c>
      <c r="Z11" s="287" t="s">
        <v>177</v>
      </c>
      <c r="AA11" s="288" t="s">
        <v>178</v>
      </c>
      <c r="AB11" s="1149"/>
      <c r="AC11" s="1152"/>
      <c r="AD11" s="151"/>
      <c r="AE11" s="151"/>
      <c r="AF11" s="151"/>
      <c r="AG11" s="151"/>
      <c r="AH11" s="151"/>
      <c r="AI11" s="283"/>
      <c r="AJ11" s="283"/>
    </row>
    <row r="12" spans="1:36" ht="13.8" x14ac:dyDescent="0.25">
      <c r="A12" s="1106" t="s">
        <v>191</v>
      </c>
      <c r="B12" s="1169" t="s">
        <v>131</v>
      </c>
      <c r="C12" s="290">
        <v>1</v>
      </c>
      <c r="D12" s="291" t="s">
        <v>228</v>
      </c>
      <c r="E12" s="292" t="s">
        <v>229</v>
      </c>
      <c r="F12" s="293"/>
      <c r="G12" s="294"/>
      <c r="H12" s="294"/>
      <c r="I12" s="294"/>
      <c r="J12" s="294"/>
      <c r="K12" s="295"/>
      <c r="L12" s="295"/>
      <c r="M12" s="295"/>
      <c r="N12" s="296">
        <f t="shared" ref="N12:N27" si="0">SUM(F12:M12)</f>
        <v>0</v>
      </c>
      <c r="O12" s="297">
        <v>0</v>
      </c>
      <c r="P12" s="298"/>
      <c r="Q12" s="299">
        <v>30</v>
      </c>
      <c r="R12" s="294"/>
      <c r="S12" s="294">
        <v>8</v>
      </c>
      <c r="T12" s="294">
        <v>107</v>
      </c>
      <c r="U12" s="294"/>
      <c r="V12" s="294"/>
      <c r="W12" s="294"/>
      <c r="X12" s="294"/>
      <c r="Y12" s="296">
        <f t="shared" ref="Y12:Y17" si="1">SUM(Q12:X12)</f>
        <v>145</v>
      </c>
      <c r="Z12" s="297">
        <v>7</v>
      </c>
      <c r="AA12" s="298" t="s">
        <v>44</v>
      </c>
      <c r="AB12" s="300">
        <f>SUM(F12:M12)+SUM(Q12:X12)</f>
        <v>145</v>
      </c>
      <c r="AC12" s="301">
        <f t="shared" ref="AC12:AC27" si="2">SUM(O12,Z12)</f>
        <v>7</v>
      </c>
      <c r="AD12" s="151"/>
      <c r="AE12" s="151"/>
      <c r="AF12" s="151"/>
      <c r="AG12" s="151"/>
      <c r="AH12" s="151"/>
      <c r="AI12" s="283"/>
      <c r="AJ12" s="283"/>
    </row>
    <row r="13" spans="1:36" ht="13.8" x14ac:dyDescent="0.25">
      <c r="A13" s="1107"/>
      <c r="B13" s="1170"/>
      <c r="C13" s="302">
        <v>2</v>
      </c>
      <c r="D13" s="303" t="s">
        <v>194</v>
      </c>
      <c r="E13" s="304" t="s">
        <v>230</v>
      </c>
      <c r="F13" s="305">
        <v>10</v>
      </c>
      <c r="G13" s="306"/>
      <c r="H13" s="306">
        <v>12</v>
      </c>
      <c r="I13" s="306">
        <v>48</v>
      </c>
      <c r="J13" s="306"/>
      <c r="K13" s="307"/>
      <c r="L13" s="307"/>
      <c r="M13" s="307"/>
      <c r="N13" s="308">
        <f t="shared" si="0"/>
        <v>70</v>
      </c>
      <c r="O13" s="355">
        <v>4</v>
      </c>
      <c r="P13" s="309" t="s">
        <v>44</v>
      </c>
      <c r="Q13" s="310"/>
      <c r="R13" s="306"/>
      <c r="S13" s="306"/>
      <c r="T13" s="306"/>
      <c r="U13" s="306"/>
      <c r="V13" s="306"/>
      <c r="W13" s="306"/>
      <c r="X13" s="306"/>
      <c r="Y13" s="308">
        <f t="shared" si="1"/>
        <v>0</v>
      </c>
      <c r="Z13" s="355">
        <v>0</v>
      </c>
      <c r="AA13" s="311"/>
      <c r="AB13" s="312">
        <f>SUM(F13:M13)+SUM(Q13:X13)</f>
        <v>70</v>
      </c>
      <c r="AC13" s="313">
        <f t="shared" si="2"/>
        <v>4</v>
      </c>
      <c r="AD13" s="151"/>
      <c r="AE13" s="151"/>
      <c r="AF13" s="151"/>
      <c r="AG13" s="151"/>
      <c r="AH13" s="151"/>
      <c r="AI13" s="283"/>
      <c r="AJ13" s="283"/>
    </row>
    <row r="14" spans="1:36" thickBot="1" x14ac:dyDescent="0.3">
      <c r="A14" s="1107"/>
      <c r="B14" s="1171"/>
      <c r="C14" s="314">
        <v>3</v>
      </c>
      <c r="D14" s="315" t="s">
        <v>196</v>
      </c>
      <c r="E14" s="316" t="s">
        <v>231</v>
      </c>
      <c r="F14" s="317">
        <v>8</v>
      </c>
      <c r="G14" s="318"/>
      <c r="H14" s="318">
        <v>4</v>
      </c>
      <c r="I14" s="318">
        <v>44</v>
      </c>
      <c r="J14" s="318"/>
      <c r="K14" s="319"/>
      <c r="L14" s="319"/>
      <c r="M14" s="319"/>
      <c r="N14" s="320">
        <f t="shared" si="0"/>
        <v>56</v>
      </c>
      <c r="O14" s="321">
        <v>3</v>
      </c>
      <c r="P14" s="322" t="s">
        <v>43</v>
      </c>
      <c r="Q14" s="323">
        <v>8</v>
      </c>
      <c r="R14" s="318"/>
      <c r="S14" s="318">
        <v>3</v>
      </c>
      <c r="T14" s="318">
        <v>44</v>
      </c>
      <c r="U14" s="318"/>
      <c r="V14" s="318"/>
      <c r="W14" s="318"/>
      <c r="X14" s="318"/>
      <c r="Y14" s="320">
        <f t="shared" si="1"/>
        <v>55</v>
      </c>
      <c r="Z14" s="321">
        <v>3</v>
      </c>
      <c r="AA14" s="324" t="s">
        <v>44</v>
      </c>
      <c r="AB14" s="325">
        <v>111</v>
      </c>
      <c r="AC14" s="326">
        <f t="shared" si="2"/>
        <v>6</v>
      </c>
      <c r="AD14" s="151"/>
      <c r="AE14" s="151"/>
      <c r="AF14" s="151"/>
      <c r="AG14" s="151"/>
      <c r="AH14" s="151"/>
      <c r="AI14" s="283"/>
      <c r="AJ14" s="283"/>
    </row>
    <row r="15" spans="1:36" ht="13.8" x14ac:dyDescent="0.25">
      <c r="A15" s="1107"/>
      <c r="B15" s="1172" t="s">
        <v>53</v>
      </c>
      <c r="C15" s="327">
        <v>4</v>
      </c>
      <c r="D15" s="328" t="s">
        <v>232</v>
      </c>
      <c r="E15" s="329" t="s">
        <v>233</v>
      </c>
      <c r="F15" s="330"/>
      <c r="G15" s="331"/>
      <c r="H15" s="331"/>
      <c r="I15" s="332"/>
      <c r="J15" s="331"/>
      <c r="K15" s="331"/>
      <c r="L15" s="331"/>
      <c r="M15" s="331"/>
      <c r="N15" s="333">
        <f t="shared" si="0"/>
        <v>0</v>
      </c>
      <c r="O15" s="297">
        <v>0</v>
      </c>
      <c r="P15" s="334"/>
      <c r="Q15" s="335">
        <v>8</v>
      </c>
      <c r="R15" s="332"/>
      <c r="S15" s="332"/>
      <c r="T15" s="332">
        <v>16</v>
      </c>
      <c r="U15" s="332"/>
      <c r="V15" s="332"/>
      <c r="W15" s="332"/>
      <c r="X15" s="332"/>
      <c r="Y15" s="333">
        <f t="shared" si="1"/>
        <v>24</v>
      </c>
      <c r="Z15" s="297">
        <v>1</v>
      </c>
      <c r="AA15" s="298" t="s">
        <v>43</v>
      </c>
      <c r="AB15" s="336">
        <f>SUM(F15:M15)+SUM(Q15:X15)</f>
        <v>24</v>
      </c>
      <c r="AC15" s="337">
        <f t="shared" si="2"/>
        <v>1</v>
      </c>
      <c r="AD15" s="151"/>
      <c r="AE15" s="151"/>
      <c r="AF15" s="151"/>
      <c r="AG15" s="151"/>
      <c r="AH15" s="151"/>
      <c r="AI15" s="283"/>
      <c r="AJ15" s="283"/>
    </row>
    <row r="16" spans="1:36" ht="13.8" x14ac:dyDescent="0.25">
      <c r="A16" s="1107"/>
      <c r="B16" s="1172"/>
      <c r="C16" s="338">
        <v>5</v>
      </c>
      <c r="D16" s="339" t="s">
        <v>234</v>
      </c>
      <c r="E16" s="340" t="s">
        <v>235</v>
      </c>
      <c r="F16" s="341"/>
      <c r="G16" s="342">
        <v>9</v>
      </c>
      <c r="H16" s="342">
        <v>15</v>
      </c>
      <c r="I16" s="342">
        <v>30</v>
      </c>
      <c r="J16" s="342"/>
      <c r="K16" s="343"/>
      <c r="L16" s="343"/>
      <c r="M16" s="343"/>
      <c r="N16" s="344">
        <f t="shared" si="0"/>
        <v>54</v>
      </c>
      <c r="O16" s="355">
        <v>2</v>
      </c>
      <c r="P16" s="309" t="s">
        <v>43</v>
      </c>
      <c r="Q16" s="345"/>
      <c r="R16" s="342"/>
      <c r="S16" s="342"/>
      <c r="T16" s="342"/>
      <c r="U16" s="342"/>
      <c r="V16" s="342"/>
      <c r="W16" s="342"/>
      <c r="X16" s="342"/>
      <c r="Y16" s="344">
        <f t="shared" si="1"/>
        <v>0</v>
      </c>
      <c r="Z16" s="355">
        <v>0</v>
      </c>
      <c r="AA16" s="311"/>
      <c r="AB16" s="346">
        <v>54</v>
      </c>
      <c r="AC16" s="347">
        <f t="shared" si="2"/>
        <v>2</v>
      </c>
      <c r="AD16" s="151"/>
      <c r="AE16" s="151"/>
      <c r="AF16" s="151"/>
      <c r="AG16" s="151"/>
      <c r="AH16" s="151"/>
      <c r="AI16" s="283"/>
      <c r="AJ16" s="283"/>
    </row>
    <row r="17" spans="1:36" ht="13.8" x14ac:dyDescent="0.25">
      <c r="A17" s="1107"/>
      <c r="B17" s="1172"/>
      <c r="C17" s="338">
        <v>6</v>
      </c>
      <c r="D17" s="339" t="s">
        <v>236</v>
      </c>
      <c r="E17" s="340" t="s">
        <v>203</v>
      </c>
      <c r="F17" s="348">
        <v>10</v>
      </c>
      <c r="G17" s="349"/>
      <c r="H17" s="349">
        <v>15</v>
      </c>
      <c r="I17" s="349">
        <v>55</v>
      </c>
      <c r="J17" s="349"/>
      <c r="K17" s="350"/>
      <c r="L17" s="350"/>
      <c r="M17" s="350"/>
      <c r="N17" s="344">
        <f t="shared" si="0"/>
        <v>80</v>
      </c>
      <c r="O17" s="355">
        <v>4</v>
      </c>
      <c r="P17" s="309" t="s">
        <v>43</v>
      </c>
      <c r="Q17" s="351">
        <v>5</v>
      </c>
      <c r="R17" s="349"/>
      <c r="S17" s="349">
        <v>15</v>
      </c>
      <c r="T17" s="349">
        <v>60</v>
      </c>
      <c r="U17" s="349"/>
      <c r="V17" s="349"/>
      <c r="W17" s="349"/>
      <c r="X17" s="349"/>
      <c r="Y17" s="344">
        <f t="shared" si="1"/>
        <v>80</v>
      </c>
      <c r="Z17" s="355">
        <v>5</v>
      </c>
      <c r="AA17" s="309" t="s">
        <v>44</v>
      </c>
      <c r="AB17" s="346">
        <v>160</v>
      </c>
      <c r="AC17" s="347">
        <f t="shared" si="2"/>
        <v>9</v>
      </c>
      <c r="AD17" s="151"/>
      <c r="AE17" s="151"/>
      <c r="AF17" s="151"/>
      <c r="AG17" s="151"/>
      <c r="AH17" s="151"/>
      <c r="AI17" s="283"/>
      <c r="AJ17" s="283"/>
    </row>
    <row r="18" spans="1:36" ht="13.8" x14ac:dyDescent="0.25">
      <c r="A18" s="1107"/>
      <c r="B18" s="1172"/>
      <c r="C18" s="338">
        <v>7</v>
      </c>
      <c r="D18" s="339" t="s">
        <v>136</v>
      </c>
      <c r="E18" s="340" t="s">
        <v>201</v>
      </c>
      <c r="F18" s="352"/>
      <c r="G18" s="349"/>
      <c r="H18" s="349">
        <v>7</v>
      </c>
      <c r="I18" s="349">
        <v>49</v>
      </c>
      <c r="J18" s="349"/>
      <c r="K18" s="350"/>
      <c r="L18" s="350"/>
      <c r="M18" s="350"/>
      <c r="N18" s="344">
        <f t="shared" si="0"/>
        <v>56</v>
      </c>
      <c r="O18" s="353">
        <v>4</v>
      </c>
      <c r="P18" s="354" t="s">
        <v>43</v>
      </c>
      <c r="Q18" s="351">
        <v>15</v>
      </c>
      <c r="R18" s="349"/>
      <c r="S18" s="349"/>
      <c r="T18" s="349"/>
      <c r="U18" s="349"/>
      <c r="V18" s="349"/>
      <c r="W18" s="349"/>
      <c r="X18" s="349"/>
      <c r="Y18" s="344">
        <v>15</v>
      </c>
      <c r="Z18" s="1159">
        <v>3</v>
      </c>
      <c r="AA18" s="1159" t="s">
        <v>44</v>
      </c>
      <c r="AB18" s="346">
        <v>71</v>
      </c>
      <c r="AC18" s="347">
        <f t="shared" si="2"/>
        <v>7</v>
      </c>
      <c r="AD18" s="151"/>
      <c r="AE18" s="151"/>
      <c r="AF18" s="151"/>
      <c r="AG18" s="151"/>
      <c r="AH18" s="151"/>
      <c r="AI18" s="283"/>
      <c r="AJ18" s="283"/>
    </row>
    <row r="19" spans="1:36" ht="13.8" x14ac:dyDescent="0.25">
      <c r="A19" s="1107"/>
      <c r="B19" s="1172"/>
      <c r="C19" s="338">
        <v>8</v>
      </c>
      <c r="D19" s="339" t="s">
        <v>136</v>
      </c>
      <c r="E19" s="340" t="s">
        <v>237</v>
      </c>
      <c r="F19" s="348">
        <v>4</v>
      </c>
      <c r="G19" s="349"/>
      <c r="H19" s="349">
        <v>9</v>
      </c>
      <c r="I19" s="349">
        <v>45</v>
      </c>
      <c r="J19" s="349"/>
      <c r="K19" s="350"/>
      <c r="L19" s="350"/>
      <c r="M19" s="350"/>
      <c r="N19" s="344">
        <f t="shared" si="0"/>
        <v>58</v>
      </c>
      <c r="O19" s="357">
        <v>4</v>
      </c>
      <c r="P19" s="354" t="s">
        <v>43</v>
      </c>
      <c r="Q19" s="351">
        <v>4</v>
      </c>
      <c r="R19" s="349"/>
      <c r="S19" s="349">
        <v>5</v>
      </c>
      <c r="T19" s="349">
        <v>30</v>
      </c>
      <c r="U19" s="349"/>
      <c r="V19" s="349"/>
      <c r="W19" s="349"/>
      <c r="X19" s="349"/>
      <c r="Y19" s="344">
        <f t="shared" ref="Y19:Y27" si="3">SUM(Q19:X19)</f>
        <v>39</v>
      </c>
      <c r="Z19" s="1160"/>
      <c r="AA19" s="1160"/>
      <c r="AB19" s="346">
        <v>89</v>
      </c>
      <c r="AC19" s="347">
        <f t="shared" si="2"/>
        <v>4</v>
      </c>
      <c r="AD19" s="151"/>
      <c r="AE19" s="151"/>
      <c r="AF19" s="151"/>
      <c r="AG19" s="151"/>
      <c r="AH19" s="151"/>
      <c r="AI19" s="283"/>
      <c r="AJ19" s="283"/>
    </row>
    <row r="20" spans="1:36" thickBot="1" x14ac:dyDescent="0.3">
      <c r="A20" s="1107"/>
      <c r="B20" s="1173"/>
      <c r="C20" s="358">
        <v>9</v>
      </c>
      <c r="D20" s="359" t="s">
        <v>238</v>
      </c>
      <c r="E20" s="360" t="s">
        <v>233</v>
      </c>
      <c r="F20" s="361"/>
      <c r="G20" s="362"/>
      <c r="H20" s="362"/>
      <c r="I20" s="362"/>
      <c r="J20" s="362"/>
      <c r="K20" s="363"/>
      <c r="L20" s="363"/>
      <c r="M20" s="363"/>
      <c r="N20" s="364">
        <f t="shared" si="0"/>
        <v>0</v>
      </c>
      <c r="O20" s="365">
        <v>0</v>
      </c>
      <c r="P20" s="366"/>
      <c r="Q20" s="367">
        <v>30</v>
      </c>
      <c r="R20" s="362"/>
      <c r="S20" s="362">
        <v>20</v>
      </c>
      <c r="T20" s="362">
        <v>50</v>
      </c>
      <c r="U20" s="362"/>
      <c r="V20" s="362"/>
      <c r="W20" s="362"/>
      <c r="X20" s="362"/>
      <c r="Y20" s="364">
        <f t="shared" si="3"/>
        <v>100</v>
      </c>
      <c r="Z20" s="365">
        <v>3</v>
      </c>
      <c r="AA20" s="368" t="s">
        <v>43</v>
      </c>
      <c r="AB20" s="369">
        <v>100</v>
      </c>
      <c r="AC20" s="370">
        <f t="shared" si="2"/>
        <v>3</v>
      </c>
      <c r="AD20" s="151"/>
      <c r="AE20" s="151"/>
      <c r="AF20" s="151"/>
      <c r="AG20" s="151"/>
      <c r="AH20" s="151"/>
      <c r="AI20" s="283"/>
      <c r="AJ20" s="283"/>
    </row>
    <row r="21" spans="1:36" ht="13.8" x14ac:dyDescent="0.25">
      <c r="A21" s="1107"/>
      <c r="B21" s="1174" t="s">
        <v>112</v>
      </c>
      <c r="C21" s="371">
        <v>10</v>
      </c>
      <c r="D21" s="372" t="s">
        <v>239</v>
      </c>
      <c r="E21" s="373" t="s">
        <v>240</v>
      </c>
      <c r="F21" s="374"/>
      <c r="G21" s="375"/>
      <c r="H21" s="375"/>
      <c r="I21" s="375"/>
      <c r="J21" s="375"/>
      <c r="K21" s="376"/>
      <c r="L21" s="376"/>
      <c r="M21" s="376"/>
      <c r="N21" s="377">
        <f t="shared" si="0"/>
        <v>0</v>
      </c>
      <c r="O21" s="378">
        <v>0</v>
      </c>
      <c r="P21" s="379"/>
      <c r="Q21" s="380"/>
      <c r="R21" s="375"/>
      <c r="S21" s="375">
        <v>8</v>
      </c>
      <c r="T21" s="375">
        <v>32</v>
      </c>
      <c r="U21" s="375"/>
      <c r="V21" s="375"/>
      <c r="W21" s="375"/>
      <c r="X21" s="375"/>
      <c r="Y21" s="377">
        <f t="shared" si="3"/>
        <v>40</v>
      </c>
      <c r="Z21" s="378">
        <v>2</v>
      </c>
      <c r="AA21" s="381" t="s">
        <v>43</v>
      </c>
      <c r="AB21" s="382">
        <v>40</v>
      </c>
      <c r="AC21" s="383">
        <f t="shared" si="2"/>
        <v>2</v>
      </c>
      <c r="AD21" s="151"/>
      <c r="AE21" s="151"/>
      <c r="AF21" s="151"/>
      <c r="AG21" s="151"/>
      <c r="AH21" s="151"/>
      <c r="AI21" s="283"/>
      <c r="AJ21" s="283"/>
    </row>
    <row r="22" spans="1:36" ht="13.8" x14ac:dyDescent="0.25">
      <c r="A22" s="1107"/>
      <c r="B22" s="1175"/>
      <c r="C22" s="384">
        <v>11</v>
      </c>
      <c r="D22" s="385" t="s">
        <v>241</v>
      </c>
      <c r="E22" s="386" t="s">
        <v>240</v>
      </c>
      <c r="F22" s="387">
        <v>8</v>
      </c>
      <c r="G22" s="388"/>
      <c r="H22" s="388"/>
      <c r="I22" s="388">
        <v>42</v>
      </c>
      <c r="J22" s="388"/>
      <c r="K22" s="389"/>
      <c r="L22" s="389"/>
      <c r="M22" s="389"/>
      <c r="N22" s="390">
        <f t="shared" si="0"/>
        <v>50</v>
      </c>
      <c r="O22" s="355">
        <v>3</v>
      </c>
      <c r="P22" s="309" t="s">
        <v>43</v>
      </c>
      <c r="Q22" s="391"/>
      <c r="R22" s="388"/>
      <c r="S22" s="388"/>
      <c r="T22" s="388">
        <v>48</v>
      </c>
      <c r="U22" s="388"/>
      <c r="V22" s="388"/>
      <c r="W22" s="388"/>
      <c r="X22" s="388"/>
      <c r="Y22" s="390">
        <f t="shared" si="3"/>
        <v>48</v>
      </c>
      <c r="Z22" s="355">
        <v>3</v>
      </c>
      <c r="AA22" s="309" t="s">
        <v>44</v>
      </c>
      <c r="AB22" s="392">
        <v>98</v>
      </c>
      <c r="AC22" s="393">
        <f t="shared" si="2"/>
        <v>6</v>
      </c>
      <c r="AD22" s="151"/>
      <c r="AE22" s="151"/>
      <c r="AF22" s="151"/>
      <c r="AG22" s="151"/>
      <c r="AH22" s="151"/>
      <c r="AI22" s="283"/>
      <c r="AJ22" s="283"/>
    </row>
    <row r="23" spans="1:36" thickBot="1" x14ac:dyDescent="0.3">
      <c r="A23" s="1108"/>
      <c r="B23" s="1176"/>
      <c r="C23" s="394">
        <v>12</v>
      </c>
      <c r="D23" s="395" t="s">
        <v>208</v>
      </c>
      <c r="E23" s="396" t="s">
        <v>209</v>
      </c>
      <c r="F23" s="397">
        <v>20</v>
      </c>
      <c r="G23" s="398"/>
      <c r="H23" s="398">
        <v>20</v>
      </c>
      <c r="I23" s="398">
        <v>45</v>
      </c>
      <c r="J23" s="398"/>
      <c r="K23" s="399"/>
      <c r="L23" s="399"/>
      <c r="M23" s="399"/>
      <c r="N23" s="400">
        <f t="shared" si="0"/>
        <v>85</v>
      </c>
      <c r="O23" s="365">
        <v>3</v>
      </c>
      <c r="P23" s="368" t="s">
        <v>43</v>
      </c>
      <c r="Q23" s="401"/>
      <c r="R23" s="398"/>
      <c r="S23" s="398"/>
      <c r="T23" s="398">
        <v>30</v>
      </c>
      <c r="U23" s="398"/>
      <c r="V23" s="398"/>
      <c r="W23" s="398"/>
      <c r="X23" s="398"/>
      <c r="Y23" s="400">
        <f t="shared" si="3"/>
        <v>30</v>
      </c>
      <c r="Z23" s="365">
        <v>2</v>
      </c>
      <c r="AA23" s="368" t="s">
        <v>44</v>
      </c>
      <c r="AB23" s="402">
        <v>115</v>
      </c>
      <c r="AC23" s="403">
        <f t="shared" si="2"/>
        <v>5</v>
      </c>
      <c r="AD23" s="151"/>
      <c r="AE23" s="151"/>
      <c r="AF23" s="151"/>
      <c r="AG23" s="151"/>
      <c r="AH23" s="151"/>
      <c r="AI23" s="283"/>
      <c r="AJ23" s="283"/>
    </row>
    <row r="24" spans="1:36" ht="13.8" x14ac:dyDescent="0.25">
      <c r="A24" s="1091" t="s">
        <v>210</v>
      </c>
      <c r="B24" s="1162"/>
      <c r="C24" s="404">
        <v>13</v>
      </c>
      <c r="D24" s="405" t="s">
        <v>242</v>
      </c>
      <c r="E24" s="406" t="s">
        <v>243</v>
      </c>
      <c r="F24" s="407">
        <v>20</v>
      </c>
      <c r="G24" s="408"/>
      <c r="H24" s="408"/>
      <c r="I24" s="408"/>
      <c r="J24" s="408"/>
      <c r="K24" s="409"/>
      <c r="L24" s="409"/>
      <c r="M24" s="409"/>
      <c r="N24" s="410">
        <f t="shared" si="0"/>
        <v>20</v>
      </c>
      <c r="O24" s="297">
        <v>1</v>
      </c>
      <c r="P24" s="298" t="s">
        <v>43</v>
      </c>
      <c r="Q24" s="411"/>
      <c r="R24" s="408"/>
      <c r="S24" s="408"/>
      <c r="T24" s="408"/>
      <c r="U24" s="408"/>
      <c r="V24" s="408"/>
      <c r="W24" s="408"/>
      <c r="X24" s="408"/>
      <c r="Y24" s="410">
        <f t="shared" si="3"/>
        <v>0</v>
      </c>
      <c r="Z24" s="297">
        <v>0</v>
      </c>
      <c r="AA24" s="298"/>
      <c r="AB24" s="412">
        <v>20</v>
      </c>
      <c r="AC24" s="413">
        <f t="shared" si="2"/>
        <v>1</v>
      </c>
      <c r="AD24" s="151"/>
      <c r="AE24" s="151"/>
      <c r="AF24" s="151"/>
      <c r="AG24" s="151"/>
      <c r="AH24" s="151"/>
      <c r="AI24" s="283"/>
      <c r="AJ24" s="283"/>
    </row>
    <row r="25" spans="1:36" ht="13.8" x14ac:dyDescent="0.25">
      <c r="A25" s="1161"/>
      <c r="B25" s="1162"/>
      <c r="C25" s="414">
        <v>14</v>
      </c>
      <c r="D25" s="415" t="s">
        <v>244</v>
      </c>
      <c r="E25" s="416" t="s">
        <v>245</v>
      </c>
      <c r="F25" s="417"/>
      <c r="G25" s="418"/>
      <c r="H25" s="418"/>
      <c r="I25" s="418"/>
      <c r="J25" s="418"/>
      <c r="K25" s="419"/>
      <c r="L25" s="419"/>
      <c r="M25" s="419"/>
      <c r="N25" s="420">
        <f t="shared" si="0"/>
        <v>0</v>
      </c>
      <c r="O25" s="355">
        <v>0</v>
      </c>
      <c r="P25" s="356"/>
      <c r="Q25" s="421">
        <v>10</v>
      </c>
      <c r="R25" s="418"/>
      <c r="S25" s="418"/>
      <c r="T25" s="418"/>
      <c r="U25" s="418"/>
      <c r="V25" s="418"/>
      <c r="W25" s="418"/>
      <c r="X25" s="418"/>
      <c r="Y25" s="420">
        <f t="shared" si="3"/>
        <v>10</v>
      </c>
      <c r="Z25" s="355">
        <v>1</v>
      </c>
      <c r="AA25" s="309" t="s">
        <v>43</v>
      </c>
      <c r="AB25" s="422">
        <f>SUM(F25:M25)+SUM(Q25:X25)</f>
        <v>10</v>
      </c>
      <c r="AC25" s="423">
        <f t="shared" si="2"/>
        <v>1</v>
      </c>
      <c r="AD25" s="151"/>
      <c r="AE25" s="151"/>
      <c r="AF25" s="151"/>
      <c r="AG25" s="151"/>
      <c r="AH25" s="151"/>
      <c r="AI25" s="283"/>
      <c r="AJ25" s="283"/>
    </row>
    <row r="26" spans="1:36" thickBot="1" x14ac:dyDescent="0.3">
      <c r="A26" s="1092"/>
      <c r="B26" s="1163"/>
      <c r="C26" s="424">
        <v>15</v>
      </c>
      <c r="D26" s="425" t="s">
        <v>246</v>
      </c>
      <c r="E26" s="426" t="s">
        <v>245</v>
      </c>
      <c r="F26" s="427">
        <v>10</v>
      </c>
      <c r="G26" s="428"/>
      <c r="H26" s="428"/>
      <c r="I26" s="428"/>
      <c r="J26" s="428"/>
      <c r="K26" s="428"/>
      <c r="L26" s="428"/>
      <c r="M26" s="428"/>
      <c r="N26" s="429">
        <f t="shared" si="0"/>
        <v>10</v>
      </c>
      <c r="O26" s="365">
        <v>1</v>
      </c>
      <c r="P26" s="430" t="s">
        <v>43</v>
      </c>
      <c r="Q26" s="431"/>
      <c r="R26" s="432"/>
      <c r="S26" s="432"/>
      <c r="T26" s="432"/>
      <c r="U26" s="432"/>
      <c r="V26" s="432"/>
      <c r="W26" s="432"/>
      <c r="X26" s="432"/>
      <c r="Y26" s="429">
        <f t="shared" si="3"/>
        <v>0</v>
      </c>
      <c r="Z26" s="433">
        <v>0</v>
      </c>
      <c r="AA26" s="368"/>
      <c r="AB26" s="434">
        <v>10</v>
      </c>
      <c r="AC26" s="435">
        <f t="shared" si="2"/>
        <v>1</v>
      </c>
      <c r="AD26" s="151"/>
      <c r="AE26" s="151"/>
      <c r="AF26" s="151"/>
      <c r="AG26" s="151"/>
      <c r="AH26" s="151"/>
      <c r="AI26" s="283"/>
      <c r="AJ26" s="283"/>
    </row>
    <row r="27" spans="1:36" thickBot="1" x14ac:dyDescent="0.3">
      <c r="A27" s="1115"/>
      <c r="B27" s="1116"/>
      <c r="C27" s="680">
        <v>16</v>
      </c>
      <c r="D27" s="681" t="s">
        <v>247</v>
      </c>
      <c r="E27" s="682" t="s">
        <v>215</v>
      </c>
      <c r="F27" s="683">
        <v>15</v>
      </c>
      <c r="G27" s="684"/>
      <c r="H27" s="684"/>
      <c r="I27" s="684"/>
      <c r="J27" s="684"/>
      <c r="K27" s="685"/>
      <c r="L27" s="685"/>
      <c r="M27" s="685"/>
      <c r="N27" s="686">
        <f t="shared" si="0"/>
        <v>15</v>
      </c>
      <c r="O27" s="687">
        <v>1</v>
      </c>
      <c r="P27" s="688" t="s">
        <v>43</v>
      </c>
      <c r="Q27" s="689"/>
      <c r="R27" s="684"/>
      <c r="S27" s="684"/>
      <c r="T27" s="684"/>
      <c r="U27" s="684"/>
      <c r="V27" s="684"/>
      <c r="W27" s="684"/>
      <c r="X27" s="684"/>
      <c r="Y27" s="686">
        <f t="shared" si="3"/>
        <v>0</v>
      </c>
      <c r="Z27" s="687">
        <v>0</v>
      </c>
      <c r="AA27" s="688"/>
      <c r="AB27" s="690">
        <f>SUM(F27:M27)+SUM(Q27:X27)</f>
        <v>15</v>
      </c>
      <c r="AC27" s="691">
        <f t="shared" si="2"/>
        <v>1</v>
      </c>
      <c r="AD27" s="151"/>
      <c r="AE27" s="151"/>
      <c r="AF27" s="151"/>
      <c r="AG27" s="151"/>
      <c r="AH27" s="151"/>
      <c r="AI27" s="283"/>
      <c r="AJ27" s="283"/>
    </row>
    <row r="28" spans="1:36" ht="18.600000000000001" thickBot="1" x14ac:dyDescent="0.4">
      <c r="A28" s="1117"/>
      <c r="B28" s="1118"/>
      <c r="C28" s="1164" t="s">
        <v>217</v>
      </c>
      <c r="D28" s="1165"/>
      <c r="E28" s="1166"/>
      <c r="F28" s="692">
        <f t="shared" ref="F28:O28" si="4">SUM(F12:F27)</f>
        <v>105</v>
      </c>
      <c r="G28" s="693">
        <f t="shared" si="4"/>
        <v>9</v>
      </c>
      <c r="H28" s="693">
        <f t="shared" si="4"/>
        <v>82</v>
      </c>
      <c r="I28" s="693">
        <f t="shared" si="4"/>
        <v>358</v>
      </c>
      <c r="J28" s="693">
        <f t="shared" si="4"/>
        <v>0</v>
      </c>
      <c r="K28" s="693">
        <f t="shared" si="4"/>
        <v>0</v>
      </c>
      <c r="L28" s="693">
        <f t="shared" si="4"/>
        <v>0</v>
      </c>
      <c r="M28" s="693">
        <f t="shared" si="4"/>
        <v>0</v>
      </c>
      <c r="N28" s="694">
        <f t="shared" si="4"/>
        <v>554</v>
      </c>
      <c r="O28" s="695">
        <f t="shared" si="4"/>
        <v>30</v>
      </c>
      <c r="P28" s="696"/>
      <c r="Q28" s="697">
        <f t="shared" ref="Q28:Z28" si="5">SUM(Q12:Q27)</f>
        <v>110</v>
      </c>
      <c r="R28" s="698">
        <f t="shared" si="5"/>
        <v>0</v>
      </c>
      <c r="S28" s="698">
        <f t="shared" si="5"/>
        <v>59</v>
      </c>
      <c r="T28" s="698">
        <f t="shared" si="5"/>
        <v>417</v>
      </c>
      <c r="U28" s="698">
        <f t="shared" si="5"/>
        <v>0</v>
      </c>
      <c r="V28" s="698">
        <f t="shared" si="5"/>
        <v>0</v>
      </c>
      <c r="W28" s="698">
        <f t="shared" si="5"/>
        <v>0</v>
      </c>
      <c r="X28" s="698">
        <f t="shared" si="5"/>
        <v>0</v>
      </c>
      <c r="Y28" s="694">
        <f t="shared" si="5"/>
        <v>586</v>
      </c>
      <c r="Z28" s="695">
        <f t="shared" si="5"/>
        <v>30</v>
      </c>
      <c r="AA28" s="696"/>
      <c r="AB28" s="695">
        <f>SUM(AB12:AB27)</f>
        <v>1132</v>
      </c>
      <c r="AC28" s="699">
        <f>SUM(AC12:AC27)</f>
        <v>60</v>
      </c>
      <c r="AD28" s="150"/>
      <c r="AE28" s="151"/>
      <c r="AF28" s="151"/>
      <c r="AG28" s="151"/>
      <c r="AH28" s="151"/>
      <c r="AI28" s="283"/>
      <c r="AJ28" s="283"/>
    </row>
    <row r="29" spans="1:36" thickBot="1" x14ac:dyDescent="0.3">
      <c r="A29" s="1037" t="s">
        <v>305</v>
      </c>
      <c r="B29" s="1038"/>
      <c r="C29" s="1038"/>
      <c r="D29" s="1038"/>
      <c r="E29" s="1038"/>
      <c r="F29" s="1167"/>
      <c r="G29" s="1167"/>
      <c r="H29" s="1167"/>
      <c r="I29" s="1167"/>
      <c r="J29" s="1167"/>
      <c r="K29" s="1167"/>
      <c r="L29" s="1167"/>
      <c r="M29" s="1167"/>
      <c r="N29" s="1167"/>
      <c r="O29" s="1167"/>
      <c r="P29" s="1167"/>
      <c r="Q29" s="1167"/>
      <c r="R29" s="1167"/>
      <c r="S29" s="1167"/>
      <c r="T29" s="1167"/>
      <c r="U29" s="1167"/>
      <c r="V29" s="1167"/>
      <c r="W29" s="1167"/>
      <c r="X29" s="1167"/>
      <c r="Y29" s="1167"/>
      <c r="Z29" s="1167"/>
      <c r="AA29" s="1167"/>
      <c r="AB29" s="1167"/>
      <c r="AC29" s="1168"/>
      <c r="AD29" s="151"/>
      <c r="AE29" s="151"/>
      <c r="AF29" s="151"/>
      <c r="AG29" s="151"/>
      <c r="AH29" s="151"/>
      <c r="AI29" s="283"/>
      <c r="AJ29" s="283"/>
    </row>
    <row r="30" spans="1:36" ht="13.8" x14ac:dyDescent="0.25">
      <c r="A30" s="1095" t="s">
        <v>117</v>
      </c>
      <c r="B30" s="1096"/>
      <c r="C30" s="700">
        <v>1</v>
      </c>
      <c r="D30" s="642" t="s">
        <v>248</v>
      </c>
      <c r="E30" s="643" t="s">
        <v>249</v>
      </c>
      <c r="F30" s="639">
        <v>15</v>
      </c>
      <c r="G30" s="612"/>
      <c r="H30" s="612"/>
      <c r="I30" s="612"/>
      <c r="J30" s="612"/>
      <c r="K30" s="612"/>
      <c r="L30" s="644"/>
      <c r="M30" s="644"/>
      <c r="N30" s="645">
        <v>15</v>
      </c>
      <c r="O30" s="646">
        <v>1</v>
      </c>
      <c r="P30" s="647" t="s">
        <v>43</v>
      </c>
      <c r="Q30" s="615"/>
      <c r="R30" s="612"/>
      <c r="S30" s="612"/>
      <c r="T30" s="612"/>
      <c r="U30" s="612"/>
      <c r="V30" s="612"/>
      <c r="W30" s="644"/>
      <c r="X30" s="644"/>
      <c r="Y30" s="648"/>
      <c r="Z30" s="649"/>
      <c r="AA30" s="650">
        <f>SUM(Q30:V30)</f>
        <v>0</v>
      </c>
      <c r="AB30" s="651"/>
      <c r="AC30" s="652"/>
      <c r="AD30" s="151"/>
      <c r="AE30" s="151"/>
      <c r="AF30" s="151"/>
      <c r="AG30" s="151"/>
      <c r="AH30" s="151"/>
      <c r="AI30" s="283"/>
      <c r="AJ30" s="283"/>
    </row>
    <row r="31" spans="1:36" ht="13.8" x14ac:dyDescent="0.25">
      <c r="A31" s="1097"/>
      <c r="B31" s="1098"/>
      <c r="C31" s="701">
        <v>2</v>
      </c>
      <c r="D31" s="437" t="s">
        <v>250</v>
      </c>
      <c r="E31" s="653" t="s">
        <v>249</v>
      </c>
      <c r="F31" s="654">
        <v>15</v>
      </c>
      <c r="G31" s="272"/>
      <c r="H31" s="272"/>
      <c r="I31" s="272"/>
      <c r="J31" s="272"/>
      <c r="K31" s="272"/>
      <c r="L31" s="655"/>
      <c r="M31" s="655"/>
      <c r="N31" s="656">
        <v>15</v>
      </c>
      <c r="O31" s="657">
        <v>1</v>
      </c>
      <c r="P31" s="658" t="s">
        <v>43</v>
      </c>
      <c r="Q31" s="275"/>
      <c r="R31" s="272"/>
      <c r="S31" s="272"/>
      <c r="T31" s="272"/>
      <c r="U31" s="272"/>
      <c r="V31" s="272"/>
      <c r="W31" s="655"/>
      <c r="X31" s="655"/>
      <c r="Y31" s="659"/>
      <c r="Z31" s="660"/>
      <c r="AA31" s="661">
        <f>SUM(Q31:V31)</f>
        <v>0</v>
      </c>
      <c r="AB31" s="662"/>
      <c r="AC31" s="663"/>
      <c r="AD31" s="151"/>
      <c r="AE31" s="151"/>
      <c r="AF31" s="151"/>
      <c r="AG31" s="151"/>
      <c r="AH31" s="151"/>
      <c r="AI31" s="283"/>
      <c r="AJ31" s="283"/>
    </row>
    <row r="32" spans="1:36" thickBot="1" x14ac:dyDescent="0.3">
      <c r="A32" s="1099"/>
      <c r="B32" s="1100"/>
      <c r="C32" s="702">
        <v>3</v>
      </c>
      <c r="D32" s="438" t="s">
        <v>251</v>
      </c>
      <c r="E32" s="664" t="s">
        <v>252</v>
      </c>
      <c r="F32" s="665">
        <v>15</v>
      </c>
      <c r="G32" s="276"/>
      <c r="H32" s="276"/>
      <c r="I32" s="276"/>
      <c r="J32" s="276"/>
      <c r="K32" s="276"/>
      <c r="L32" s="666"/>
      <c r="M32" s="666"/>
      <c r="N32" s="667">
        <v>15</v>
      </c>
      <c r="O32" s="668">
        <v>1</v>
      </c>
      <c r="P32" s="669" t="s">
        <v>43</v>
      </c>
      <c r="Q32" s="277"/>
      <c r="R32" s="276"/>
      <c r="S32" s="276"/>
      <c r="T32" s="276"/>
      <c r="U32" s="276"/>
      <c r="V32" s="276"/>
      <c r="W32" s="666"/>
      <c r="X32" s="666"/>
      <c r="Y32" s="670"/>
      <c r="Z32" s="671"/>
      <c r="AA32" s="672">
        <f>SUM(Q32:V32)</f>
        <v>0</v>
      </c>
      <c r="AB32" s="673"/>
      <c r="AC32" s="679"/>
      <c r="AD32" s="151"/>
      <c r="AE32" s="151"/>
      <c r="AF32" s="151"/>
      <c r="AG32" s="151"/>
      <c r="AH32" s="151"/>
      <c r="AI32" s="283"/>
      <c r="AJ32" s="283"/>
    </row>
    <row r="33" spans="1:36" ht="15.75" customHeight="1" thickBot="1" x14ac:dyDescent="0.3">
      <c r="A33" s="1119" t="s">
        <v>306</v>
      </c>
      <c r="B33" s="1120"/>
      <c r="C33" s="1120"/>
      <c r="D33" s="1120"/>
      <c r="E33" s="1121"/>
      <c r="F33" s="703">
        <v>15</v>
      </c>
      <c r="G33" s="704">
        <f>SUM(G30:G32)</f>
        <v>0</v>
      </c>
      <c r="H33" s="704">
        <f>SUM(H30:H32)</f>
        <v>0</v>
      </c>
      <c r="I33" s="704">
        <f>SUM(I30:I32)</f>
        <v>0</v>
      </c>
      <c r="J33" s="704">
        <f>SUM(J30:J32)</f>
        <v>0</v>
      </c>
      <c r="K33" s="704">
        <f>SUM(K30:K32)</f>
        <v>0</v>
      </c>
      <c r="L33" s="705"/>
      <c r="M33" s="705"/>
      <c r="N33" s="706">
        <f>SUM(F33:K33)</f>
        <v>15</v>
      </c>
      <c r="O33" s="707">
        <f>SUM(O30:O32)</f>
        <v>3</v>
      </c>
      <c r="P33" s="708"/>
      <c r="Q33" s="709">
        <f t="shared" ref="Q33:V33" si="6">SUM(Q30:Q32)</f>
        <v>0</v>
      </c>
      <c r="R33" s="704">
        <f t="shared" si="6"/>
        <v>0</v>
      </c>
      <c r="S33" s="704">
        <f t="shared" si="6"/>
        <v>0</v>
      </c>
      <c r="T33" s="704">
        <f t="shared" si="6"/>
        <v>0</v>
      </c>
      <c r="U33" s="704">
        <f t="shared" si="6"/>
        <v>0</v>
      </c>
      <c r="V33" s="704">
        <f t="shared" si="6"/>
        <v>0</v>
      </c>
      <c r="W33" s="705"/>
      <c r="X33" s="705"/>
      <c r="Y33" s="710"/>
      <c r="Z33" s="711"/>
      <c r="AA33" s="708">
        <f>SUM(Q33:V33)</f>
        <v>0</v>
      </c>
      <c r="AB33" s="712">
        <f>SUM(AB30:AB32)</f>
        <v>0</v>
      </c>
      <c r="AC33" s="708"/>
      <c r="AD33" s="151"/>
      <c r="AE33" s="151"/>
      <c r="AF33" s="151"/>
      <c r="AG33" s="151"/>
      <c r="AH33" s="151"/>
      <c r="AI33" s="283"/>
      <c r="AJ33" s="283"/>
    </row>
    <row r="34" spans="1:36" ht="15.75" customHeight="1" thickBot="1" x14ac:dyDescent="0.3">
      <c r="A34" s="1119" t="s">
        <v>307</v>
      </c>
      <c r="B34" s="1120"/>
      <c r="C34" s="1120"/>
      <c r="D34" s="1120"/>
      <c r="E34" s="1121"/>
      <c r="F34" s="1122">
        <v>15</v>
      </c>
      <c r="G34" s="1123"/>
      <c r="H34" s="1123"/>
      <c r="I34" s="1123"/>
      <c r="J34" s="1123"/>
      <c r="K34" s="1123"/>
      <c r="L34" s="1123"/>
      <c r="M34" s="1123"/>
      <c r="N34" s="1124"/>
      <c r="O34" s="713">
        <f>SUM(Q33:V33)</f>
        <v>0</v>
      </c>
      <c r="P34" s="714"/>
      <c r="Q34" s="715"/>
      <c r="R34" s="716"/>
      <c r="S34" s="716"/>
      <c r="T34" s="716"/>
      <c r="U34" s="716"/>
      <c r="V34" s="716"/>
      <c r="W34" s="717"/>
      <c r="X34" s="718"/>
      <c r="Y34" s="719"/>
      <c r="Z34" s="711"/>
      <c r="AA34" s="720"/>
      <c r="AB34" s="721"/>
      <c r="AC34" s="722"/>
      <c r="AD34" s="151"/>
      <c r="AE34" s="151"/>
      <c r="AF34" s="151"/>
      <c r="AG34" s="151"/>
      <c r="AH34" s="151"/>
      <c r="AI34" s="283"/>
      <c r="AJ34" s="283"/>
    </row>
    <row r="35" spans="1:36" ht="18" x14ac:dyDescent="0.35">
      <c r="C35" s="439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283"/>
      <c r="AJ35" s="283"/>
    </row>
    <row r="36" spans="1:36" ht="18" x14ac:dyDescent="0.35">
      <c r="C36" s="439"/>
      <c r="D36" s="880" t="s">
        <v>78</v>
      </c>
      <c r="E36" s="880"/>
      <c r="F36" s="880"/>
      <c r="G36" s="278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436"/>
      <c r="Y36" s="436"/>
      <c r="Z36" s="436"/>
      <c r="AA36" s="436"/>
      <c r="AB36" s="151"/>
      <c r="AC36" s="151"/>
      <c r="AD36" s="151"/>
      <c r="AE36" s="151"/>
      <c r="AF36" s="151"/>
      <c r="AG36" s="151"/>
      <c r="AH36" s="151"/>
      <c r="AI36" s="283"/>
      <c r="AJ36" s="283"/>
    </row>
    <row r="37" spans="1:36" ht="18" x14ac:dyDescent="0.35">
      <c r="C37" s="439"/>
      <c r="D37" s="122" t="s">
        <v>79</v>
      </c>
      <c r="E37" s="857" t="s">
        <v>18</v>
      </c>
      <c r="F37" s="858"/>
      <c r="G37" s="278"/>
      <c r="H37" s="675"/>
      <c r="I37" s="676"/>
      <c r="J37" s="676"/>
      <c r="K37" s="676"/>
      <c r="L37" s="676"/>
      <c r="M37" s="676"/>
      <c r="N37" s="676"/>
      <c r="O37" s="677"/>
      <c r="P37" s="676"/>
      <c r="Q37" s="676"/>
      <c r="R37" s="676"/>
      <c r="S37" s="676"/>
      <c r="T37" s="676"/>
      <c r="U37" s="676"/>
      <c r="V37" s="676"/>
      <c r="W37" s="676"/>
      <c r="X37" s="436"/>
      <c r="Y37" s="436"/>
      <c r="Z37" s="436"/>
      <c r="AA37" s="436"/>
      <c r="AB37" s="151"/>
      <c r="AC37" s="151"/>
      <c r="AD37" s="151"/>
      <c r="AE37" s="151"/>
      <c r="AF37" s="151"/>
      <c r="AG37" s="151"/>
      <c r="AH37" s="151"/>
      <c r="AI37" s="283"/>
      <c r="AJ37" s="283"/>
    </row>
    <row r="38" spans="1:36" ht="18" x14ac:dyDescent="0.35">
      <c r="C38" s="439"/>
      <c r="D38" s="122" t="s">
        <v>80</v>
      </c>
      <c r="E38" s="857" t="s">
        <v>19</v>
      </c>
      <c r="F38" s="858"/>
      <c r="G38" s="278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4"/>
      <c r="S38" s="674"/>
      <c r="T38" s="674"/>
      <c r="U38" s="674"/>
      <c r="V38" s="674"/>
      <c r="W38" s="674"/>
      <c r="X38" s="678"/>
      <c r="Y38" s="678"/>
      <c r="Z38" s="678"/>
      <c r="AA38" s="678"/>
      <c r="AB38" s="150"/>
      <c r="AC38" s="150"/>
      <c r="AD38" s="150"/>
      <c r="AE38" s="150"/>
      <c r="AF38" s="150"/>
      <c r="AG38" s="150"/>
      <c r="AH38" s="150"/>
    </row>
    <row r="39" spans="1:36" ht="18" x14ac:dyDescent="0.35">
      <c r="C39" s="439"/>
      <c r="D39" s="122" t="s">
        <v>81</v>
      </c>
      <c r="E39" s="857" t="s">
        <v>20</v>
      </c>
      <c r="F39" s="85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</row>
    <row r="40" spans="1:36" ht="18" x14ac:dyDescent="0.35">
      <c r="C40" s="439"/>
      <c r="D40" s="122" t="s">
        <v>82</v>
      </c>
      <c r="E40" s="857" t="s">
        <v>21</v>
      </c>
      <c r="F40" s="85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</row>
    <row r="41" spans="1:36" ht="18" x14ac:dyDescent="0.35">
      <c r="C41" s="439"/>
      <c r="D41" s="122" t="s">
        <v>83</v>
      </c>
      <c r="E41" s="857" t="s">
        <v>22</v>
      </c>
      <c r="F41" s="85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</row>
    <row r="42" spans="1:36" ht="18" x14ac:dyDescent="0.35">
      <c r="C42" s="439"/>
      <c r="D42" s="122" t="s">
        <v>84</v>
      </c>
      <c r="E42" s="857" t="s">
        <v>23</v>
      </c>
      <c r="F42" s="85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</row>
    <row r="43" spans="1:36" ht="18" x14ac:dyDescent="0.35">
      <c r="C43" s="439"/>
      <c r="D43" s="122" t="s">
        <v>85</v>
      </c>
      <c r="E43" s="857" t="s">
        <v>30</v>
      </c>
      <c r="F43" s="85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</row>
    <row r="44" spans="1:36" ht="18" x14ac:dyDescent="0.35">
      <c r="C44" s="439"/>
      <c r="D44" s="122" t="s">
        <v>86</v>
      </c>
      <c r="E44" s="857" t="s">
        <v>43</v>
      </c>
      <c r="F44" s="85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</row>
    <row r="45" spans="1:36" ht="18" x14ac:dyDescent="0.35">
      <c r="C45" s="439"/>
      <c r="D45" s="122" t="s">
        <v>87</v>
      </c>
      <c r="E45" s="857" t="s">
        <v>59</v>
      </c>
      <c r="F45" s="85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</row>
    <row r="46" spans="1:36" ht="18" x14ac:dyDescent="0.35">
      <c r="C46" s="439"/>
      <c r="D46" s="122" t="s">
        <v>88</v>
      </c>
      <c r="E46" s="857" t="s">
        <v>89</v>
      </c>
      <c r="F46" s="85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</row>
    <row r="47" spans="1:36" ht="18" x14ac:dyDescent="0.35">
      <c r="C47" s="439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</row>
    <row r="48" spans="1:36" ht="18" x14ac:dyDescent="0.35">
      <c r="C48" s="439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</row>
    <row r="49" spans="3:34" ht="18" x14ac:dyDescent="0.35"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</row>
    <row r="50" spans="3:34" ht="18" x14ac:dyDescent="0.35"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</row>
    <row r="51" spans="3:34" ht="18" x14ac:dyDescent="0.35"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</row>
    <row r="52" spans="3:34" ht="18" x14ac:dyDescent="0.35"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</row>
    <row r="53" spans="3:34" ht="18" x14ac:dyDescent="0.35"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</row>
    <row r="54" spans="3:34" ht="18" x14ac:dyDescent="0.35"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</row>
    <row r="55" spans="3:34" ht="18" x14ac:dyDescent="0.3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</row>
    <row r="56" spans="3:34" ht="18" x14ac:dyDescent="0.3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</row>
    <row r="57" spans="3:34" ht="18" x14ac:dyDescent="0.35"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</row>
    <row r="58" spans="3:34" ht="18" x14ac:dyDescent="0.35"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</row>
    <row r="59" spans="3:34" ht="18" x14ac:dyDescent="0.35"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</row>
    <row r="60" spans="3:34" ht="18" x14ac:dyDescent="0.35"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</row>
    <row r="61" spans="3:34" ht="18" x14ac:dyDescent="0.35"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</row>
    <row r="62" spans="3:34" ht="18" x14ac:dyDescent="0.35"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</row>
    <row r="63" spans="3:34" ht="18" x14ac:dyDescent="0.35"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</row>
    <row r="64" spans="3:34" ht="18" x14ac:dyDescent="0.35"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</row>
    <row r="65" spans="3:34" ht="18" x14ac:dyDescent="0.35"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</row>
    <row r="66" spans="3:34" ht="18" x14ac:dyDescent="0.35"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</row>
    <row r="67" spans="3:34" ht="18" x14ac:dyDescent="0.35"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</row>
    <row r="68" spans="3:34" ht="18" x14ac:dyDescent="0.35"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</row>
    <row r="69" spans="3:34" ht="18" x14ac:dyDescent="0.35"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</row>
    <row r="70" spans="3:34" ht="18" x14ac:dyDescent="0.35"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</row>
    <row r="71" spans="3:34" ht="18" x14ac:dyDescent="0.35"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</row>
    <row r="72" spans="3:34" ht="18" x14ac:dyDescent="0.35"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</row>
    <row r="73" spans="3:34" ht="18" x14ac:dyDescent="0.35"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</row>
    <row r="74" spans="3:34" ht="18" x14ac:dyDescent="0.35"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</row>
    <row r="75" spans="3:34" ht="18" x14ac:dyDescent="0.35"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</row>
    <row r="76" spans="3:34" ht="18" x14ac:dyDescent="0.35"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</row>
    <row r="77" spans="3:34" ht="18" x14ac:dyDescent="0.35"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</row>
    <row r="78" spans="3:34" ht="18" x14ac:dyDescent="0.35"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</row>
    <row r="79" spans="3:34" ht="18" x14ac:dyDescent="0.35"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</row>
    <row r="80" spans="3:34" ht="18" x14ac:dyDescent="0.35"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</row>
    <row r="81" spans="3:34" ht="18" x14ac:dyDescent="0.35"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</row>
    <row r="82" spans="3:34" ht="18" x14ac:dyDescent="0.35"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</row>
    <row r="83" spans="3:34" ht="18" x14ac:dyDescent="0.35"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</row>
    <row r="84" spans="3:34" ht="18" x14ac:dyDescent="0.35"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</row>
    <row r="85" spans="3:34" ht="18" x14ac:dyDescent="0.35"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</row>
    <row r="86" spans="3:34" ht="18" x14ac:dyDescent="0.35"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</row>
    <row r="87" spans="3:34" ht="18" x14ac:dyDescent="0.35"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</row>
    <row r="88" spans="3:34" ht="18" x14ac:dyDescent="0.35"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</row>
    <row r="89" spans="3:34" ht="18" x14ac:dyDescent="0.35"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</row>
    <row r="90" spans="3:34" ht="18" x14ac:dyDescent="0.35"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</row>
    <row r="91" spans="3:34" ht="18" x14ac:dyDescent="0.35"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</row>
    <row r="92" spans="3:34" ht="18" x14ac:dyDescent="0.35"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</row>
    <row r="93" spans="3:34" ht="18" x14ac:dyDescent="0.35"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</row>
    <row r="94" spans="3:34" ht="18" x14ac:dyDescent="0.35"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</row>
    <row r="95" spans="3:34" ht="18" x14ac:dyDescent="0.35"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</row>
    <row r="96" spans="3:34" ht="18" x14ac:dyDescent="0.35"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</row>
    <row r="97" spans="3:34" ht="18" x14ac:dyDescent="0.35"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</row>
    <row r="98" spans="3:34" ht="18" x14ac:dyDescent="0.35"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</row>
    <row r="99" spans="3:34" ht="18" x14ac:dyDescent="0.35"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</row>
    <row r="100" spans="3:34" ht="18" x14ac:dyDescent="0.35"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</row>
    <row r="101" spans="3:34" ht="18" x14ac:dyDescent="0.35"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</row>
    <row r="102" spans="3:34" ht="18" x14ac:dyDescent="0.35"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</row>
    <row r="103" spans="3:34" ht="18" x14ac:dyDescent="0.35"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</row>
    <row r="104" spans="3:34" ht="18" x14ac:dyDescent="0.35"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</row>
    <row r="105" spans="3:34" ht="18" x14ac:dyDescent="0.35"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</row>
    <row r="106" spans="3:34" ht="18" x14ac:dyDescent="0.35"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</row>
    <row r="107" spans="3:34" ht="18" x14ac:dyDescent="0.35"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</row>
    <row r="108" spans="3:34" ht="18" x14ac:dyDescent="0.35"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</row>
    <row r="109" spans="3:34" ht="18" x14ac:dyDescent="0.35"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</row>
    <row r="110" spans="3:34" ht="18" x14ac:dyDescent="0.35"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</row>
    <row r="111" spans="3:34" ht="18" x14ac:dyDescent="0.35"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</row>
    <row r="112" spans="3:34" ht="18" x14ac:dyDescent="0.35"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</row>
    <row r="113" spans="3:34" ht="18" x14ac:dyDescent="0.35"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</row>
    <row r="114" spans="3:34" ht="18" x14ac:dyDescent="0.35"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</row>
    <row r="115" spans="3:34" ht="18" x14ac:dyDescent="0.35"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</row>
    <row r="116" spans="3:34" ht="18" x14ac:dyDescent="0.35"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</row>
    <row r="117" spans="3:34" ht="18" x14ac:dyDescent="0.35"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</row>
    <row r="118" spans="3:34" ht="18" x14ac:dyDescent="0.35"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</row>
    <row r="119" spans="3:34" ht="18" x14ac:dyDescent="0.35"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</row>
    <row r="120" spans="3:34" ht="18" x14ac:dyDescent="0.35"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</row>
    <row r="121" spans="3:34" ht="18" x14ac:dyDescent="0.35"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</row>
    <row r="122" spans="3:34" ht="18" x14ac:dyDescent="0.35"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</row>
    <row r="123" spans="3:34" ht="18" x14ac:dyDescent="0.35"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</row>
    <row r="124" spans="3:34" ht="18" x14ac:dyDescent="0.35"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</row>
    <row r="125" spans="3:34" ht="18" x14ac:dyDescent="0.35"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</row>
    <row r="126" spans="3:34" ht="18" x14ac:dyDescent="0.35"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</row>
    <row r="127" spans="3:34" ht="18" x14ac:dyDescent="0.35"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</row>
    <row r="128" spans="3:34" ht="18" x14ac:dyDescent="0.35"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</row>
    <row r="129" spans="3:34" ht="18" x14ac:dyDescent="0.35"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</row>
    <row r="130" spans="3:34" ht="18" x14ac:dyDescent="0.35"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</row>
    <row r="131" spans="3:34" ht="18" x14ac:dyDescent="0.35"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</row>
    <row r="132" spans="3:34" ht="18" x14ac:dyDescent="0.35"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</row>
    <row r="133" spans="3:34" ht="18" x14ac:dyDescent="0.35"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</row>
    <row r="134" spans="3:34" ht="18" x14ac:dyDescent="0.35"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</row>
    <row r="135" spans="3:34" ht="18" x14ac:dyDescent="0.35"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</row>
    <row r="136" spans="3:34" ht="18" x14ac:dyDescent="0.35"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</row>
    <row r="137" spans="3:34" ht="18" x14ac:dyDescent="0.35"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</row>
    <row r="138" spans="3:34" ht="18" x14ac:dyDescent="0.35"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</row>
    <row r="139" spans="3:34" ht="18" x14ac:dyDescent="0.35"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</row>
    <row r="140" spans="3:34" ht="18" x14ac:dyDescent="0.35"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</row>
  </sheetData>
  <mergeCells count="51">
    <mergeCell ref="AA18:AA19"/>
    <mergeCell ref="A24:A26"/>
    <mergeCell ref="B24:B26"/>
    <mergeCell ref="C28:E28"/>
    <mergeCell ref="A29:AC29"/>
    <mergeCell ref="A12:A23"/>
    <mergeCell ref="B12:B14"/>
    <mergeCell ref="B15:B20"/>
    <mergeCell ref="Z18:Z19"/>
    <mergeCell ref="B21:B23"/>
    <mergeCell ref="F9:AA9"/>
    <mergeCell ref="AB9:AB11"/>
    <mergeCell ref="AC9:AC11"/>
    <mergeCell ref="F10:P10"/>
    <mergeCell ref="Q10:AA10"/>
    <mergeCell ref="A9:A11"/>
    <mergeCell ref="B9:B11"/>
    <mergeCell ref="C9:C11"/>
    <mergeCell ref="D9:D11"/>
    <mergeCell ref="E9:E11"/>
    <mergeCell ref="A6:D6"/>
    <mergeCell ref="A5:D5"/>
    <mergeCell ref="A7:D7"/>
    <mergeCell ref="A4:D4"/>
    <mergeCell ref="A8:AC8"/>
    <mergeCell ref="E7:AC7"/>
    <mergeCell ref="E5:AC5"/>
    <mergeCell ref="E4:AC4"/>
    <mergeCell ref="E6:AC6"/>
    <mergeCell ref="E2:AC2"/>
    <mergeCell ref="E1:AC1"/>
    <mergeCell ref="A3:D3"/>
    <mergeCell ref="A1:D1"/>
    <mergeCell ref="A2:D2"/>
    <mergeCell ref="E3:AC3"/>
    <mergeCell ref="E43:F43"/>
    <mergeCell ref="E44:F44"/>
    <mergeCell ref="E45:F45"/>
    <mergeCell ref="E46:F46"/>
    <mergeCell ref="A27:B28"/>
    <mergeCell ref="E38:F38"/>
    <mergeCell ref="E39:F39"/>
    <mergeCell ref="E40:F40"/>
    <mergeCell ref="E41:F41"/>
    <mergeCell ref="E42:F42"/>
    <mergeCell ref="A30:B32"/>
    <mergeCell ref="A33:E33"/>
    <mergeCell ref="A34:E34"/>
    <mergeCell ref="D36:F36"/>
    <mergeCell ref="E37:F37"/>
    <mergeCell ref="F34:N34"/>
  </mergeCells>
  <pageMargins left="0.39370078740157483" right="0.51181102362204722" top="0.55118110236220474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I ROK STAC</vt:lpstr>
      <vt:lpstr>II ROK STAC</vt:lpstr>
      <vt:lpstr>III ROK STAC</vt:lpstr>
      <vt:lpstr>IV ROK 2021_2022</vt:lpstr>
      <vt:lpstr>V ROK 2021_2022</vt:lpstr>
      <vt:lpstr>'IV ROK 2021_2022'!Obszar_wydruku</vt:lpstr>
      <vt:lpstr>'V ROK 2021_2022'!Obszar_wydruku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2021-07-19T06:53:01Z</cp:lastPrinted>
  <dcterms:created xsi:type="dcterms:W3CDTF">2021-04-23T11:37:20Z</dcterms:created>
  <dcterms:modified xsi:type="dcterms:W3CDTF">2021-07-19T07:04:20Z</dcterms:modified>
</cp:coreProperties>
</file>