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EC1EC1E-7B58-4587-8C7F-179A6D1C8106}" xr6:coauthVersionLast="47" xr6:coauthVersionMax="47" xr10:uidLastSave="{00000000-0000-0000-0000-000000000000}"/>
  <bookViews>
    <workbookView xWindow="-3580" yWindow="-14510" windowWidth="25820" windowHeight="14160" activeTab="9" xr2:uid="{00000000-000D-0000-FFFF-FFFF00000000}"/>
  </bookViews>
  <sheets>
    <sheet name="I ROK" sheetId="14" r:id="rId1"/>
    <sheet name="I ROK Fak" sheetId="15" r:id="rId2"/>
    <sheet name="II ROK" sheetId="6" r:id="rId3"/>
    <sheet name="II ROK Fak" sheetId="7" r:id="rId4"/>
    <sheet name="III ROK" sheetId="8" r:id="rId5"/>
    <sheet name="III ROK Fak" sheetId="9" r:id="rId6"/>
    <sheet name="IV ROK" sheetId="10" r:id="rId7"/>
    <sheet name="IV ROK Fak" sheetId="11" r:id="rId8"/>
    <sheet name="V ROK" sheetId="12" r:id="rId9"/>
    <sheet name="V ROK Fak" sheetId="13" r:id="rId10"/>
  </sheets>
  <definedNames>
    <definedName name="_xlnm.Print_Area" localSheetId="0">'I ROK'!$A$1:$AA$34</definedName>
    <definedName name="_xlnm.Print_Area" localSheetId="2">'II ROK'!$A$1:$AA$39</definedName>
    <definedName name="_xlnm.Print_Area" localSheetId="4">'III ROK'!$A$1:$AA$46</definedName>
    <definedName name="_xlnm.Print_Area" localSheetId="6">'IV ROK'!$A$1:$AA$37</definedName>
    <definedName name="_xlnm.Print_Area" localSheetId="8">'V ROK'!$A$1:$AA$32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15" l="1"/>
  <c r="Q19" i="15"/>
  <c r="P19" i="15"/>
  <c r="O19" i="15"/>
  <c r="N19" i="15"/>
  <c r="K19" i="15"/>
  <c r="I19" i="15"/>
  <c r="H19" i="15"/>
  <c r="G19" i="15"/>
  <c r="F19" i="15"/>
  <c r="E19" i="15"/>
  <c r="D19" i="15"/>
  <c r="J18" i="15"/>
  <c r="Z31" i="14"/>
  <c r="X31" i="14"/>
  <c r="V31" i="14"/>
  <c r="U31" i="14"/>
  <c r="T31" i="14"/>
  <c r="S31" i="14"/>
  <c r="R31" i="14"/>
  <c r="Q31" i="14"/>
  <c r="P31" i="14"/>
  <c r="W31" i="14" s="1"/>
  <c r="O31" i="14"/>
  <c r="M31" i="14"/>
  <c r="AA31" i="14" s="1"/>
  <c r="K31" i="14"/>
  <c r="J31" i="14"/>
  <c r="I31" i="14"/>
  <c r="H31" i="14"/>
  <c r="G31" i="14"/>
  <c r="F31" i="14"/>
  <c r="E31" i="14"/>
  <c r="D31" i="14"/>
  <c r="AA30" i="14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13" i="12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13" i="10"/>
  <c r="Z24" i="10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13" i="6"/>
  <c r="M36" i="6"/>
  <c r="X36" i="6"/>
  <c r="L14" i="6"/>
  <c r="L15" i="6"/>
  <c r="Z15" i="6" s="1"/>
  <c r="L16" i="6"/>
  <c r="L17" i="6"/>
  <c r="L18" i="6"/>
  <c r="L19" i="6"/>
  <c r="Z19" i="6" s="1"/>
  <c r="L20" i="6"/>
  <c r="L21" i="6"/>
  <c r="L22" i="6"/>
  <c r="L23" i="6"/>
  <c r="Z23" i="6" s="1"/>
  <c r="L24" i="6"/>
  <c r="L25" i="6"/>
  <c r="L26" i="6"/>
  <c r="L27" i="6"/>
  <c r="Z27" i="6" s="1"/>
  <c r="L28" i="6"/>
  <c r="L29" i="6"/>
  <c r="L30" i="6"/>
  <c r="L31" i="6"/>
  <c r="Z31" i="6" s="1"/>
  <c r="L32" i="6"/>
  <c r="L33" i="6"/>
  <c r="L34" i="6"/>
  <c r="L35" i="6"/>
  <c r="Z35" i="6" s="1"/>
  <c r="W14" i="6"/>
  <c r="W15" i="6"/>
  <c r="W16" i="6"/>
  <c r="Z16" i="6" s="1"/>
  <c r="W17" i="6"/>
  <c r="Z17" i="6" s="1"/>
  <c r="W18" i="6"/>
  <c r="W19" i="6"/>
  <c r="W20" i="6"/>
  <c r="W21" i="6"/>
  <c r="W22" i="6"/>
  <c r="W23" i="6"/>
  <c r="W24" i="6"/>
  <c r="W25" i="6"/>
  <c r="Z25" i="6" s="1"/>
  <c r="W26" i="6"/>
  <c r="W27" i="6"/>
  <c r="W28" i="6"/>
  <c r="W29" i="6"/>
  <c r="Z29" i="6" s="1"/>
  <c r="W30" i="6"/>
  <c r="W31" i="6"/>
  <c r="W32" i="6"/>
  <c r="W33" i="6"/>
  <c r="W34" i="6"/>
  <c r="W35" i="6"/>
  <c r="W13" i="6"/>
  <c r="L13" i="6"/>
  <c r="Z14" i="6"/>
  <c r="Z18" i="6"/>
  <c r="Z34" i="6"/>
  <c r="Z26" i="6" l="1"/>
  <c r="J19" i="15"/>
  <c r="L31" i="14"/>
  <c r="Z21" i="6"/>
  <c r="Z32" i="6"/>
  <c r="Z22" i="6"/>
  <c r="Z33" i="6"/>
  <c r="Z30" i="6"/>
  <c r="Z28" i="6"/>
  <c r="Z24" i="6"/>
  <c r="Z13" i="6"/>
  <c r="W36" i="6"/>
  <c r="AA36" i="6"/>
  <c r="L36" i="6"/>
  <c r="Z20" i="6"/>
  <c r="S13" i="13"/>
  <c r="S14" i="13"/>
  <c r="S15" i="13"/>
  <c r="S16" i="13"/>
  <c r="E17" i="13"/>
  <c r="F17" i="13"/>
  <c r="G17" i="13"/>
  <c r="H17" i="13"/>
  <c r="I17" i="13"/>
  <c r="K17" i="13"/>
  <c r="M17" i="13"/>
  <c r="N17" i="13"/>
  <c r="O17" i="13"/>
  <c r="P17" i="13"/>
  <c r="Q17" i="13"/>
  <c r="R17" i="13"/>
  <c r="T17" i="13"/>
  <c r="L13" i="12"/>
  <c r="W13" i="12"/>
  <c r="Z13" i="12"/>
  <c r="L14" i="12"/>
  <c r="W14" i="12"/>
  <c r="Z14" i="12"/>
  <c r="L15" i="12"/>
  <c r="W15" i="12"/>
  <c r="Z15" i="12"/>
  <c r="L16" i="12"/>
  <c r="W16" i="12"/>
  <c r="L17" i="12"/>
  <c r="W17" i="12"/>
  <c r="L18" i="12"/>
  <c r="W18" i="12"/>
  <c r="L19" i="12"/>
  <c r="W19" i="12"/>
  <c r="L20" i="12"/>
  <c r="W20" i="12"/>
  <c r="L21" i="12"/>
  <c r="W21" i="12"/>
  <c r="L22" i="12"/>
  <c r="W22" i="12"/>
  <c r="L23" i="12"/>
  <c r="L24" i="12"/>
  <c r="W24" i="12"/>
  <c r="L25" i="12"/>
  <c r="W25" i="12"/>
  <c r="L26" i="12"/>
  <c r="W26" i="12"/>
  <c r="Z26" i="12"/>
  <c r="L27" i="12"/>
  <c r="W27" i="12"/>
  <c r="L28" i="12"/>
  <c r="W28" i="12"/>
  <c r="Z28" i="12"/>
  <c r="D29" i="12"/>
  <c r="E29" i="12"/>
  <c r="F29" i="12"/>
  <c r="G29" i="12"/>
  <c r="H29" i="12"/>
  <c r="I29" i="12"/>
  <c r="J29" i="12"/>
  <c r="K29" i="12"/>
  <c r="M29" i="12"/>
  <c r="O29" i="12"/>
  <c r="P29" i="12"/>
  <c r="Q29" i="12"/>
  <c r="R29" i="12"/>
  <c r="S29" i="12"/>
  <c r="T29" i="12"/>
  <c r="U29" i="12"/>
  <c r="V29" i="12"/>
  <c r="X29" i="12"/>
  <c r="AA29" i="12"/>
  <c r="S17" i="13" l="1"/>
  <c r="J17" i="13"/>
  <c r="Z29" i="12"/>
  <c r="W29" i="12"/>
  <c r="M18" i="13"/>
  <c r="L29" i="12"/>
  <c r="J13" i="11"/>
  <c r="S13" i="11"/>
  <c r="J14" i="11"/>
  <c r="S14" i="11"/>
  <c r="J15" i="11"/>
  <c r="S15" i="11"/>
  <c r="J16" i="11"/>
  <c r="S16" i="11"/>
  <c r="E17" i="11"/>
  <c r="F17" i="11"/>
  <c r="G17" i="11"/>
  <c r="H17" i="11"/>
  <c r="I17" i="11"/>
  <c r="M17" i="11"/>
  <c r="N17" i="11"/>
  <c r="O17" i="11"/>
  <c r="P17" i="11"/>
  <c r="Q17" i="11"/>
  <c r="R17" i="11"/>
  <c r="T17" i="11"/>
  <c r="L13" i="10"/>
  <c r="W13" i="10"/>
  <c r="L14" i="10"/>
  <c r="W14" i="10"/>
  <c r="L15" i="10"/>
  <c r="W15" i="10"/>
  <c r="L16" i="10"/>
  <c r="W16" i="10"/>
  <c r="L17" i="10"/>
  <c r="W17" i="10"/>
  <c r="L18" i="10"/>
  <c r="W18" i="10"/>
  <c r="L19" i="10"/>
  <c r="W19" i="10"/>
  <c r="L20" i="10"/>
  <c r="W20" i="10"/>
  <c r="L21" i="10"/>
  <c r="W21" i="10"/>
  <c r="L22" i="10"/>
  <c r="W22" i="10"/>
  <c r="L23" i="10"/>
  <c r="Z23" i="10" s="1"/>
  <c r="W23" i="10"/>
  <c r="L25" i="10"/>
  <c r="Z25" i="10" s="1"/>
  <c r="L26" i="10"/>
  <c r="W26" i="10"/>
  <c r="L27" i="10"/>
  <c r="W27" i="10"/>
  <c r="L28" i="10"/>
  <c r="W28" i="10"/>
  <c r="L29" i="10"/>
  <c r="W29" i="10"/>
  <c r="L30" i="10"/>
  <c r="W30" i="10"/>
  <c r="L31" i="10"/>
  <c r="W31" i="10"/>
  <c r="L32" i="10"/>
  <c r="W32" i="10"/>
  <c r="D33" i="10"/>
  <c r="E33" i="10"/>
  <c r="F33" i="10"/>
  <c r="G33" i="10"/>
  <c r="H33" i="10"/>
  <c r="I33" i="10"/>
  <c r="J33" i="10"/>
  <c r="K33" i="10"/>
  <c r="M33" i="10"/>
  <c r="O33" i="10"/>
  <c r="P33" i="10"/>
  <c r="Q33" i="10"/>
  <c r="R33" i="10"/>
  <c r="S33" i="10"/>
  <c r="T33" i="10"/>
  <c r="U33" i="10"/>
  <c r="V33" i="10"/>
  <c r="X33" i="10"/>
  <c r="AA33" i="10"/>
  <c r="Z17" i="10" l="1"/>
  <c r="Z19" i="10"/>
  <c r="Z13" i="10"/>
  <c r="Z15" i="10"/>
  <c r="M18" i="11"/>
  <c r="W33" i="10"/>
  <c r="Z21" i="10"/>
  <c r="Z22" i="10"/>
  <c r="Z20" i="10"/>
  <c r="Z18" i="10"/>
  <c r="Z16" i="10"/>
  <c r="Z14" i="10"/>
  <c r="Z32" i="10"/>
  <c r="L33" i="10"/>
  <c r="Z31" i="10"/>
  <c r="Z29" i="10"/>
  <c r="Z27" i="10"/>
  <c r="S17" i="11"/>
  <c r="Z30" i="10"/>
  <c r="Z28" i="10"/>
  <c r="Z26" i="10"/>
  <c r="S13" i="9"/>
  <c r="D16" i="9"/>
  <c r="E16" i="9"/>
  <c r="F16" i="9"/>
  <c r="G16" i="9"/>
  <c r="H16" i="9"/>
  <c r="I16" i="9"/>
  <c r="K16" i="9"/>
  <c r="M16" i="9"/>
  <c r="N16" i="9"/>
  <c r="O16" i="9"/>
  <c r="P16" i="9"/>
  <c r="Q16" i="9"/>
  <c r="R16" i="9"/>
  <c r="T16" i="9"/>
  <c r="S16" i="9" l="1"/>
  <c r="M17" i="9"/>
  <c r="D17" i="9"/>
  <c r="Z33" i="10"/>
  <c r="L13" i="8"/>
  <c r="Z13" i="8" s="1"/>
  <c r="AA13" i="8"/>
  <c r="L14" i="8"/>
  <c r="L15" i="8"/>
  <c r="L16" i="8"/>
  <c r="W16" i="8"/>
  <c r="AA16" i="8"/>
  <c r="L17" i="8"/>
  <c r="W17" i="8"/>
  <c r="L18" i="8"/>
  <c r="W18" i="8"/>
  <c r="Z18" i="8" s="1"/>
  <c r="AA18" i="8"/>
  <c r="L19" i="8"/>
  <c r="W19" i="8"/>
  <c r="AA19" i="8"/>
  <c r="L20" i="8"/>
  <c r="W20" i="8"/>
  <c r="Z20" i="8" s="1"/>
  <c r="AA20" i="8"/>
  <c r="L21" i="8"/>
  <c r="W21" i="8"/>
  <c r="AA21" i="8"/>
  <c r="L22" i="8"/>
  <c r="W22" i="8"/>
  <c r="Z22" i="8" s="1"/>
  <c r="AA22" i="8"/>
  <c r="L23" i="8"/>
  <c r="W23" i="8"/>
  <c r="AA23" i="8"/>
  <c r="L24" i="8"/>
  <c r="W24" i="8"/>
  <c r="Z24" i="8" s="1"/>
  <c r="AA24" i="8"/>
  <c r="AA25" i="8"/>
  <c r="L26" i="8"/>
  <c r="W26" i="8"/>
  <c r="AA26" i="8"/>
  <c r="L27" i="8"/>
  <c r="W27" i="8"/>
  <c r="Z27" i="8" s="1"/>
  <c r="AA27" i="8"/>
  <c r="L28" i="8"/>
  <c r="W28" i="8"/>
  <c r="AA28" i="8"/>
  <c r="L29" i="8"/>
  <c r="W29" i="8"/>
  <c r="AA29" i="8"/>
  <c r="L30" i="8"/>
  <c r="W30" i="8"/>
  <c r="AA30" i="8"/>
  <c r="L31" i="8"/>
  <c r="W31" i="8"/>
  <c r="Z31" i="8" s="1"/>
  <c r="AA31" i="8"/>
  <c r="L32" i="8"/>
  <c r="W32" i="8"/>
  <c r="AA32" i="8"/>
  <c r="AA33" i="8"/>
  <c r="L34" i="8"/>
  <c r="W34" i="8"/>
  <c r="AA34" i="8"/>
  <c r="L35" i="8"/>
  <c r="W35" i="8"/>
  <c r="AA35" i="8"/>
  <c r="L36" i="8"/>
  <c r="W36" i="8"/>
  <c r="AA36" i="8"/>
  <c r="L37" i="8"/>
  <c r="W37" i="8"/>
  <c r="AA37" i="8"/>
  <c r="L38" i="8"/>
  <c r="W38" i="8"/>
  <c r="AA38" i="8"/>
  <c r="L39" i="8"/>
  <c r="W39" i="8"/>
  <c r="AA39" i="8"/>
  <c r="D40" i="8"/>
  <c r="E40" i="8"/>
  <c r="F40" i="8"/>
  <c r="G40" i="8"/>
  <c r="H40" i="8"/>
  <c r="I40" i="8"/>
  <c r="J40" i="8"/>
  <c r="K40" i="8"/>
  <c r="M40" i="8"/>
  <c r="O40" i="8"/>
  <c r="P40" i="8"/>
  <c r="Q40" i="8"/>
  <c r="R40" i="8"/>
  <c r="S40" i="8"/>
  <c r="T40" i="8"/>
  <c r="U40" i="8"/>
  <c r="V40" i="8"/>
  <c r="X40" i="8"/>
  <c r="Z21" i="8" l="1"/>
  <c r="Z38" i="8"/>
  <c r="Z34" i="8"/>
  <c r="Z23" i="8"/>
  <c r="Z19" i="8"/>
  <c r="AA40" i="8"/>
  <c r="Z39" i="8"/>
  <c r="Z35" i="8"/>
  <c r="L40" i="8"/>
  <c r="Z30" i="8"/>
  <c r="W40" i="8"/>
  <c r="Z36" i="8"/>
  <c r="Z37" i="8"/>
  <c r="Z32" i="8"/>
  <c r="Z28" i="8"/>
  <c r="Z29" i="8"/>
  <c r="Z16" i="8"/>
  <c r="Z26" i="8"/>
  <c r="Z40" i="8" l="1"/>
  <c r="J16" i="7"/>
  <c r="S16" i="7"/>
  <c r="D17" i="7"/>
  <c r="E17" i="7"/>
  <c r="F17" i="7"/>
  <c r="G17" i="7"/>
  <c r="H17" i="7"/>
  <c r="I17" i="7"/>
  <c r="K17" i="7"/>
  <c r="M17" i="7"/>
  <c r="N17" i="7"/>
  <c r="O17" i="7"/>
  <c r="P17" i="7"/>
  <c r="Q17" i="7"/>
  <c r="R17" i="7"/>
  <c r="D36" i="6"/>
  <c r="E36" i="6"/>
  <c r="F36" i="6"/>
  <c r="G36" i="6"/>
  <c r="H36" i="6"/>
  <c r="I36" i="6"/>
  <c r="J36" i="6"/>
  <c r="K36" i="6"/>
  <c r="O36" i="6"/>
  <c r="P36" i="6"/>
  <c r="Q36" i="6"/>
  <c r="R36" i="6"/>
  <c r="S36" i="6"/>
  <c r="T36" i="6"/>
  <c r="U36" i="6"/>
  <c r="V36" i="6"/>
  <c r="Z36" i="6"/>
  <c r="J17" i="7" l="1"/>
  <c r="S17" i="7"/>
  <c r="D18" i="7"/>
</calcChain>
</file>

<file path=xl/sharedStrings.xml><?xml version="1.0" encoding="utf-8"?>
<sst xmlns="http://schemas.openxmlformats.org/spreadsheetml/2006/main" count="958" uniqueCount="290">
  <si>
    <t>samokształcenie</t>
  </si>
  <si>
    <t>sam.</t>
  </si>
  <si>
    <t>E-learning</t>
  </si>
  <si>
    <t>E-l</t>
  </si>
  <si>
    <t>praktyki zawodowe</t>
  </si>
  <si>
    <t>pz</t>
  </si>
  <si>
    <t>zaj. praktyczne</t>
  </si>
  <si>
    <t>zp</t>
  </si>
  <si>
    <t>zajęcia kliniczne</t>
  </si>
  <si>
    <t>k</t>
  </si>
  <si>
    <t>ćwiczenia</t>
  </si>
  <si>
    <t>ćw</t>
  </si>
  <si>
    <t>seminarium</t>
  </si>
  <si>
    <t>sem</t>
  </si>
  <si>
    <t>wykłady</t>
  </si>
  <si>
    <t>w</t>
  </si>
  <si>
    <t>Razem</t>
  </si>
  <si>
    <t>ZzO</t>
  </si>
  <si>
    <t>Zajęcia fakultatywne</t>
  </si>
  <si>
    <t>Z</t>
  </si>
  <si>
    <t xml:space="preserve">prof. dr hab. n. med. Jerzy Sokołowski </t>
  </si>
  <si>
    <t>Język angielski</t>
  </si>
  <si>
    <t>E</t>
  </si>
  <si>
    <t>Forma zaliczenia
E - egzamin, 
ZzO - zalicz. na ocenę, 
Z - zalicz. bez oceny</t>
  </si>
  <si>
    <t>ECTS</t>
  </si>
  <si>
    <t>godziny sem.</t>
  </si>
  <si>
    <t>sam .</t>
  </si>
  <si>
    <t xml:space="preserve">k </t>
  </si>
  <si>
    <t xml:space="preserve">ćw </t>
  </si>
  <si>
    <t>Łączna liczba ECTS</t>
  </si>
  <si>
    <t>Łączna liczba godzin</t>
  </si>
  <si>
    <t>Liczba godzin</t>
  </si>
  <si>
    <t>Kierownik przedmiotu</t>
  </si>
  <si>
    <t xml:space="preserve">Przedmiot  </t>
  </si>
  <si>
    <t>Lp.</t>
  </si>
  <si>
    <t>2018_2019</t>
  </si>
  <si>
    <t>Rok Akademicki</t>
  </si>
  <si>
    <t>Rok studiów</t>
  </si>
  <si>
    <t xml:space="preserve"> stacjonana i niestacjonarna</t>
  </si>
  <si>
    <t>Forma studiów</t>
  </si>
  <si>
    <t>Profil kształcenia</t>
  </si>
  <si>
    <t>jednolite magisterskie</t>
  </si>
  <si>
    <t>Poziom kształcenia</t>
  </si>
  <si>
    <t>Specjalność</t>
  </si>
  <si>
    <t xml:space="preserve"> lekarsko - dentystyczny</t>
  </si>
  <si>
    <t>Kierunek</t>
  </si>
  <si>
    <t xml:space="preserve"> ODDZIAŁ STOMATOLOGICZNY</t>
  </si>
  <si>
    <t>Wydział / Oddział</t>
  </si>
  <si>
    <t>Forma zaliczenia
  E - egzamin, 
ZzO - zalicz. na ocenę</t>
  </si>
  <si>
    <t>Forma zaliczenia
  E - egzamin,
 ZzO - zalicz. na ocenę</t>
  </si>
  <si>
    <t xml:space="preserve">  </t>
  </si>
  <si>
    <t>ogólnoakademicki</t>
  </si>
  <si>
    <r>
      <t>prof</t>
    </r>
    <r>
      <rPr>
        <b/>
        <sz val="1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>dr hab.n. med.  Joanna Szczepańska</t>
    </r>
  </si>
  <si>
    <t xml:space="preserve">Praktyki  wakacyjne                                                                                                            </t>
  </si>
  <si>
    <t>jeden przedmiot do wyboru z trzech</t>
  </si>
  <si>
    <t xml:space="preserve">Stomatologia społeczna </t>
  </si>
  <si>
    <r>
      <t>prof</t>
    </r>
    <r>
      <rPr>
        <b/>
        <sz val="1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 xml:space="preserve">dr hab. n. med. Joanna Szczepańska </t>
    </r>
  </si>
  <si>
    <t xml:space="preserve">Stomatologia dziecięca i profilaktyka stomatologiczna  </t>
  </si>
  <si>
    <t xml:space="preserve">Rehabilitacja </t>
  </si>
  <si>
    <t xml:space="preserve">prof. dr  hab.n. med. Ludomir Stefańczyk </t>
  </si>
  <si>
    <t xml:space="preserve">Radiologia  ogólna </t>
  </si>
  <si>
    <t>Patofizjologia</t>
  </si>
  <si>
    <t>dr n. med. Jolanta Janus</t>
  </si>
  <si>
    <t xml:space="preserve"> dr hab. n. med. Joanna Błaszkowska prof. UM</t>
  </si>
  <si>
    <t>Parazytologia</t>
  </si>
  <si>
    <t xml:space="preserve">Immunologia </t>
  </si>
  <si>
    <r>
      <t>prof. dr hab.n. med</t>
    </r>
    <r>
      <rPr>
        <sz val="10"/>
        <color rgb="FFFF000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Anna Zalewska-Janowska</t>
    </r>
  </si>
  <si>
    <t xml:space="preserve">Mikrobiologia </t>
  </si>
  <si>
    <t>prof. dr hab.n. med. Ewa Brzeziańska-Lasota</t>
  </si>
  <si>
    <r>
      <rPr>
        <sz val="10"/>
        <color theme="3" tint="0.39997558519241921"/>
        <rFont val="Arial"/>
        <family val="2"/>
        <charset val="238"/>
      </rPr>
      <t>Nauczanie przedkliniczne</t>
    </r>
    <r>
      <rPr>
        <sz val="10"/>
        <rFont val="Arial"/>
        <family val="2"/>
        <charset val="238"/>
      </rPr>
      <t xml:space="preserve"> -Stomatologia dziecięca i profilaktyka stomatologiczna      </t>
    </r>
  </si>
  <si>
    <t>prof. dr hab.. n. med. Joanna Szczepańska</t>
  </si>
  <si>
    <t>dr hab. n. med. E. Bołtacz-Rzepkowska prof. UM</t>
  </si>
  <si>
    <r>
      <t xml:space="preserve">Nauczanie przedkliniczne -                 </t>
    </r>
    <r>
      <rPr>
        <sz val="10"/>
        <rFont val="Arial"/>
        <family val="2"/>
        <charset val="238"/>
      </rPr>
      <t>Stomatologia zachowawcza</t>
    </r>
  </si>
  <si>
    <t>Materiałoznawstwo stomatologiczne zachowawcze</t>
  </si>
  <si>
    <t>Wstęp do materiałoznawstwa</t>
  </si>
  <si>
    <t>dr Kinga Studzińska-Pasieka</t>
  </si>
  <si>
    <t>Genetyka medyczna</t>
  </si>
  <si>
    <t xml:space="preserve">prof. dr hab. n. med. Maciej Borowiec </t>
  </si>
  <si>
    <t xml:space="preserve">Fizjologia narządu żucia </t>
  </si>
  <si>
    <t xml:space="preserve"> dr hab. Maria Pawelska - Zubrzycka </t>
  </si>
  <si>
    <t>Fizjologia człowieka</t>
  </si>
  <si>
    <t>Fizjologia ciąży</t>
  </si>
  <si>
    <t>prof. dr hab. n. med. Piotr Sieroszewski</t>
  </si>
  <si>
    <t xml:space="preserve">Ergonomia  </t>
  </si>
  <si>
    <t>dr hab. n. med. Monika Łukomska-Szymańska prof. UM</t>
  </si>
  <si>
    <t>Biochemia</t>
  </si>
  <si>
    <t>prof.  dr hab. n. med. Ireneusz Majsterek</t>
  </si>
  <si>
    <t>Semestr 4 -  letni</t>
  </si>
  <si>
    <t>Semestr 3 - zimowy</t>
  </si>
  <si>
    <t>2019_2020</t>
  </si>
  <si>
    <t>ROK II</t>
  </si>
  <si>
    <t xml:space="preserve">     </t>
  </si>
  <si>
    <t>15-20</t>
  </si>
  <si>
    <t>dr n. med.. Agnieszka Kotarba</t>
  </si>
  <si>
    <t>Fakultet - Język migowy</t>
  </si>
  <si>
    <t>prof.dr hab. n. med. Ewa Sewerynek</t>
  </si>
  <si>
    <t>Fakultet-Zaburzenia metabolizmu kostnego</t>
  </si>
  <si>
    <t>dr n. med. Andrzej Gerstenkorn</t>
  </si>
  <si>
    <t>Fakultet-Komunikacja interpersonalna w gabinecie stomatologicznym</t>
  </si>
  <si>
    <t xml:space="preserve">prof. dr hab. n. med. Joanna Szczepańska </t>
  </si>
  <si>
    <t xml:space="preserve">Praktyki - wakacyjne                                                                                                                  </t>
  </si>
  <si>
    <t xml:space="preserve">dr hab. n. praw. Rafał Kubiak   </t>
  </si>
  <si>
    <t>Aspekty prawne praktyki zawodu lek dentysty</t>
  </si>
  <si>
    <t>Medycyna a prawo</t>
  </si>
  <si>
    <t xml:space="preserve">Stomatologia zachowawcza z endodoncją </t>
  </si>
  <si>
    <t xml:space="preserve">dr hab. n. med. E. Bołtacz - Rzepkowska prof. UM                </t>
  </si>
  <si>
    <t>Stomatologia dziecięca i profilaktyka stom.</t>
  </si>
  <si>
    <t>Radiologia stomatologiczna</t>
  </si>
  <si>
    <t xml:space="preserve"> </t>
  </si>
  <si>
    <t xml:space="preserve">prof. dr hab. n. med. Ludomir Stefańczyk </t>
  </si>
  <si>
    <t>prof. dr hab. n. med. Jerzy Sokołowski</t>
  </si>
  <si>
    <t xml:space="preserve">Protetyka Normy okluzji i funkcje układu stomatognatycznego   </t>
  </si>
  <si>
    <t xml:space="preserve">prof. dr hab. n. med. Beata Dejak </t>
  </si>
  <si>
    <t>dr hab. n. med. Natalia Lewkowicz</t>
  </si>
  <si>
    <t>dr hab. n. med. Konrad Małkiewicz</t>
  </si>
  <si>
    <t>dr hab. n. med. Anna Janas - Naze prof. UM</t>
  </si>
  <si>
    <t>Nauczanie przedkliniczne - chirurgia stomatologiczna</t>
  </si>
  <si>
    <t>dr n. med. Aleksandra Palatyńska - Ulatowska</t>
  </si>
  <si>
    <t xml:space="preserve">Nauczanie przedkliniczne - endodoncja </t>
  </si>
  <si>
    <t>Nauczanie przedkliniczne - stomatologia zachowawcza</t>
  </si>
  <si>
    <t>dr hab. n. med. Sebastaian Kłosek prof. UM</t>
  </si>
  <si>
    <r>
      <t>Patologia jamy ustnej</t>
    </r>
    <r>
      <rPr>
        <sz val="9"/>
        <color rgb="FFFF0000"/>
        <rFont val="Arial"/>
        <family val="2"/>
        <charset val="238"/>
      </rPr>
      <t xml:space="preserve"> </t>
    </r>
  </si>
  <si>
    <t xml:space="preserve">Patomorfologia </t>
  </si>
  <si>
    <t>prof. dr hab. n. med. Marian Danilewicz</t>
  </si>
  <si>
    <t>prof. dr hab. n. med. Wojciech Omulecki</t>
  </si>
  <si>
    <t xml:space="preserve">Okulistyka  </t>
  </si>
  <si>
    <t>Farmakologia</t>
  </si>
  <si>
    <t>dr hab. n. med. Edward Kowalczyk prof. UM</t>
  </si>
  <si>
    <t>prof. dr hab. n. med. Iwona Stelmach</t>
  </si>
  <si>
    <t xml:space="preserve">Pediatria  </t>
  </si>
  <si>
    <r>
      <t>dr hab. n. med. Jerzy Krzysztof Wranicz prof. UM</t>
    </r>
    <r>
      <rPr>
        <i/>
        <sz val="9"/>
        <rFont val="Arial"/>
        <family val="2"/>
        <charset val="238"/>
      </rPr>
      <t xml:space="preserve">  </t>
    </r>
  </si>
  <si>
    <t xml:space="preserve">Problemy kardiologiczne w stomatologii </t>
  </si>
  <si>
    <t>dr hab. n. med. Ewa Majda - Stanisławska</t>
  </si>
  <si>
    <t xml:space="preserve">Choroby zakaźne  </t>
  </si>
  <si>
    <t>prof. dr hab. n. med. Jarosław Kasprzak</t>
  </si>
  <si>
    <r>
      <t xml:space="preserve">Choroby </t>
    </r>
    <r>
      <rPr>
        <sz val="9"/>
        <rFont val="Arial"/>
        <family val="2"/>
        <charset val="238"/>
      </rPr>
      <t>wewnętrzne</t>
    </r>
    <r>
      <rPr>
        <sz val="9"/>
        <color rgb="FF262626"/>
        <rFont val="Arial"/>
        <family val="2"/>
        <charset val="238"/>
      </rPr>
      <t xml:space="preserve"> (kardiologia) </t>
    </r>
  </si>
  <si>
    <r>
      <t>prof.</t>
    </r>
    <r>
      <rPr>
        <sz val="9"/>
        <color theme="3" tint="-0.249977111117893"/>
        <rFont val="Arial"/>
        <family val="2"/>
        <charset val="238"/>
      </rPr>
      <t xml:space="preserve"> </t>
    </r>
    <r>
      <rPr>
        <b/>
        <sz val="9"/>
        <color theme="3" tint="-0.249977111117893"/>
        <rFont val="Arial"/>
        <family val="2"/>
        <charset val="238"/>
      </rPr>
      <t>dr hab</t>
    </r>
    <r>
      <rPr>
        <sz val="9"/>
        <color theme="3" tint="-0.249977111117893"/>
        <rFont val="Arial"/>
        <family val="2"/>
        <charset val="238"/>
      </rPr>
      <t xml:space="preserve">. </t>
    </r>
    <r>
      <rPr>
        <b/>
        <sz val="9"/>
        <color theme="3" tint="-0.249977111117893"/>
        <rFont val="Arial"/>
        <family val="2"/>
        <charset val="238"/>
      </rPr>
      <t>n. med.</t>
    </r>
    <r>
      <rPr>
        <sz val="9"/>
        <color theme="3" tint="-0.249977111117893"/>
        <rFont val="Arial"/>
        <family val="2"/>
        <charset val="238"/>
      </rPr>
      <t xml:space="preserve"> </t>
    </r>
    <r>
      <rPr>
        <b/>
        <sz val="9"/>
        <color theme="3" tint="-0.249977111117893"/>
        <rFont val="Arial"/>
        <family val="2"/>
        <charset val="238"/>
      </rPr>
      <t xml:space="preserve"> Piotr Kuna </t>
    </r>
  </si>
  <si>
    <t>Choroby wewnętrzne</t>
  </si>
  <si>
    <t>dr hab. n. med. Przemysław Przewratil prof. UM</t>
  </si>
  <si>
    <t xml:space="preserve">prof. dr hab. n. med.  Radzisław Kordek    </t>
  </si>
  <si>
    <t>prof. dr hab. n. med. Janusz Strzelczyk</t>
  </si>
  <si>
    <r>
      <t>Chirurgia ogólna z onkologią</t>
    </r>
    <r>
      <rPr>
        <sz val="9"/>
        <color rgb="FFFF0000"/>
        <rFont val="Arial"/>
        <family val="2"/>
        <charset val="238"/>
      </rPr>
      <t xml:space="preserve"> </t>
    </r>
  </si>
  <si>
    <t>Semestr 6-  letni</t>
  </si>
  <si>
    <t>Semestr 5- zimowy</t>
  </si>
  <si>
    <t>2020_2021</t>
  </si>
  <si>
    <t>ROK III</t>
  </si>
  <si>
    <t>prof. dr hab. n. med. Leokadia Bąk -Romaniszyn</t>
  </si>
  <si>
    <t>Zdrowe żywienie</t>
  </si>
  <si>
    <t>prof. dr hab. n. med.. Cezary Watała</t>
  </si>
  <si>
    <t>Fakultet-Metodologia badań nauk</t>
  </si>
  <si>
    <t xml:space="preserve">dr hab.n. med. Irena Maniecka - Bryła prof. UM                </t>
  </si>
  <si>
    <t>Fakultet-Statystyka w badaniach naukowych</t>
  </si>
  <si>
    <t>Semestr 6 -  letni</t>
  </si>
  <si>
    <t>Semestr 5 - zimowy</t>
  </si>
  <si>
    <t>Przedmiot  _ do wyboru jeden z trzech przedmiotów</t>
  </si>
  <si>
    <t xml:space="preserve">prof. dr hab. n. med.  Joanna Szczepańska </t>
  </si>
  <si>
    <r>
      <t>Praktyki wakacyjna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</t>
    </r>
  </si>
  <si>
    <t>fakultety</t>
  </si>
  <si>
    <t>dr n. med. Kinga Studzińska - Pasieka</t>
  </si>
  <si>
    <t>English for Dental Practitioners</t>
  </si>
  <si>
    <t>What to do with an English - speaking patient? czyli Pacjent anglojęzyczny</t>
  </si>
  <si>
    <r>
      <t>dr hab. n. med. Elżbieta Bołtacz-Rzepkowska prof. UM</t>
    </r>
    <r>
      <rPr>
        <i/>
        <sz val="9"/>
        <rFont val="Arial"/>
        <family val="2"/>
        <charset val="238"/>
      </rPr>
      <t xml:space="preserve">  </t>
    </r>
  </si>
  <si>
    <t>Stomatologia zachowawcza z endodoncją (stomatologia zachowawcza)</t>
  </si>
  <si>
    <t>Stomatologia zachowawcza z endodoncją (Endodoncja)</t>
  </si>
  <si>
    <t>Stomatologia dziecięca i profilaktyka stomatologiczna</t>
  </si>
  <si>
    <t>prof. dr hab. n. med. Ludomir Stefańczyk</t>
  </si>
  <si>
    <t xml:space="preserve">prof. dr hab. n. med. Jerzy Sokołowski  </t>
  </si>
  <si>
    <r>
      <rPr>
        <sz val="9"/>
        <rFont val="Arial"/>
        <family val="2"/>
        <charset val="238"/>
      </rPr>
      <t>Protetyka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Normy okluzji i funkcje układu stomatognatycznego  </t>
    </r>
  </si>
  <si>
    <t xml:space="preserve">Protetyka  </t>
  </si>
  <si>
    <t xml:space="preserve">prof. dr hab. n. med. Elżbieta Waszczykowska         </t>
  </si>
  <si>
    <t xml:space="preserve">Periodontologia i choroby błony śluzowej </t>
  </si>
  <si>
    <t>Zzo</t>
  </si>
  <si>
    <t xml:space="preserve">prof. dr hab. n. med. Magdalena Józefowicz-Korczyńska  </t>
  </si>
  <si>
    <t>Otorynolaryngologia</t>
  </si>
  <si>
    <t xml:space="preserve">Ortodoncja </t>
  </si>
  <si>
    <t>dr hab. n. med. Jacek Rożniecki prof. UM</t>
  </si>
  <si>
    <t xml:space="preserve">Neurologia   </t>
  </si>
  <si>
    <t>Medycyna sądowa</t>
  </si>
  <si>
    <t>prof. dr hab. n. med. Jarosław Berent</t>
  </si>
  <si>
    <t>dr n. med. Jacek Kasznicki</t>
  </si>
  <si>
    <t xml:space="preserve">Farmakologia kliniczna </t>
  </si>
  <si>
    <t>dr n. med. Aneta Neskoromna - Jędrzejczak</t>
  </si>
  <si>
    <t>Chirurgia szczękowo-twarzowa z onkologią</t>
  </si>
  <si>
    <t xml:space="preserve">Chirurgia stomatologiczna </t>
  </si>
  <si>
    <t>prof. dr hab. n. med. Tomasz Gaszyński</t>
  </si>
  <si>
    <t xml:space="preserve">Anestezjologia i reanimacja </t>
  </si>
  <si>
    <t>Semestr 8 -  letni</t>
  </si>
  <si>
    <t>Semestr 7 - zimowy</t>
  </si>
  <si>
    <t>2021_2022</t>
  </si>
  <si>
    <t>ROK IV</t>
  </si>
  <si>
    <t xml:space="preserve"> jednolite magisterskie</t>
  </si>
  <si>
    <t>ODDZIAŁ STOMATOLOGICZNY</t>
  </si>
  <si>
    <t>prof.dr hab. n. med. Leokadia Bąk - Romaniszyn</t>
  </si>
  <si>
    <r>
      <t xml:space="preserve">prof.dr hab. n. med. Marcin Kozakiewicz </t>
    </r>
    <r>
      <rPr>
        <i/>
        <sz val="9"/>
        <rFont val="Arial"/>
        <family val="2"/>
        <charset val="238"/>
      </rPr>
      <t xml:space="preserve">  </t>
    </r>
  </si>
  <si>
    <t>Fakultet-Aseptyka i antyseptyka</t>
  </si>
  <si>
    <t>Fakultet-Bóle głowy</t>
  </si>
  <si>
    <t>Semestr 7- zimowy</t>
  </si>
  <si>
    <t>Przedmiot  _ do wyboru jeden z dwóch przedmiotów</t>
  </si>
  <si>
    <t>30 godz - w domyśle Przygotowanie do LDEK lub 34 godz. wykładów</t>
  </si>
  <si>
    <r>
      <rPr>
        <sz val="9"/>
        <color theme="0" tint="-0.34998626667073579"/>
        <rFont val="Arial"/>
        <family val="2"/>
        <charset val="238"/>
      </rPr>
      <t>Stomatologia zintegrowana wieku dorosłeg</t>
    </r>
    <r>
      <rPr>
        <sz val="9"/>
        <rFont val="Arial"/>
        <family val="2"/>
        <charset val="238"/>
      </rPr>
      <t xml:space="preserve">o </t>
    </r>
  </si>
  <si>
    <t>dr n.med. Andrzej Gestenkorn</t>
  </si>
  <si>
    <t>Zdrowie publiczne</t>
  </si>
  <si>
    <t>System kształcenia lekarzy w Polsce</t>
  </si>
  <si>
    <t>Orzecznictwo</t>
  </si>
  <si>
    <t>dr n. med. Andrzej. Gerstenkorn</t>
  </si>
  <si>
    <t>dr n. med..Aleksandra Palatyńska - Ulatowska</t>
  </si>
  <si>
    <t xml:space="preserve">Stomatologia zintegrowana wieku dorosłego </t>
  </si>
  <si>
    <t>prof. dr hab. n. med. Joanna Szczepańska</t>
  </si>
  <si>
    <t>Stomatologia zintegrowana wieku dziecięcego</t>
  </si>
  <si>
    <t xml:space="preserve">Stomatologia dziecięca i profilaktyka stomatologiczna </t>
  </si>
  <si>
    <t xml:space="preserve">Protetyka </t>
  </si>
  <si>
    <t xml:space="preserve">Gerostomatologia </t>
  </si>
  <si>
    <t>Fizjoterapia w stomatologii</t>
  </si>
  <si>
    <t>dr hab. n. med. Janas - Naze prof. UM</t>
  </si>
  <si>
    <t>Chirurgia stomatologia</t>
  </si>
  <si>
    <t>Semestr 10 -  letni</t>
  </si>
  <si>
    <t>Semestr 9 - zimowy</t>
  </si>
  <si>
    <t>\</t>
  </si>
  <si>
    <t>ROK V</t>
  </si>
  <si>
    <t xml:space="preserve">prof. dr hab.  n. med. Maciej  Kozakiewicz </t>
  </si>
  <si>
    <t xml:space="preserve">Fakultet-Przygotowanie podłoża kostnego do leczenia protetycznego jamy ustnej </t>
  </si>
  <si>
    <t xml:space="preserve">prof. dr hab. n. med.Jerzy Sokołowski </t>
  </si>
  <si>
    <t>Fakultet-Implantologia</t>
  </si>
  <si>
    <t>Fakultet-Stomatologia estetyczna</t>
  </si>
  <si>
    <t>Przedmiot  fakultet jeden do wyboru</t>
  </si>
  <si>
    <t>prof. dr hab.n. med. Tomasz Sobów</t>
  </si>
  <si>
    <t xml:space="preserve">prof. dr hab  n. med. Jolanta Kujawa  </t>
  </si>
  <si>
    <t>prof. dr hab. n. med. Edward Kowalczyk</t>
  </si>
  <si>
    <t>dr hab.n. med. Ewelina Gaszyńska</t>
  </si>
  <si>
    <t>Dermatologia z wenerologią</t>
  </si>
  <si>
    <t>Fakultet-Dziecko w gabinecie stomatologicznym - na co należy być przygotowanym</t>
  </si>
  <si>
    <t>dr hab. n. med. Andrzej Bogucki prof. UM</t>
  </si>
  <si>
    <t>Materiałoznawstwo protetyczne</t>
  </si>
  <si>
    <t>Nauczanie przedkliniczne - ortodoncja</t>
  </si>
  <si>
    <t>Nauczanie przedkliniczne - periodontologia</t>
  </si>
  <si>
    <t>Nauczanie przedkliniczne - Protetyka</t>
  </si>
  <si>
    <t>Psychologia lekarska (była już w sem 2)</t>
  </si>
  <si>
    <t>ogólnoakademicki od 2017_2018</t>
  </si>
  <si>
    <t>ROK I</t>
  </si>
  <si>
    <t>2017_2018</t>
  </si>
  <si>
    <t>Semestr 1 - zimowy</t>
  </si>
  <si>
    <t>Semestr 2 -  letni</t>
  </si>
  <si>
    <t>Anatomia człowieka</t>
  </si>
  <si>
    <t>dr hab. n. med.  Michał  Polguj  prof. UM</t>
  </si>
  <si>
    <t>BHP</t>
  </si>
  <si>
    <t>mgr Julian Wójtowicz</t>
  </si>
  <si>
    <t xml:space="preserve">Biofizyka  </t>
  </si>
  <si>
    <r>
      <t xml:space="preserve">prof. dr hab. n. med.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Jolanta Niewiarowska </t>
    </r>
  </si>
  <si>
    <t xml:space="preserve">Chemia  </t>
  </si>
  <si>
    <r>
      <t>prof. dr hab. n med.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Leszek Szmigiero</t>
    </r>
  </si>
  <si>
    <t>Biologia medyczna</t>
  </si>
  <si>
    <t>dr hab. n. med. Joanna Błaszkowska prof. UM</t>
  </si>
  <si>
    <t>Etyka w stomatologii</t>
  </si>
  <si>
    <r>
      <t>dr  n. hum.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Anna Alichniewicz</t>
    </r>
  </si>
  <si>
    <t>Histologia , cytologia i embriologia</t>
  </si>
  <si>
    <t>prof.dr hab. n. med. Józef Kobos</t>
  </si>
  <si>
    <t>dr n. med. Kinga Studzińska-Pasieka</t>
  </si>
  <si>
    <t xml:space="preserve">Medycyna katastrof i medycyna ratunkowa </t>
  </si>
  <si>
    <r>
      <t>prof. dr hab. n. med. Tomasz Gaszyński</t>
    </r>
    <r>
      <rPr>
        <sz val="9"/>
        <color rgb="FFFF0000"/>
        <rFont val="Arial"/>
        <family val="2"/>
        <charset val="238"/>
      </rPr>
      <t xml:space="preserve"> </t>
    </r>
  </si>
  <si>
    <t>Stomatologia przedkliniczna</t>
  </si>
  <si>
    <t>Pierwsza pomoc medyczna</t>
  </si>
  <si>
    <t xml:space="preserve">prof. dr hab. n. med.Tomasz Gaszyński </t>
  </si>
  <si>
    <t>Przysposobienie biblioteczne</t>
  </si>
  <si>
    <t xml:space="preserve">mgr inż. Witold Kozakiewicz
</t>
  </si>
  <si>
    <t>Psychologia lekarska</t>
  </si>
  <si>
    <t>dr hab. n. med. Tomasz Sobów prof. UM</t>
  </si>
  <si>
    <t>Profesjonalizm lekarski</t>
  </si>
  <si>
    <t>dr n. med.  Janusz Janczukowicz</t>
  </si>
  <si>
    <t>Technologie informatyczne</t>
  </si>
  <si>
    <t xml:space="preserve">dr hab. n. o zdrowiu  Radosław Zajdel </t>
  </si>
  <si>
    <r>
      <t>Zarządzanie w stomatologii</t>
    </r>
    <r>
      <rPr>
        <sz val="9"/>
        <color rgb="FFFF0000"/>
        <rFont val="Arial"/>
        <family val="2"/>
        <charset val="238"/>
      </rPr>
      <t xml:space="preserve"> </t>
    </r>
  </si>
  <si>
    <t>dr n. med. Hanna Saryusz-Wolska</t>
  </si>
  <si>
    <t>dwa przedmioty do wyboru z pięciu</t>
  </si>
  <si>
    <t xml:space="preserve">Praktyki -Praktyka wakacyjna                                                                                                              </t>
  </si>
  <si>
    <r>
      <t>prof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dr hab. n. med. Joanna Szczepańska</t>
    </r>
  </si>
  <si>
    <t>stacjonana i niestacjonarna</t>
  </si>
  <si>
    <t>Przedmiot _  do wyboru dwa przedmioty z pięciu</t>
  </si>
  <si>
    <t>Semestr 1 zimowy</t>
  </si>
  <si>
    <t>Semestr 2-  letni</t>
  </si>
  <si>
    <t xml:space="preserve">Fakultet-Historia filozofii   </t>
  </si>
  <si>
    <t>dr . n. hum. Anna Alichniewicz</t>
  </si>
  <si>
    <t xml:space="preserve">Fakultet-Historia medycyny </t>
  </si>
  <si>
    <t>dr hab. n. hum. Mieczysław Gałuszka  prof. UM</t>
  </si>
  <si>
    <t>Fakultet-Strategie antystresowe</t>
  </si>
  <si>
    <t xml:space="preserve">prof. dr hab. n. med. Anna Zalewska - Janowska </t>
  </si>
  <si>
    <t xml:space="preserve">Fakultet-Socjologia  </t>
  </si>
  <si>
    <t>Wychowanie fizyczne</t>
  </si>
  <si>
    <t>dr n. med  Krzysztof Bortnik</t>
  </si>
  <si>
    <t>dr n. med. Krzysztof Sokołowski</t>
  </si>
  <si>
    <t xml:space="preserve">dr hab. n. praw. prof. Uczelni Rafał Kubiak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</si>
</sst>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9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Arial"/>
      <family val="2"/>
      <charset val="238"/>
    </font>
    <font>
      <sz val="9"/>
      <name val="Times New Roman"/>
      <family val="1"/>
      <charset val="238"/>
    </font>
    <font>
      <sz val="11"/>
      <color rgb="FFFF0000"/>
      <name val="Arial CE"/>
      <charset val="238"/>
    </font>
    <font>
      <sz val="10"/>
      <color theme="3" tint="0.39997558519241921"/>
      <name val="Arial"/>
      <family val="2"/>
      <charset val="238"/>
    </font>
    <font>
      <sz val="10"/>
      <color rgb="FF548DD4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7030A0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262626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9"/>
      <name val="Arial CE"/>
      <charset val="238"/>
    </font>
    <font>
      <sz val="11"/>
      <color theme="0" tint="-0.34998626667073579"/>
      <name val="Times New Roman"/>
      <family val="1"/>
      <charset val="238"/>
    </font>
    <font>
      <b/>
      <sz val="11"/>
      <color theme="0" tint="-0.34998626667073579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9"/>
      <name val="Arial CE"/>
      <charset val="238"/>
    </font>
    <font>
      <strike/>
      <sz val="10"/>
      <name val="Cambria"/>
      <family val="1"/>
      <charset val="238"/>
    </font>
    <font>
      <b/>
      <strike/>
      <sz val="10"/>
      <name val="Cambria"/>
      <family val="1"/>
      <charset val="238"/>
    </font>
    <font>
      <strike/>
      <sz val="10"/>
      <color theme="3" tint="-0.499984740745262"/>
      <name val="Cambria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3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3" fillId="0" borderId="7" xfId="1" applyFont="1" applyBorder="1"/>
    <xf numFmtId="0" fontId="1" fillId="0" borderId="0" xfId="1" applyFont="1"/>
    <xf numFmtId="1" fontId="9" fillId="0" borderId="15" xfId="1" applyNumberFormat="1" applyFont="1" applyFill="1" applyBorder="1" applyAlignment="1">
      <alignment horizontal="center"/>
    </xf>
    <xf numFmtId="0" fontId="1" fillId="4" borderId="0" xfId="1" applyFill="1"/>
    <xf numFmtId="1" fontId="9" fillId="0" borderId="16" xfId="1" applyNumberFormat="1" applyFont="1" applyFill="1" applyBorder="1" applyAlignment="1">
      <alignment horizontal="center"/>
    </xf>
    <xf numFmtId="0" fontId="1" fillId="0" borderId="3" xfId="1" applyFont="1" applyBorder="1"/>
    <xf numFmtId="1" fontId="3" fillId="4" borderId="14" xfId="1" applyNumberFormat="1" applyFont="1" applyFill="1" applyBorder="1" applyAlignment="1">
      <alignment horizontal="center"/>
    </xf>
    <xf numFmtId="1" fontId="3" fillId="4" borderId="15" xfId="1" applyNumberFormat="1" applyFont="1" applyFill="1" applyBorder="1" applyAlignment="1">
      <alignment horizontal="center"/>
    </xf>
    <xf numFmtId="1" fontId="3" fillId="4" borderId="16" xfId="1" applyNumberFormat="1" applyFont="1" applyFill="1" applyBorder="1" applyAlignment="1">
      <alignment horizontal="center"/>
    </xf>
    <xf numFmtId="0" fontId="3" fillId="4" borderId="15" xfId="1" applyFont="1" applyFill="1" applyBorder="1" applyAlignment="1">
      <alignment vertical="center"/>
    </xf>
    <xf numFmtId="0" fontId="13" fillId="0" borderId="0" xfId="1" applyFont="1"/>
    <xf numFmtId="0" fontId="7" fillId="0" borderId="27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/>
    </xf>
    <xf numFmtId="0" fontId="7" fillId="0" borderId="28" xfId="1" applyFont="1" applyBorder="1" applyAlignment="1">
      <alignment horizontal="center" vertical="center" textRotation="90"/>
    </xf>
    <xf numFmtId="0" fontId="7" fillId="0" borderId="18" xfId="1" applyFont="1" applyBorder="1" applyAlignment="1">
      <alignment horizontal="center" vertical="center" textRotation="90"/>
    </xf>
    <xf numFmtId="0" fontId="7" fillId="0" borderId="7" xfId="1" applyFont="1" applyFill="1" applyBorder="1" applyAlignment="1">
      <alignment horizontal="center" vertical="center" textRotation="90"/>
    </xf>
    <xf numFmtId="0" fontId="4" fillId="0" borderId="0" xfId="1" applyFont="1" applyBorder="1"/>
    <xf numFmtId="0" fontId="7" fillId="0" borderId="7" xfId="1" applyFont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0" fontId="2" fillId="0" borderId="30" xfId="1" applyFont="1" applyBorder="1" applyAlignment="1">
      <alignment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14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2" fillId="0" borderId="27" xfId="1" applyFont="1" applyBorder="1" applyAlignment="1">
      <alignment vertical="center" wrapText="1"/>
    </xf>
    <xf numFmtId="0" fontId="10" fillId="0" borderId="0" xfId="1" applyFont="1" applyBorder="1"/>
    <xf numFmtId="0" fontId="15" fillId="0" borderId="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16" fillId="0" borderId="7" xfId="1" applyFont="1" applyBorder="1"/>
    <xf numFmtId="0" fontId="3" fillId="0" borderId="5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1" fillId="0" borderId="15" xfId="1" applyBorder="1"/>
    <xf numFmtId="0" fontId="16" fillId="0" borderId="4" xfId="1" applyFont="1" applyBorder="1" applyAlignment="1">
      <alignment vertical="center"/>
    </xf>
    <xf numFmtId="1" fontId="3" fillId="3" borderId="14" xfId="1" applyNumberFormat="1" applyFont="1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1" fontId="3" fillId="3" borderId="16" xfId="1" applyNumberFormat="1" applyFont="1" applyFill="1" applyBorder="1" applyAlignment="1">
      <alignment horizontal="center"/>
    </xf>
    <xf numFmtId="1" fontId="3" fillId="5" borderId="15" xfId="1" applyNumberFormat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3" fillId="3" borderId="14" xfId="1" applyFont="1" applyFill="1" applyBorder="1"/>
    <xf numFmtId="0" fontId="3" fillId="3" borderId="15" xfId="1" applyFont="1" applyFill="1" applyBorder="1" applyAlignment="1">
      <alignment vertical="center"/>
    </xf>
    <xf numFmtId="1" fontId="3" fillId="0" borderId="14" xfId="1" applyNumberFormat="1" applyFont="1" applyFill="1" applyBorder="1" applyAlignment="1">
      <alignment horizontal="center"/>
    </xf>
    <xf numFmtId="1" fontId="3" fillId="0" borderId="15" xfId="1" applyNumberFormat="1" applyFont="1" applyFill="1" applyBorder="1" applyAlignment="1">
      <alignment horizontal="center"/>
    </xf>
    <xf numFmtId="1" fontId="3" fillId="0" borderId="16" xfId="1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3" fillId="3" borderId="31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16" fillId="0" borderId="6" xfId="1" applyFont="1" applyBorder="1" applyAlignment="1">
      <alignment vertical="center"/>
    </xf>
    <xf numFmtId="0" fontId="7" fillId="0" borderId="28" xfId="1" applyFont="1" applyBorder="1" applyAlignment="1">
      <alignment horizontal="center" vertical="center" textRotation="90" wrapText="1"/>
    </xf>
    <xf numFmtId="0" fontId="7" fillId="0" borderId="22" xfId="1" applyFont="1" applyFill="1" applyBorder="1" applyAlignment="1">
      <alignment horizontal="center" vertical="center" textRotation="90"/>
    </xf>
    <xf numFmtId="0" fontId="4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8" fillId="0" borderId="0" xfId="1" applyFont="1"/>
    <xf numFmtId="0" fontId="10" fillId="0" borderId="7" xfId="1" applyFont="1" applyBorder="1"/>
    <xf numFmtId="0" fontId="15" fillId="6" borderId="8" xfId="1" applyFont="1" applyFill="1" applyBorder="1" applyAlignment="1">
      <alignment horizontal="center"/>
    </xf>
    <xf numFmtId="0" fontId="7" fillId="6" borderId="9" xfId="1" applyFont="1" applyFill="1" applyBorder="1" applyAlignment="1">
      <alignment horizontal="center"/>
    </xf>
    <xf numFmtId="0" fontId="7" fillId="6" borderId="7" xfId="1" applyFont="1" applyFill="1" applyBorder="1" applyAlignment="1">
      <alignment horizontal="center"/>
    </xf>
    <xf numFmtId="0" fontId="7" fillId="6" borderId="10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/>
    </xf>
    <xf numFmtId="0" fontId="7" fillId="6" borderId="8" xfId="1" applyFont="1" applyFill="1" applyBorder="1" applyAlignment="1">
      <alignment horizontal="center"/>
    </xf>
    <xf numFmtId="0" fontId="7" fillId="6" borderId="7" xfId="1" applyFont="1" applyFill="1" applyBorder="1" applyAlignment="1">
      <alignment wrapText="1"/>
    </xf>
    <xf numFmtId="0" fontId="10" fillId="0" borderId="12" xfId="1" applyFont="1" applyBorder="1"/>
    <xf numFmtId="0" fontId="4" fillId="0" borderId="3" xfId="1" applyFont="1" applyFill="1" applyBorder="1" applyAlignment="1">
      <alignment horizontal="center"/>
    </xf>
    <xf numFmtId="0" fontId="12" fillId="7" borderId="4" xfId="1" applyFont="1" applyFill="1" applyBorder="1" applyAlignment="1">
      <alignment horizontal="center"/>
    </xf>
    <xf numFmtId="1" fontId="15" fillId="0" borderId="0" xfId="1" applyNumberFormat="1" applyFont="1" applyFill="1" applyBorder="1" applyAlignment="1">
      <alignment horizontal="center"/>
    </xf>
    <xf numFmtId="1" fontId="15" fillId="6" borderId="13" xfId="1" applyNumberFormat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4" fillId="5" borderId="15" xfId="1" applyFont="1" applyFill="1" applyBorder="1" applyAlignment="1">
      <alignment wrapText="1"/>
    </xf>
    <xf numFmtId="0" fontId="4" fillId="5" borderId="20" xfId="1" applyFont="1" applyFill="1" applyBorder="1" applyAlignment="1">
      <alignment vertical="center" wrapText="1"/>
    </xf>
    <xf numFmtId="0" fontId="16" fillId="0" borderId="30" xfId="1" applyFont="1" applyFill="1" applyBorder="1" applyAlignment="1">
      <alignment vertical="center"/>
    </xf>
    <xf numFmtId="0" fontId="9" fillId="7" borderId="15" xfId="1" applyFont="1" applyFill="1" applyBorder="1"/>
    <xf numFmtId="0" fontId="16" fillId="0" borderId="3" xfId="1" applyFont="1" applyBorder="1" applyAlignment="1">
      <alignment vertical="center"/>
    </xf>
    <xf numFmtId="1" fontId="4" fillId="0" borderId="14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1" fontId="4" fillId="0" borderId="16" xfId="1" applyNumberFormat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vertical="center"/>
    </xf>
    <xf numFmtId="0" fontId="16" fillId="0" borderId="34" xfId="1" applyFont="1" applyBorder="1" applyAlignment="1">
      <alignment vertical="center"/>
    </xf>
    <xf numFmtId="1" fontId="4" fillId="7" borderId="14" xfId="1" applyNumberFormat="1" applyFont="1" applyFill="1" applyBorder="1" applyAlignment="1">
      <alignment horizontal="center"/>
    </xf>
    <xf numFmtId="1" fontId="4" fillId="7" borderId="15" xfId="1" applyNumberFormat="1" applyFont="1" applyFill="1" applyBorder="1" applyAlignment="1">
      <alignment horizontal="center"/>
    </xf>
    <xf numFmtId="1" fontId="4" fillId="7" borderId="16" xfId="1" applyNumberFormat="1" applyFont="1" applyFill="1" applyBorder="1" applyAlignment="1">
      <alignment horizontal="center"/>
    </xf>
    <xf numFmtId="0" fontId="4" fillId="7" borderId="15" xfId="1" applyFont="1" applyFill="1" applyBorder="1"/>
    <xf numFmtId="0" fontId="4" fillId="7" borderId="15" xfId="1" applyFont="1" applyFill="1" applyBorder="1" applyAlignment="1">
      <alignment vertical="top" wrapText="1"/>
    </xf>
    <xf numFmtId="0" fontId="4" fillId="0" borderId="15" xfId="1" applyFont="1" applyBorder="1"/>
    <xf numFmtId="0" fontId="1" fillId="7" borderId="15" xfId="1" applyFill="1" applyBorder="1"/>
    <xf numFmtId="0" fontId="4" fillId="7" borderId="15" xfId="1" applyFont="1" applyFill="1" applyBorder="1" applyAlignment="1">
      <alignment vertical="center"/>
    </xf>
    <xf numFmtId="0" fontId="4" fillId="7" borderId="3" xfId="1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1" fontId="9" fillId="0" borderId="14" xfId="1" applyNumberFormat="1" applyFont="1" applyFill="1" applyBorder="1" applyAlignment="1">
      <alignment horizontal="center"/>
    </xf>
    <xf numFmtId="1" fontId="9" fillId="7" borderId="15" xfId="1" applyNumberFormat="1" applyFont="1" applyFill="1" applyBorder="1" applyAlignment="1">
      <alignment horizontal="center"/>
    </xf>
    <xf numFmtId="1" fontId="9" fillId="7" borderId="16" xfId="1" applyNumberFormat="1" applyFont="1" applyFill="1" applyBorder="1" applyAlignment="1">
      <alignment horizontal="center"/>
    </xf>
    <xf numFmtId="0" fontId="1" fillId="3" borderId="0" xfId="1" applyFill="1"/>
    <xf numFmtId="0" fontId="4" fillId="0" borderId="15" xfId="1" applyFont="1" applyBorder="1" applyAlignment="1">
      <alignment vertical="top" wrapText="1"/>
    </xf>
    <xf numFmtId="0" fontId="21" fillId="7" borderId="15" xfId="1" applyFont="1" applyFill="1" applyBorder="1" applyAlignment="1">
      <alignment vertical="center" wrapText="1"/>
    </xf>
    <xf numFmtId="0" fontId="3" fillId="3" borderId="15" xfId="1" applyFont="1" applyFill="1" applyBorder="1"/>
    <xf numFmtId="0" fontId="11" fillId="0" borderId="3" xfId="1" applyFont="1" applyFill="1" applyBorder="1" applyAlignment="1">
      <alignment horizontal="center"/>
    </xf>
    <xf numFmtId="0" fontId="9" fillId="7" borderId="15" xfId="1" applyFont="1" applyFill="1" applyBorder="1" applyAlignment="1">
      <alignment vertical="center"/>
    </xf>
    <xf numFmtId="1" fontId="3" fillId="7" borderId="15" xfId="1" applyNumberFormat="1" applyFont="1" applyFill="1" applyBorder="1" applyAlignment="1">
      <alignment horizontal="center"/>
    </xf>
    <xf numFmtId="0" fontId="1" fillId="3" borderId="15" xfId="1" applyFill="1" applyBorder="1"/>
    <xf numFmtId="0" fontId="11" fillId="0" borderId="4" xfId="1" applyFont="1" applyFill="1" applyBorder="1" applyAlignment="1">
      <alignment horizontal="center"/>
    </xf>
    <xf numFmtId="0" fontId="9" fillId="5" borderId="15" xfId="1" applyFont="1" applyFill="1" applyBorder="1"/>
    <xf numFmtId="0" fontId="9" fillId="5" borderId="1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23" xfId="1" applyFont="1" applyFill="1" applyBorder="1" applyAlignment="1">
      <alignment horizontal="center"/>
    </xf>
    <xf numFmtId="0" fontId="4" fillId="5" borderId="24" xfId="1" applyFont="1" applyFill="1" applyBorder="1" applyAlignment="1">
      <alignment horizontal="center"/>
    </xf>
    <xf numFmtId="0" fontId="4" fillId="5" borderId="25" xfId="1" applyFont="1" applyFill="1" applyBorder="1" applyAlignment="1">
      <alignment horizontal="center"/>
    </xf>
    <xf numFmtId="0" fontId="4" fillId="8" borderId="5" xfId="1" applyFont="1" applyFill="1" applyBorder="1" applyAlignment="1">
      <alignment horizontal="center"/>
    </xf>
    <xf numFmtId="0" fontId="11" fillId="5" borderId="6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9" fillId="5" borderId="24" xfId="1" applyFont="1" applyFill="1" applyBorder="1" applyAlignment="1">
      <alignment horizontal="center"/>
    </xf>
    <xf numFmtId="0" fontId="9" fillId="5" borderId="26" xfId="1" applyFont="1" applyFill="1" applyBorder="1" applyAlignment="1">
      <alignment horizontal="center"/>
    </xf>
    <xf numFmtId="0" fontId="23" fillId="5" borderId="15" xfId="1" applyFont="1" applyFill="1" applyBorder="1"/>
    <xf numFmtId="0" fontId="4" fillId="5" borderId="15" xfId="1" applyFont="1" applyFill="1" applyBorder="1" applyAlignment="1">
      <alignment vertical="center"/>
    </xf>
    <xf numFmtId="0" fontId="24" fillId="0" borderId="0" xfId="1" applyFont="1"/>
    <xf numFmtId="0" fontId="6" fillId="0" borderId="0" xfId="1" applyFont="1" applyBorder="1"/>
    <xf numFmtId="0" fontId="2" fillId="0" borderId="0" xfId="1" applyFont="1" applyBorder="1"/>
    <xf numFmtId="0" fontId="2" fillId="0" borderId="0" xfId="1" applyFont="1" applyBorder="1" applyAlignment="1">
      <alignment vertical="center" wrapText="1"/>
    </xf>
    <xf numFmtId="0" fontId="14" fillId="6" borderId="1" xfId="1" applyFont="1" applyFill="1" applyBorder="1" applyAlignment="1">
      <alignment horizontal="left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14" fillId="7" borderId="3" xfId="1" applyFont="1" applyFill="1" applyBorder="1" applyAlignment="1">
      <alignment horizontal="left" vertical="center" wrapText="1"/>
    </xf>
    <xf numFmtId="0" fontId="3" fillId="7" borderId="4" xfId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/>
    </xf>
    <xf numFmtId="0" fontId="7" fillId="0" borderId="7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7" fillId="0" borderId="9" xfId="1" applyFont="1" applyFill="1" applyBorder="1" applyAlignment="1">
      <alignment vertical="center"/>
    </xf>
    <xf numFmtId="0" fontId="3" fillId="6" borderId="10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3" fillId="0" borderId="2" xfId="1" applyFont="1" applyBorder="1"/>
    <xf numFmtId="0" fontId="3" fillId="0" borderId="1" xfId="1" applyFont="1" applyBorder="1"/>
    <xf numFmtId="0" fontId="25" fillId="0" borderId="1" xfId="1" applyFont="1" applyBorder="1" applyAlignment="1">
      <alignment vertical="center"/>
    </xf>
    <xf numFmtId="0" fontId="3" fillId="0" borderId="12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3" fillId="6" borderId="11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0" fontId="7" fillId="7" borderId="15" xfId="1" applyFont="1" applyFill="1" applyBorder="1" applyAlignment="1">
      <alignment horizontal="center"/>
    </xf>
    <xf numFmtId="0" fontId="3" fillId="7" borderId="4" xfId="1" applyFont="1" applyFill="1" applyBorder="1"/>
    <xf numFmtId="0" fontId="3" fillId="7" borderId="3" xfId="1" applyFont="1" applyFill="1" applyBorder="1"/>
    <xf numFmtId="0" fontId="3" fillId="6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3" fillId="6" borderId="36" xfId="1" applyFont="1" applyFill="1" applyBorder="1" applyAlignment="1">
      <alignment horizontal="center"/>
    </xf>
    <xf numFmtId="0" fontId="1" fillId="7" borderId="15" xfId="1" applyFill="1" applyBorder="1" applyAlignment="1">
      <alignment horizontal="center"/>
    </xf>
    <xf numFmtId="0" fontId="16" fillId="0" borderId="5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26" fillId="0" borderId="0" xfId="1" applyFont="1"/>
    <xf numFmtId="14" fontId="3" fillId="0" borderId="0" xfId="1" applyNumberFormat="1" applyFont="1"/>
    <xf numFmtId="0" fontId="3" fillId="0" borderId="0" xfId="1" applyFont="1" applyAlignment="1">
      <alignment horizontal="center"/>
    </xf>
    <xf numFmtId="0" fontId="27" fillId="0" borderId="0" xfId="1" applyFont="1"/>
    <xf numFmtId="0" fontId="7" fillId="9" borderId="10" xfId="1" applyFont="1" applyFill="1" applyBorder="1"/>
    <xf numFmtId="0" fontId="7" fillId="9" borderId="7" xfId="1" applyFont="1" applyFill="1" applyBorder="1" applyAlignment="1">
      <alignment horizontal="center"/>
    </xf>
    <xf numFmtId="0" fontId="7" fillId="9" borderId="8" xfId="1" applyFont="1" applyFill="1" applyBorder="1" applyAlignment="1">
      <alignment horizontal="center"/>
    </xf>
    <xf numFmtId="0" fontId="7" fillId="9" borderId="9" xfId="1" applyFont="1" applyFill="1" applyBorder="1" applyAlignment="1">
      <alignment horizontal="center"/>
    </xf>
    <xf numFmtId="0" fontId="7" fillId="9" borderId="11" xfId="1" applyFont="1" applyFill="1" applyBorder="1" applyAlignment="1">
      <alignment horizontal="center"/>
    </xf>
    <xf numFmtId="0" fontId="7" fillId="9" borderId="25" xfId="1" applyFont="1" applyFill="1" applyBorder="1" applyAlignment="1">
      <alignment horizontal="center"/>
    </xf>
    <xf numFmtId="0" fontId="7" fillId="9" borderId="7" xfId="1" applyFont="1" applyFill="1" applyBorder="1" applyAlignment="1">
      <alignment wrapText="1"/>
    </xf>
    <xf numFmtId="0" fontId="7" fillId="9" borderId="33" xfId="1" applyFont="1" applyFill="1" applyBorder="1" applyAlignment="1">
      <alignment wrapText="1"/>
    </xf>
    <xf numFmtId="0" fontId="7" fillId="0" borderId="37" xfId="1" applyFont="1" applyBorder="1"/>
    <xf numFmtId="0" fontId="3" fillId="0" borderId="3" xfId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0" fontId="3" fillId="10" borderId="15" xfId="1" applyFont="1" applyFill="1" applyBorder="1" applyAlignment="1">
      <alignment horizontal="center"/>
    </xf>
    <xf numFmtId="0" fontId="3" fillId="10" borderId="16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3" fillId="9" borderId="32" xfId="1" applyFont="1" applyFill="1" applyBorder="1" applyAlignment="1">
      <alignment horizontal="center"/>
    </xf>
    <xf numFmtId="0" fontId="3" fillId="10" borderId="7" xfId="1" applyFont="1" applyFill="1" applyBorder="1"/>
    <xf numFmtId="1" fontId="7" fillId="9" borderId="13" xfId="1" applyNumberFormat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5" borderId="7" xfId="1" applyFont="1" applyFill="1" applyBorder="1" applyAlignment="1">
      <alignment wrapText="1"/>
    </xf>
    <xf numFmtId="0" fontId="7" fillId="0" borderId="33" xfId="1" applyFont="1" applyFill="1" applyBorder="1" applyAlignment="1">
      <alignment vertical="center" wrapText="1"/>
    </xf>
    <xf numFmtId="0" fontId="3" fillId="0" borderId="8" xfId="1" applyFont="1" applyBorder="1" applyAlignment="1">
      <alignment vertical="center"/>
    </xf>
    <xf numFmtId="0" fontId="3" fillId="5" borderId="15" xfId="1" applyFont="1" applyFill="1" applyBorder="1" applyAlignment="1">
      <alignment horizontal="center"/>
    </xf>
    <xf numFmtId="0" fontId="3" fillId="11" borderId="15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22" fillId="5" borderId="7" xfId="1" applyFont="1" applyFill="1" applyBorder="1"/>
    <xf numFmtId="0" fontId="22" fillId="11" borderId="33" xfId="1" applyFont="1" applyFill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10" fillId="0" borderId="0" xfId="1" applyFont="1"/>
    <xf numFmtId="0" fontId="22" fillId="10" borderId="7" xfId="1" applyFont="1" applyFill="1" applyBorder="1"/>
    <xf numFmtId="0" fontId="3" fillId="11" borderId="33" xfId="1" applyFont="1" applyFill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10" borderId="33" xfId="1" applyFont="1" applyFill="1" applyBorder="1" applyAlignment="1">
      <alignment vertical="center"/>
    </xf>
    <xf numFmtId="0" fontId="1" fillId="5" borderId="0" xfId="1" applyFill="1"/>
    <xf numFmtId="0" fontId="3" fillId="5" borderId="7" xfId="1" applyFont="1" applyFill="1" applyBorder="1"/>
    <xf numFmtId="0" fontId="3" fillId="5" borderId="33" xfId="1" applyFont="1" applyFill="1" applyBorder="1" applyAlignment="1">
      <alignment vertical="center"/>
    </xf>
    <xf numFmtId="0" fontId="3" fillId="5" borderId="33" xfId="1" applyFont="1" applyFill="1" applyBorder="1"/>
    <xf numFmtId="1" fontId="3" fillId="10" borderId="15" xfId="1" applyNumberFormat="1" applyFont="1" applyFill="1" applyBorder="1" applyAlignment="1">
      <alignment horizontal="center"/>
    </xf>
    <xf numFmtId="1" fontId="22" fillId="10" borderId="15" xfId="1" applyNumberFormat="1" applyFont="1" applyFill="1" applyBorder="1" applyAlignment="1">
      <alignment horizontal="center"/>
    </xf>
    <xf numFmtId="1" fontId="3" fillId="10" borderId="16" xfId="1" applyNumberFormat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0" fontId="4" fillId="0" borderId="16" xfId="1" applyFont="1" applyBorder="1"/>
    <xf numFmtId="0" fontId="28" fillId="5" borderId="3" xfId="1" applyFont="1" applyFill="1" applyBorder="1" applyAlignment="1">
      <alignment horizontal="center"/>
    </xf>
    <xf numFmtId="0" fontId="22" fillId="9" borderId="32" xfId="1" applyFont="1" applyFill="1" applyBorder="1" applyAlignment="1">
      <alignment horizontal="center"/>
    </xf>
    <xf numFmtId="1" fontId="22" fillId="5" borderId="15" xfId="1" applyNumberFormat="1" applyFont="1" applyFill="1" applyBorder="1" applyAlignment="1">
      <alignment horizontal="center"/>
    </xf>
    <xf numFmtId="1" fontId="22" fillId="5" borderId="16" xfId="1" applyNumberFormat="1" applyFont="1" applyFill="1" applyBorder="1" applyAlignment="1">
      <alignment horizontal="center"/>
    </xf>
    <xf numFmtId="0" fontId="22" fillId="0" borderId="7" xfId="1" applyFont="1" applyBorder="1"/>
    <xf numFmtId="0" fontId="22" fillId="5" borderId="33" xfId="1" applyFont="1" applyFill="1" applyBorder="1" applyAlignment="1">
      <alignment vertical="center"/>
    </xf>
    <xf numFmtId="0" fontId="22" fillId="10" borderId="15" xfId="1" applyFont="1" applyFill="1" applyBorder="1" applyAlignment="1">
      <alignment horizontal="center"/>
    </xf>
    <xf numFmtId="0" fontId="22" fillId="10" borderId="16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28" fillId="5" borderId="13" xfId="1" applyFont="1" applyFill="1" applyBorder="1" applyAlignment="1">
      <alignment horizontal="center"/>
    </xf>
    <xf numFmtId="0" fontId="22" fillId="9" borderId="10" xfId="1" applyFont="1" applyFill="1" applyBorder="1" applyAlignment="1">
      <alignment horizontal="center"/>
    </xf>
    <xf numFmtId="0" fontId="22" fillId="5" borderId="15" xfId="1" applyFont="1" applyFill="1" applyBorder="1" applyAlignment="1">
      <alignment horizontal="center"/>
    </xf>
    <xf numFmtId="0" fontId="1" fillId="5" borderId="15" xfId="1" applyFill="1" applyBorder="1"/>
    <xf numFmtId="0" fontId="3" fillId="5" borderId="33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center"/>
    </xf>
    <xf numFmtId="0" fontId="22" fillId="5" borderId="16" xfId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0" fontId="7" fillId="5" borderId="22" xfId="1" applyFont="1" applyFill="1" applyBorder="1" applyAlignment="1">
      <alignment horizontal="center"/>
    </xf>
    <xf numFmtId="1" fontId="28" fillId="9" borderId="13" xfId="1" applyNumberFormat="1" applyFont="1" applyFill="1" applyBorder="1" applyAlignment="1">
      <alignment horizontal="center"/>
    </xf>
    <xf numFmtId="0" fontId="12" fillId="5" borderId="13" xfId="1" applyFont="1" applyFill="1" applyBorder="1" applyAlignment="1">
      <alignment horizontal="center"/>
    </xf>
    <xf numFmtId="0" fontId="3" fillId="9" borderId="13" xfId="1" applyFont="1" applyFill="1" applyBorder="1" applyAlignment="1">
      <alignment horizontal="center"/>
    </xf>
    <xf numFmtId="0" fontId="29" fillId="10" borderId="7" xfId="1" applyFont="1" applyFill="1" applyBorder="1"/>
    <xf numFmtId="0" fontId="29" fillId="10" borderId="33" xfId="1" applyFont="1" applyFill="1" applyBorder="1" applyAlignment="1">
      <alignment vertical="center"/>
    </xf>
    <xf numFmtId="0" fontId="3" fillId="9" borderId="3" xfId="1" applyFont="1" applyFill="1" applyBorder="1" applyAlignment="1">
      <alignment horizontal="center"/>
    </xf>
    <xf numFmtId="0" fontId="3" fillId="9" borderId="34" xfId="1" applyFont="1" applyFill="1" applyBorder="1" applyAlignment="1">
      <alignment horizontal="center"/>
    </xf>
    <xf numFmtId="0" fontId="7" fillId="5" borderId="7" xfId="1" applyFont="1" applyFill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0" borderId="9" xfId="1" applyFont="1" applyBorder="1"/>
    <xf numFmtId="1" fontId="7" fillId="9" borderId="29" xfId="1" applyNumberFormat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7" fillId="5" borderId="38" xfId="1" applyFont="1" applyFill="1" applyBorder="1" applyAlignment="1">
      <alignment horizontal="center"/>
    </xf>
    <xf numFmtId="0" fontId="29" fillId="0" borderId="9" xfId="1" applyFont="1" applyBorder="1"/>
    <xf numFmtId="0" fontId="29" fillId="0" borderId="29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7" fillId="0" borderId="28" xfId="1" applyFont="1" applyBorder="1"/>
    <xf numFmtId="1" fontId="7" fillId="9" borderId="0" xfId="1" applyNumberFormat="1" applyFont="1" applyFill="1" applyBorder="1" applyAlignment="1">
      <alignment horizontal="center"/>
    </xf>
    <xf numFmtId="0" fontId="3" fillId="9" borderId="22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center"/>
    </xf>
    <xf numFmtId="0" fontId="31" fillId="10" borderId="28" xfId="1" applyFont="1" applyFill="1" applyBorder="1"/>
    <xf numFmtId="0" fontId="3" fillId="10" borderId="36" xfId="1" applyFont="1" applyFill="1" applyBorder="1" applyAlignment="1">
      <alignment horizontal="justify" vertical="center"/>
    </xf>
    <xf numFmtId="0" fontId="3" fillId="0" borderId="28" xfId="1" applyFont="1" applyBorder="1" applyAlignment="1">
      <alignment vertical="center"/>
    </xf>
    <xf numFmtId="0" fontId="7" fillId="0" borderId="39" xfId="1" applyFont="1" applyBorder="1"/>
    <xf numFmtId="0" fontId="3" fillId="9" borderId="11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0" fontId="3" fillId="0" borderId="9" xfId="1" applyFont="1" applyBorder="1"/>
    <xf numFmtId="0" fontId="3" fillId="0" borderId="8" xfId="1" applyFont="1" applyBorder="1" applyAlignment="1">
      <alignment vertical="center" wrapText="1"/>
    </xf>
    <xf numFmtId="0" fontId="3" fillId="0" borderId="22" xfId="1" applyFont="1" applyBorder="1" applyAlignment="1">
      <alignment vertical="center"/>
    </xf>
    <xf numFmtId="0" fontId="3" fillId="9" borderId="39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0" fontId="3" fillId="0" borderId="22" xfId="1" applyFont="1" applyBorder="1"/>
    <xf numFmtId="0" fontId="3" fillId="0" borderId="30" xfId="1" applyFont="1" applyBorder="1" applyAlignment="1">
      <alignment vertical="center" wrapText="1"/>
    </xf>
    <xf numFmtId="0" fontId="7" fillId="0" borderId="18" xfId="1" applyFont="1" applyBorder="1"/>
    <xf numFmtId="0" fontId="3" fillId="9" borderId="18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3" fillId="9" borderId="28" xfId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3" fillId="10" borderId="27" xfId="1" applyFont="1" applyFill="1" applyBorder="1" applyAlignment="1">
      <alignment vertical="center"/>
    </xf>
    <xf numFmtId="0" fontId="7" fillId="0" borderId="34" xfId="1" applyFont="1" applyBorder="1" applyAlignment="1">
      <alignment horizontal="center" vertical="center" textRotation="90"/>
    </xf>
    <xf numFmtId="0" fontId="7" fillId="0" borderId="28" xfId="1" applyFont="1" applyFill="1" applyBorder="1" applyAlignment="1">
      <alignment horizontal="center" vertical="center" textRotation="90"/>
    </xf>
    <xf numFmtId="0" fontId="18" fillId="0" borderId="0" xfId="1" applyFont="1" applyBorder="1" applyAlignment="1">
      <alignment horizontal="left" vertical="center" wrapText="1"/>
    </xf>
    <xf numFmtId="14" fontId="33" fillId="0" borderId="0" xfId="1" applyNumberFormat="1" applyFont="1" applyBorder="1" applyAlignment="1">
      <alignment horizontal="left" vertical="center" wrapText="1"/>
    </xf>
    <xf numFmtId="0" fontId="14" fillId="9" borderId="1" xfId="1" applyFont="1" applyFill="1" applyBorder="1" applyAlignment="1">
      <alignment horizontal="left" vertical="center" wrapText="1"/>
    </xf>
    <xf numFmtId="0" fontId="3" fillId="10" borderId="2" xfId="1" applyFont="1" applyFill="1" applyBorder="1" applyAlignment="1">
      <alignment horizontal="left" vertical="center" wrapText="1"/>
    </xf>
    <xf numFmtId="0" fontId="14" fillId="10" borderId="3" xfId="1" applyFont="1" applyFill="1" applyBorder="1" applyAlignment="1">
      <alignment horizontal="left" vertical="center" wrapText="1"/>
    </xf>
    <xf numFmtId="0" fontId="3" fillId="10" borderId="4" xfId="1" applyFont="1" applyFill="1" applyBorder="1" applyAlignment="1">
      <alignment horizontal="left" vertical="center" wrapText="1"/>
    </xf>
    <xf numFmtId="14" fontId="1" fillId="0" borderId="0" xfId="1" applyNumberFormat="1"/>
    <xf numFmtId="0" fontId="14" fillId="0" borderId="3" xfId="1" applyFont="1" applyBorder="1" applyAlignment="1">
      <alignment horizontal="left" vertical="center"/>
    </xf>
    <xf numFmtId="0" fontId="1" fillId="0" borderId="0" xfId="1" applyBorder="1"/>
    <xf numFmtId="0" fontId="7" fillId="10" borderId="3" xfId="1" applyFont="1" applyFill="1" applyBorder="1" applyAlignment="1">
      <alignment horizontal="center"/>
    </xf>
    <xf numFmtId="0" fontId="3" fillId="9" borderId="7" xfId="1" applyFont="1" applyFill="1" applyBorder="1" applyAlignment="1">
      <alignment horizontal="center"/>
    </xf>
    <xf numFmtId="1" fontId="3" fillId="10" borderId="14" xfId="1" applyNumberFormat="1" applyFont="1" applyFill="1" applyBorder="1" applyAlignment="1">
      <alignment horizontal="center"/>
    </xf>
    <xf numFmtId="0" fontId="3" fillId="10" borderId="13" xfId="1" applyFont="1" applyFill="1" applyBorder="1" applyAlignment="1">
      <alignment horizontal="center"/>
    </xf>
    <xf numFmtId="0" fontId="7" fillId="10" borderId="37" xfId="1" applyFont="1" applyFill="1" applyBorder="1" applyAlignment="1">
      <alignment horizontal="center"/>
    </xf>
    <xf numFmtId="0" fontId="3" fillId="13" borderId="9" xfId="1" applyFont="1" applyFill="1" applyBorder="1" applyAlignment="1">
      <alignment horizontal="center"/>
    </xf>
    <xf numFmtId="1" fontId="3" fillId="10" borderId="25" xfId="1" applyNumberFormat="1" applyFont="1" applyFill="1" applyBorder="1" applyAlignment="1">
      <alignment horizontal="center"/>
    </xf>
    <xf numFmtId="0" fontId="3" fillId="10" borderId="3" xfId="1" applyFont="1" applyFill="1" applyBorder="1"/>
    <xf numFmtId="0" fontId="7" fillId="5" borderId="29" xfId="1" applyFont="1" applyFill="1" applyBorder="1" applyAlignment="1">
      <alignment horizontal="center"/>
    </xf>
    <xf numFmtId="0" fontId="3" fillId="13" borderId="22" xfId="1" applyFont="1" applyFill="1" applyBorder="1" applyAlignment="1">
      <alignment horizontal="center"/>
    </xf>
    <xf numFmtId="1" fontId="3" fillId="0" borderId="11" xfId="1" applyNumberFormat="1" applyFont="1" applyFill="1" applyBorder="1" applyAlignment="1">
      <alignment horizontal="center"/>
    </xf>
    <xf numFmtId="0" fontId="3" fillId="0" borderId="15" xfId="1" applyFont="1" applyBorder="1"/>
    <xf numFmtId="0" fontId="7" fillId="10" borderId="5" xfId="1" applyFont="1" applyFill="1" applyBorder="1" applyAlignment="1">
      <alignment horizontal="center"/>
    </xf>
    <xf numFmtId="0" fontId="3" fillId="10" borderId="31" xfId="1" applyFont="1" applyFill="1" applyBorder="1" applyAlignment="1">
      <alignment horizontal="center"/>
    </xf>
    <xf numFmtId="0" fontId="3" fillId="10" borderId="24" xfId="1" applyFont="1" applyFill="1" applyBorder="1" applyAlignment="1">
      <alignment horizontal="center"/>
    </xf>
    <xf numFmtId="0" fontId="3" fillId="10" borderId="26" xfId="1" applyFont="1" applyFill="1" applyBorder="1" applyAlignment="1">
      <alignment horizontal="center"/>
    </xf>
    <xf numFmtId="0" fontId="3" fillId="10" borderId="28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3" fillId="13" borderId="28" xfId="1" applyFont="1" applyFill="1" applyBorder="1" applyAlignment="1">
      <alignment horizontal="center"/>
    </xf>
    <xf numFmtId="0" fontId="3" fillId="10" borderId="18" xfId="1" applyFont="1" applyFill="1" applyBorder="1" applyAlignment="1">
      <alignment horizontal="center"/>
    </xf>
    <xf numFmtId="0" fontId="3" fillId="10" borderId="15" xfId="1" applyFont="1" applyFill="1" applyBorder="1"/>
    <xf numFmtId="0" fontId="3" fillId="10" borderId="6" xfId="1" applyFont="1" applyFill="1" applyBorder="1"/>
    <xf numFmtId="0" fontId="18" fillId="0" borderId="0" xfId="1" applyFont="1" applyAlignment="1">
      <alignment horizontal="center"/>
    </xf>
    <xf numFmtId="0" fontId="34" fillId="0" borderId="0" xfId="1" applyFont="1"/>
    <xf numFmtId="0" fontId="7" fillId="0" borderId="11" xfId="1" applyFont="1" applyBorder="1"/>
    <xf numFmtId="1" fontId="7" fillId="2" borderId="15" xfId="1" applyNumberFormat="1" applyFont="1" applyFill="1" applyBorder="1" applyAlignment="1">
      <alignment horizontal="center"/>
    </xf>
    <xf numFmtId="0" fontId="12" fillId="2" borderId="7" xfId="1" applyFont="1" applyFill="1" applyBorder="1" applyAlignment="1">
      <alignment wrapText="1"/>
    </xf>
    <xf numFmtId="0" fontId="16" fillId="0" borderId="4" xfId="1" applyFont="1" applyBorder="1" applyAlignment="1">
      <alignment horizontal="center" vertical="center"/>
    </xf>
    <xf numFmtId="0" fontId="7" fillId="0" borderId="15" xfId="1" applyFont="1" applyBorder="1"/>
    <xf numFmtId="0" fontId="3" fillId="5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0" borderId="38" xfId="1" applyFont="1" applyBorder="1" applyAlignment="1">
      <alignment horizontal="center" vertical="center"/>
    </xf>
    <xf numFmtId="0" fontId="7" fillId="5" borderId="4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41" xfId="1" applyFont="1" applyBorder="1" applyAlignment="1">
      <alignment wrapText="1"/>
    </xf>
    <xf numFmtId="0" fontId="7" fillId="0" borderId="0" xfId="1" applyFont="1" applyAlignment="1">
      <alignment horizontal="left" vertical="center" wrapText="1"/>
    </xf>
    <xf numFmtId="0" fontId="3" fillId="14" borderId="15" xfId="1" applyFont="1" applyFill="1" applyBorder="1" applyAlignment="1">
      <alignment horizontal="center"/>
    </xf>
    <xf numFmtId="0" fontId="3" fillId="14" borderId="15" xfId="1" applyFont="1" applyFill="1" applyBorder="1"/>
    <xf numFmtId="0" fontId="22" fillId="14" borderId="15" xfId="1" applyFont="1" applyFill="1" applyBorder="1"/>
    <xf numFmtId="0" fontId="7" fillId="0" borderId="22" xfId="1" applyFont="1" applyFill="1" applyBorder="1" applyAlignment="1">
      <alignment horizontal="center"/>
    </xf>
    <xf numFmtId="0" fontId="22" fillId="14" borderId="15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horizontal="left" vertical="center" wrapText="1"/>
    </xf>
    <xf numFmtId="0" fontId="7" fillId="0" borderId="12" xfId="1" applyFont="1" applyBorder="1"/>
    <xf numFmtId="0" fontId="7" fillId="5" borderId="42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/>
    <xf numFmtId="0" fontId="3" fillId="5" borderId="15" xfId="1" applyFont="1" applyFill="1" applyBorder="1" applyAlignment="1">
      <alignment horizontal="left" vertical="center" wrapText="1"/>
    </xf>
    <xf numFmtId="0" fontId="1" fillId="0" borderId="22" xfId="1" applyBorder="1"/>
    <xf numFmtId="0" fontId="7" fillId="5" borderId="43" xfId="1" applyFont="1" applyFill="1" applyBorder="1" applyAlignment="1">
      <alignment horizontal="center"/>
    </xf>
    <xf numFmtId="0" fontId="28" fillId="5" borderId="22" xfId="1" applyFont="1" applyFill="1" applyBorder="1" applyAlignment="1">
      <alignment horizontal="center"/>
    </xf>
    <xf numFmtId="0" fontId="22" fillId="2" borderId="7" xfId="1" applyFont="1" applyFill="1" applyBorder="1" applyAlignment="1">
      <alignment horizontal="center"/>
    </xf>
    <xf numFmtId="0" fontId="7" fillId="5" borderId="15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5" borderId="14" xfId="1" applyFont="1" applyFill="1" applyBorder="1"/>
    <xf numFmtId="0" fontId="3" fillId="5" borderId="15" xfId="1" applyFont="1" applyFill="1" applyBorder="1"/>
    <xf numFmtId="0" fontId="28" fillId="5" borderId="43" xfId="1" applyFont="1" applyFill="1" applyBorder="1" applyAlignment="1">
      <alignment horizontal="center"/>
    </xf>
    <xf numFmtId="0" fontId="22" fillId="2" borderId="3" xfId="1" applyFont="1" applyFill="1" applyBorder="1" applyAlignment="1">
      <alignment horizontal="center"/>
    </xf>
    <xf numFmtId="0" fontId="22" fillId="3" borderId="15" xfId="1" applyFont="1" applyFill="1" applyBorder="1" applyAlignment="1">
      <alignment horizontal="center"/>
    </xf>
    <xf numFmtId="0" fontId="22" fillId="3" borderId="16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4" xfId="1" applyFont="1" applyBorder="1"/>
    <xf numFmtId="0" fontId="3" fillId="3" borderId="14" xfId="1" applyFont="1" applyFill="1" applyBorder="1" applyAlignment="1">
      <alignment wrapText="1"/>
    </xf>
    <xf numFmtId="1" fontId="7" fillId="2" borderId="16" xfId="1" applyNumberFormat="1" applyFont="1" applyFill="1" applyBorder="1" applyAlignment="1">
      <alignment horizontal="center"/>
    </xf>
    <xf numFmtId="0" fontId="35" fillId="0" borderId="0" xfId="1" applyFont="1" applyBorder="1" applyAlignment="1">
      <alignment vertical="center" wrapText="1"/>
    </xf>
    <xf numFmtId="0" fontId="36" fillId="0" borderId="0" xfId="1" applyFont="1"/>
    <xf numFmtId="0" fontId="12" fillId="0" borderId="7" xfId="1" applyFont="1" applyBorder="1" applyAlignment="1">
      <alignment wrapText="1"/>
    </xf>
    <xf numFmtId="0" fontId="3" fillId="0" borderId="7" xfId="1" applyFont="1" applyFill="1" applyBorder="1" applyAlignment="1">
      <alignment horizontal="center"/>
    </xf>
    <xf numFmtId="0" fontId="3" fillId="0" borderId="44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1" xfId="1" applyFont="1" applyBorder="1"/>
    <xf numFmtId="0" fontId="3" fillId="3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3" fillId="0" borderId="0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37" fillId="0" borderId="4" xfId="1" applyFont="1" applyBorder="1" applyAlignment="1">
      <alignment horizontal="center" vertical="center"/>
    </xf>
    <xf numFmtId="0" fontId="38" fillId="0" borderId="0" xfId="1" applyFont="1"/>
    <xf numFmtId="0" fontId="39" fillId="0" borderId="0" xfId="1" applyFont="1"/>
    <xf numFmtId="0" fontId="3" fillId="0" borderId="15" xfId="1" applyFont="1" applyBorder="1" applyAlignment="1">
      <alignment vertical="center"/>
    </xf>
    <xf numFmtId="0" fontId="18" fillId="0" borderId="5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7" fillId="15" borderId="8" xfId="1" applyFont="1" applyFill="1" applyBorder="1" applyAlignment="1">
      <alignment horizontal="center"/>
    </xf>
    <xf numFmtId="0" fontId="7" fillId="15" borderId="9" xfId="1" applyFont="1" applyFill="1" applyBorder="1" applyAlignment="1">
      <alignment horizontal="center"/>
    </xf>
    <xf numFmtId="0" fontId="7" fillId="15" borderId="7" xfId="1" applyFont="1" applyFill="1" applyBorder="1" applyAlignment="1">
      <alignment horizontal="center"/>
    </xf>
    <xf numFmtId="1" fontId="7" fillId="15" borderId="9" xfId="1" applyNumberFormat="1" applyFont="1" applyFill="1" applyBorder="1" applyAlignment="1">
      <alignment horizontal="center"/>
    </xf>
    <xf numFmtId="0" fontId="7" fillId="15" borderId="7" xfId="1" applyFont="1" applyFill="1" applyBorder="1" applyAlignment="1">
      <alignment wrapText="1"/>
    </xf>
    <xf numFmtId="1" fontId="7" fillId="15" borderId="13" xfId="1" applyNumberFormat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7" fillId="4" borderId="35" xfId="1" applyFont="1" applyFill="1" applyBorder="1" applyAlignment="1">
      <alignment horizontal="center"/>
    </xf>
    <xf numFmtId="0" fontId="3" fillId="4" borderId="15" xfId="1" applyFont="1" applyFill="1" applyBorder="1"/>
    <xf numFmtId="0" fontId="7" fillId="4" borderId="20" xfId="1" applyFont="1" applyFill="1" applyBorder="1" applyAlignment="1">
      <alignment vertical="center" wrapText="1"/>
    </xf>
    <xf numFmtId="1" fontId="7" fillId="15" borderId="38" xfId="1" applyNumberFormat="1" applyFont="1" applyFill="1" applyBorder="1" applyAlignment="1">
      <alignment horizontal="center"/>
    </xf>
    <xf numFmtId="0" fontId="7" fillId="15" borderId="10" xfId="1" applyFont="1" applyFill="1" applyBorder="1" applyAlignment="1">
      <alignment horizontal="center"/>
    </xf>
    <xf numFmtId="0" fontId="3" fillId="0" borderId="16" xfId="1" applyFont="1" applyBorder="1"/>
    <xf numFmtId="0" fontId="7" fillId="0" borderId="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14" borderId="16" xfId="1" applyFont="1" applyFill="1" applyBorder="1" applyAlignment="1">
      <alignment horizontal="center"/>
    </xf>
    <xf numFmtId="0" fontId="3" fillId="14" borderId="20" xfId="1" applyFont="1" applyFill="1" applyBorder="1" applyAlignment="1">
      <alignment vertical="center"/>
    </xf>
    <xf numFmtId="0" fontId="3" fillId="14" borderId="16" xfId="1" applyFont="1" applyFill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7" fillId="16" borderId="9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3" fillId="4" borderId="16" xfId="1" applyFont="1" applyFill="1" applyBorder="1" applyAlignment="1">
      <alignment vertical="center"/>
    </xf>
    <xf numFmtId="0" fontId="7" fillId="16" borderId="28" xfId="1" applyFont="1" applyFill="1" applyBorder="1" applyAlignment="1">
      <alignment horizontal="center"/>
    </xf>
    <xf numFmtId="0" fontId="28" fillId="4" borderId="16" xfId="1" applyFont="1" applyFill="1" applyBorder="1" applyAlignment="1">
      <alignment horizontal="center"/>
    </xf>
    <xf numFmtId="0" fontId="7" fillId="5" borderId="17" xfId="1" applyFont="1" applyFill="1" applyBorder="1" applyAlignment="1">
      <alignment horizontal="center"/>
    </xf>
    <xf numFmtId="0" fontId="3" fillId="16" borderId="3" xfId="1" applyFont="1" applyFill="1" applyBorder="1" applyAlignment="1">
      <alignment horizontal="center"/>
    </xf>
    <xf numFmtId="0" fontId="7" fillId="5" borderId="15" xfId="1" applyFont="1" applyFill="1" applyBorder="1" applyAlignment="1">
      <alignment horizontal="center"/>
    </xf>
    <xf numFmtId="0" fontId="3" fillId="0" borderId="16" xfId="1" applyFont="1" applyBorder="1" applyAlignment="1">
      <alignment vertical="center" wrapText="1"/>
    </xf>
    <xf numFmtId="0" fontId="31" fillId="4" borderId="16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31" fillId="0" borderId="16" xfId="1" applyFont="1" applyFill="1" applyBorder="1" applyAlignment="1">
      <alignment horizontal="center"/>
    </xf>
    <xf numFmtId="0" fontId="3" fillId="0" borderId="14" xfId="1" applyFont="1" applyFill="1" applyBorder="1"/>
    <xf numFmtId="1" fontId="7" fillId="0" borderId="14" xfId="1" applyNumberFormat="1" applyFont="1" applyFill="1" applyBorder="1" applyAlignment="1">
      <alignment horizontal="center"/>
    </xf>
    <xf numFmtId="1" fontId="7" fillId="0" borderId="15" xfId="1" applyNumberFormat="1" applyFont="1" applyFill="1" applyBorder="1" applyAlignment="1">
      <alignment horizontal="center"/>
    </xf>
    <xf numFmtId="1" fontId="7" fillId="0" borderId="16" xfId="1" applyNumberFormat="1" applyFont="1" applyFill="1" applyBorder="1" applyAlignment="1">
      <alignment horizontal="center"/>
    </xf>
    <xf numFmtId="1" fontId="7" fillId="4" borderId="14" xfId="1" applyNumberFormat="1" applyFont="1" applyFill="1" applyBorder="1" applyAlignment="1">
      <alignment horizontal="center"/>
    </xf>
    <xf numFmtId="1" fontId="7" fillId="4" borderId="15" xfId="1" applyNumberFormat="1" applyFont="1" applyFill="1" applyBorder="1" applyAlignment="1">
      <alignment horizontal="center"/>
    </xf>
    <xf numFmtId="1" fontId="7" fillId="4" borderId="16" xfId="1" applyNumberFormat="1" applyFont="1" applyFill="1" applyBorder="1" applyAlignment="1">
      <alignment horizontal="center"/>
    </xf>
    <xf numFmtId="0" fontId="3" fillId="0" borderId="3" xfId="1" applyFont="1" applyBorder="1"/>
    <xf numFmtId="0" fontId="3" fillId="16" borderId="34" xfId="1" applyFont="1" applyFill="1" applyBorder="1" applyAlignment="1">
      <alignment horizontal="center"/>
    </xf>
    <xf numFmtId="0" fontId="3" fillId="16" borderId="5" xfId="1" applyFont="1" applyFill="1" applyBorder="1" applyAlignment="1">
      <alignment horizontal="center"/>
    </xf>
    <xf numFmtId="0" fontId="7" fillId="4" borderId="23" xfId="1" applyFont="1" applyFill="1" applyBorder="1" applyAlignment="1">
      <alignment horizontal="center"/>
    </xf>
    <xf numFmtId="0" fontId="7" fillId="4" borderId="24" xfId="1" applyFont="1" applyFill="1" applyBorder="1" applyAlignment="1">
      <alignment horizontal="center"/>
    </xf>
    <xf numFmtId="0" fontId="7" fillId="4" borderId="25" xfId="1" applyFont="1" applyFill="1" applyBorder="1" applyAlignment="1">
      <alignment horizontal="center"/>
    </xf>
    <xf numFmtId="0" fontId="3" fillId="4" borderId="23" xfId="1" applyFont="1" applyFill="1" applyBorder="1" applyAlignment="1">
      <alignment horizontal="center"/>
    </xf>
    <xf numFmtId="0" fontId="3" fillId="4" borderId="24" xfId="1" applyFont="1" applyFill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0" fontId="14" fillId="15" borderId="1" xfId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12" fillId="15" borderId="7" xfId="1" applyFont="1" applyFill="1" applyBorder="1" applyAlignment="1">
      <alignment wrapText="1"/>
    </xf>
    <xf numFmtId="0" fontId="3" fillId="15" borderId="5" xfId="1" applyFont="1" applyFill="1" applyBorder="1" applyAlignment="1">
      <alignment horizontal="center"/>
    </xf>
    <xf numFmtId="0" fontId="4" fillId="0" borderId="3" xfId="1" applyFont="1" applyBorder="1"/>
    <xf numFmtId="0" fontId="3" fillId="4" borderId="3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15" borderId="5" xfId="1" applyFont="1" applyFill="1" applyBorder="1" applyAlignment="1">
      <alignment horizontal="center"/>
    </xf>
    <xf numFmtId="0" fontId="3" fillId="4" borderId="31" xfId="1" applyFont="1" applyFill="1" applyBorder="1" applyAlignment="1">
      <alignment horizontal="center"/>
    </xf>
    <xf numFmtId="0" fontId="3" fillId="4" borderId="26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9" fillId="3" borderId="3" xfId="1" applyFont="1" applyFill="1" applyBorder="1" applyAlignment="1">
      <alignment wrapText="1"/>
    </xf>
    <xf numFmtId="0" fontId="16" fillId="12" borderId="3" xfId="1" applyFont="1" applyFill="1" applyBorder="1" applyAlignment="1">
      <alignment vertical="center"/>
    </xf>
    <xf numFmtId="0" fontId="1" fillId="12" borderId="0" xfId="1" applyFont="1" applyFill="1"/>
    <xf numFmtId="0" fontId="1" fillId="17" borderId="0" xfId="1" applyFont="1" applyFill="1"/>
    <xf numFmtId="0" fontId="4" fillId="17" borderId="16" xfId="1" applyFont="1" applyFill="1" applyBorder="1" applyAlignment="1">
      <alignment vertical="center" wrapText="1"/>
    </xf>
    <xf numFmtId="0" fontId="4" fillId="17" borderId="0" xfId="1" applyFont="1" applyFill="1"/>
    <xf numFmtId="0" fontId="4" fillId="17" borderId="35" xfId="1" applyFont="1" applyFill="1" applyBorder="1" applyAlignment="1">
      <alignment horizontal="center"/>
    </xf>
    <xf numFmtId="0" fontId="4" fillId="17" borderId="15" xfId="1" applyFont="1" applyFill="1" applyBorder="1" applyAlignment="1">
      <alignment horizontal="center"/>
    </xf>
    <xf numFmtId="0" fontId="4" fillId="17" borderId="14" xfId="1" applyFont="1" applyFill="1" applyBorder="1" applyAlignment="1">
      <alignment horizontal="center"/>
    </xf>
    <xf numFmtId="0" fontId="9" fillId="17" borderId="7" xfId="1" applyFont="1" applyFill="1" applyBorder="1" applyAlignment="1">
      <alignment horizontal="center"/>
    </xf>
    <xf numFmtId="0" fontId="12" fillId="17" borderId="4" xfId="1" applyFont="1" applyFill="1" applyBorder="1" applyAlignment="1">
      <alignment horizontal="center"/>
    </xf>
    <xf numFmtId="0" fontId="12" fillId="17" borderId="3" xfId="1" applyFont="1" applyFill="1" applyBorder="1" applyAlignment="1">
      <alignment horizontal="center"/>
    </xf>
    <xf numFmtId="0" fontId="4" fillId="17" borderId="16" xfId="1" applyFont="1" applyFill="1" applyBorder="1" applyAlignment="1">
      <alignment horizontal="center"/>
    </xf>
    <xf numFmtId="0" fontId="4" fillId="17" borderId="7" xfId="1" applyFont="1" applyFill="1" applyBorder="1" applyAlignment="1">
      <alignment horizontal="center"/>
    </xf>
    <xf numFmtId="0" fontId="12" fillId="17" borderId="34" xfId="1" applyFont="1" applyFill="1" applyBorder="1" applyAlignment="1">
      <alignment horizontal="center" vertical="center"/>
    </xf>
    <xf numFmtId="0" fontId="4" fillId="17" borderId="3" xfId="1" applyFont="1" applyFill="1" applyBorder="1" applyAlignment="1">
      <alignment horizontal="center"/>
    </xf>
    <xf numFmtId="1" fontId="15" fillId="17" borderId="13" xfId="1" applyNumberFormat="1" applyFont="1" applyFill="1" applyBorder="1" applyAlignment="1">
      <alignment horizontal="center"/>
    </xf>
    <xf numFmtId="0" fontId="10" fillId="17" borderId="12" xfId="1" applyFont="1" applyFill="1" applyBorder="1"/>
    <xf numFmtId="0" fontId="3" fillId="17" borderId="0" xfId="1" applyFont="1" applyFill="1"/>
    <xf numFmtId="0" fontId="3" fillId="17" borderId="33" xfId="1" applyFont="1" applyFill="1" applyBorder="1" applyAlignment="1">
      <alignment vertical="center" wrapText="1"/>
    </xf>
    <xf numFmtId="0" fontId="3" fillId="17" borderId="7" xfId="1" applyFont="1" applyFill="1" applyBorder="1"/>
    <xf numFmtId="0" fontId="7" fillId="17" borderId="16" xfId="1" applyFont="1" applyFill="1" applyBorder="1" applyAlignment="1">
      <alignment horizontal="center"/>
    </xf>
    <xf numFmtId="0" fontId="3" fillId="17" borderId="15" xfId="1" applyFont="1" applyFill="1" applyBorder="1" applyAlignment="1">
      <alignment horizontal="center"/>
    </xf>
    <xf numFmtId="0" fontId="3" fillId="17" borderId="32" xfId="1" applyFont="1" applyFill="1" applyBorder="1" applyAlignment="1">
      <alignment horizontal="center"/>
    </xf>
    <xf numFmtId="0" fontId="7" fillId="17" borderId="1" xfId="1" applyFont="1" applyFill="1" applyBorder="1" applyAlignment="1">
      <alignment horizontal="center"/>
    </xf>
    <xf numFmtId="0" fontId="7" fillId="17" borderId="3" xfId="1" applyFont="1" applyFill="1" applyBorder="1" applyAlignment="1">
      <alignment horizontal="center"/>
    </xf>
    <xf numFmtId="0" fontId="3" fillId="17" borderId="16" xfId="1" applyFont="1" applyFill="1" applyBorder="1" applyAlignment="1">
      <alignment horizontal="center"/>
    </xf>
    <xf numFmtId="0" fontId="3" fillId="17" borderId="10" xfId="1" applyFont="1" applyFill="1" applyBorder="1" applyAlignment="1">
      <alignment horizontal="center"/>
    </xf>
    <xf numFmtId="0" fontId="7" fillId="17" borderId="34" xfId="1" applyFont="1" applyFill="1" applyBorder="1" applyAlignment="1">
      <alignment horizontal="center" vertical="center"/>
    </xf>
    <xf numFmtId="0" fontId="3" fillId="17" borderId="3" xfId="1" applyFont="1" applyFill="1" applyBorder="1" applyAlignment="1">
      <alignment horizontal="center"/>
    </xf>
    <xf numFmtId="1" fontId="7" fillId="17" borderId="22" xfId="1" applyNumberFormat="1" applyFont="1" applyFill="1" applyBorder="1" applyAlignment="1">
      <alignment horizontal="center"/>
    </xf>
    <xf numFmtId="0" fontId="7" fillId="17" borderId="37" xfId="1" applyFont="1" applyFill="1" applyBorder="1"/>
    <xf numFmtId="0" fontId="3" fillId="17" borderId="38" xfId="1" applyFont="1" applyFill="1" applyBorder="1" applyAlignment="1">
      <alignment horizontal="center" vertical="center"/>
    </xf>
    <xf numFmtId="0" fontId="7" fillId="17" borderId="16" xfId="1" applyFont="1" applyFill="1" applyBorder="1" applyAlignment="1">
      <alignment vertical="center" wrapText="1"/>
    </xf>
    <xf numFmtId="0" fontId="3" fillId="17" borderId="40" xfId="1" applyFont="1" applyFill="1" applyBorder="1" applyAlignment="1">
      <alignment wrapText="1"/>
    </xf>
    <xf numFmtId="0" fontId="3" fillId="17" borderId="35" xfId="1" applyFont="1" applyFill="1" applyBorder="1" applyAlignment="1">
      <alignment horizontal="center"/>
    </xf>
    <xf numFmtId="0" fontId="3" fillId="17" borderId="14" xfId="1" applyFont="1" applyFill="1" applyBorder="1" applyAlignment="1">
      <alignment horizontal="center"/>
    </xf>
    <xf numFmtId="0" fontId="3" fillId="17" borderId="7" xfId="1" applyFont="1" applyFill="1" applyBorder="1" applyAlignment="1">
      <alignment horizontal="center"/>
    </xf>
    <xf numFmtId="0" fontId="7" fillId="17" borderId="17" xfId="1" applyFont="1" applyFill="1" applyBorder="1" applyAlignment="1">
      <alignment horizontal="center" vertical="center"/>
    </xf>
    <xf numFmtId="0" fontId="3" fillId="17" borderId="1" xfId="1" applyFont="1" applyFill="1" applyBorder="1" applyAlignment="1">
      <alignment horizontal="center"/>
    </xf>
    <xf numFmtId="1" fontId="7" fillId="17" borderId="16" xfId="1" applyNumberFormat="1" applyFont="1" applyFill="1" applyBorder="1" applyAlignment="1">
      <alignment horizontal="center"/>
    </xf>
    <xf numFmtId="0" fontId="7" fillId="17" borderId="15" xfId="1" applyFont="1" applyFill="1" applyBorder="1"/>
    <xf numFmtId="0" fontId="3" fillId="10" borderId="33" xfId="1" applyFont="1" applyFill="1" applyBorder="1" applyAlignment="1">
      <alignment wrapText="1"/>
    </xf>
    <xf numFmtId="0" fontId="3" fillId="0" borderId="14" xfId="1" applyFont="1" applyBorder="1" applyAlignment="1">
      <alignment horizontal="left" wrapText="1"/>
    </xf>
    <xf numFmtId="0" fontId="13" fillId="0" borderId="0" xfId="1" applyFont="1" applyFill="1"/>
    <xf numFmtId="0" fontId="8" fillId="0" borderId="0" xfId="1" applyFont="1" applyFill="1"/>
    <xf numFmtId="0" fontId="22" fillId="10" borderId="15" xfId="1" applyFont="1" applyFill="1" applyBorder="1"/>
    <xf numFmtId="0" fontId="9" fillId="0" borderId="15" xfId="1" applyFont="1" applyBorder="1" applyAlignment="1">
      <alignment vertical="center" wrapText="1"/>
    </xf>
    <xf numFmtId="0" fontId="9" fillId="0" borderId="15" xfId="1" applyFont="1" applyBorder="1"/>
    <xf numFmtId="0" fontId="3" fillId="18" borderId="16" xfId="1" applyFont="1" applyFill="1" applyBorder="1" applyAlignment="1">
      <alignment horizontal="center"/>
    </xf>
    <xf numFmtId="0" fontId="3" fillId="18" borderId="15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 textRotation="90" wrapText="1"/>
    </xf>
    <xf numFmtId="0" fontId="7" fillId="2" borderId="7" xfId="1" applyFont="1" applyFill="1" applyBorder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7" fillId="5" borderId="28" xfId="1" applyFont="1" applyFill="1" applyBorder="1" applyAlignment="1">
      <alignment horizontal="center" vertical="center" textRotation="90"/>
    </xf>
    <xf numFmtId="0" fontId="3" fillId="0" borderId="5" xfId="1" applyFont="1" applyBorder="1" applyAlignment="1">
      <alignment vertical="center"/>
    </xf>
    <xf numFmtId="0" fontId="3" fillId="3" borderId="25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wrapText="1"/>
    </xf>
    <xf numFmtId="0" fontId="3" fillId="3" borderId="23" xfId="1" applyFont="1" applyFill="1" applyBorder="1" applyAlignment="1">
      <alignment horizontal="center"/>
    </xf>
    <xf numFmtId="0" fontId="28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3" fillId="19" borderId="3" xfId="1" applyFont="1" applyFill="1" applyBorder="1" applyAlignment="1">
      <alignment horizontal="center"/>
    </xf>
    <xf numFmtId="1" fontId="12" fillId="2" borderId="13" xfId="1" applyNumberFormat="1" applyFont="1" applyFill="1" applyBorder="1" applyAlignment="1">
      <alignment horizontal="center"/>
    </xf>
    <xf numFmtId="0" fontId="12" fillId="0" borderId="12" xfId="1" applyFont="1" applyBorder="1"/>
    <xf numFmtId="0" fontId="3" fillId="0" borderId="4" xfId="1" applyFont="1" applyBorder="1" applyAlignment="1">
      <alignment vertical="center"/>
    </xf>
    <xf numFmtId="1" fontId="7" fillId="0" borderId="3" xfId="1" applyNumberFormat="1" applyFont="1" applyBorder="1" applyAlignment="1">
      <alignment horizontal="center"/>
    </xf>
    <xf numFmtId="1" fontId="3" fillId="0" borderId="16" xfId="1" applyNumberFormat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" fontId="7" fillId="3" borderId="3" xfId="1" applyNumberFormat="1" applyFont="1" applyFill="1" applyBorder="1" applyAlignment="1">
      <alignment horizontal="center"/>
    </xf>
    <xf numFmtId="0" fontId="3" fillId="0" borderId="14" xfId="1" applyFont="1" applyBorder="1" applyAlignment="1">
      <alignment vertical="top" wrapText="1"/>
    </xf>
    <xf numFmtId="0" fontId="3" fillId="3" borderId="15" xfId="1" applyFont="1" applyFill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3" fillId="0" borderId="15" xfId="1" applyFont="1" applyBorder="1" applyAlignment="1">
      <alignment vertical="center" wrapText="1"/>
    </xf>
    <xf numFmtId="0" fontId="7" fillId="0" borderId="1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0" borderId="18" xfId="1" applyFont="1" applyBorder="1"/>
    <xf numFmtId="0" fontId="9" fillId="0" borderId="0" xfId="1" applyFont="1"/>
    <xf numFmtId="0" fontId="19" fillId="0" borderId="0" xfId="1" applyFont="1"/>
    <xf numFmtId="0" fontId="8" fillId="0" borderId="0" xfId="1" applyFont="1"/>
    <xf numFmtId="0" fontId="7" fillId="2" borderId="9" xfId="1" applyFont="1" applyFill="1" applyBorder="1" applyAlignment="1">
      <alignment wrapText="1"/>
    </xf>
    <xf numFmtId="0" fontId="7" fillId="2" borderId="8" xfId="1" applyFont="1" applyFill="1" applyBorder="1" applyAlignment="1">
      <alignment wrapText="1"/>
    </xf>
    <xf numFmtId="0" fontId="7" fillId="2" borderId="11" xfId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0" fontId="12" fillId="0" borderId="7" xfId="1" applyFont="1" applyBorder="1"/>
    <xf numFmtId="0" fontId="12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7" fillId="0" borderId="22" xfId="1" applyFont="1" applyBorder="1" applyAlignment="1">
      <alignment horizontal="center" vertical="center" textRotation="90"/>
    </xf>
    <xf numFmtId="0" fontId="3" fillId="2" borderId="26" xfId="1" applyFont="1" applyFill="1" applyBorder="1" applyAlignment="1">
      <alignment horizontal="center"/>
    </xf>
    <xf numFmtId="1" fontId="3" fillId="2" borderId="16" xfId="1" applyNumberFormat="1" applyFont="1" applyFill="1" applyBorder="1" applyAlignment="1">
      <alignment horizontal="center"/>
    </xf>
    <xf numFmtId="0" fontId="17" fillId="0" borderId="15" xfId="1" applyFont="1" applyBorder="1"/>
    <xf numFmtId="0" fontId="17" fillId="0" borderId="14" xfId="1" applyFont="1" applyBorder="1"/>
    <xf numFmtId="1" fontId="7" fillId="5" borderId="3" xfId="1" applyNumberFormat="1" applyFont="1" applyFill="1" applyBorder="1" applyAlignment="1">
      <alignment horizontal="center"/>
    </xf>
    <xf numFmtId="1" fontId="3" fillId="5" borderId="16" xfId="1" applyNumberFormat="1" applyFont="1" applyFill="1" applyBorder="1" applyAlignment="1">
      <alignment horizontal="center"/>
    </xf>
    <xf numFmtId="1" fontId="3" fillId="5" borderId="14" xfId="1" applyNumberFormat="1" applyFont="1" applyFill="1" applyBorder="1" applyAlignment="1">
      <alignment horizontal="center"/>
    </xf>
    <xf numFmtId="0" fontId="1" fillId="3" borderId="14" xfId="1" applyFill="1" applyBorder="1"/>
    <xf numFmtId="0" fontId="1" fillId="0" borderId="14" xfId="1" applyBorder="1"/>
    <xf numFmtId="0" fontId="3" fillId="0" borderId="16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41" fillId="0" borderId="0" xfId="1" applyFont="1"/>
    <xf numFmtId="1" fontId="22" fillId="0" borderId="15" xfId="1" applyNumberFormat="1" applyFont="1" applyFill="1" applyBorder="1" applyAlignment="1">
      <alignment horizontal="center"/>
    </xf>
    <xf numFmtId="1" fontId="3" fillId="9" borderId="16" xfId="1" applyNumberFormat="1" applyFont="1" applyFill="1" applyBorder="1" applyAlignment="1">
      <alignment horizontal="center"/>
    </xf>
    <xf numFmtId="1" fontId="3" fillId="9" borderId="15" xfId="1" applyNumberFormat="1" applyFont="1" applyFill="1" applyBorder="1" applyAlignment="1">
      <alignment horizontal="center"/>
    </xf>
    <xf numFmtId="0" fontId="42" fillId="12" borderId="15" xfId="1" applyFont="1" applyFill="1" applyBorder="1"/>
    <xf numFmtId="0" fontId="42" fillId="12" borderId="16" xfId="1" applyFont="1" applyFill="1" applyBorder="1" applyAlignment="1">
      <alignment horizontal="center"/>
    </xf>
    <xf numFmtId="0" fontId="42" fillId="12" borderId="15" xfId="1" applyFont="1" applyFill="1" applyBorder="1" applyAlignment="1">
      <alignment horizontal="center"/>
    </xf>
    <xf numFmtId="0" fontId="42" fillId="12" borderId="14" xfId="1" applyFont="1" applyFill="1" applyBorder="1" applyAlignment="1">
      <alignment horizontal="center"/>
    </xf>
    <xf numFmtId="0" fontId="42" fillId="12" borderId="7" xfId="1" applyFont="1" applyFill="1" applyBorder="1" applyAlignment="1">
      <alignment horizontal="center"/>
    </xf>
    <xf numFmtId="0" fontId="43" fillId="12" borderId="4" xfId="1" applyFont="1" applyFill="1" applyBorder="1" applyAlignment="1">
      <alignment horizontal="center"/>
    </xf>
    <xf numFmtId="0" fontId="43" fillId="12" borderId="3" xfId="1" applyFont="1" applyFill="1" applyBorder="1" applyAlignment="1">
      <alignment horizontal="center"/>
    </xf>
    <xf numFmtId="1" fontId="44" fillId="3" borderId="16" xfId="1" applyNumberFormat="1" applyFont="1" applyFill="1" applyBorder="1" applyAlignment="1">
      <alignment horizontal="center"/>
    </xf>
    <xf numFmtId="1" fontId="44" fillId="3" borderId="15" xfId="1" applyNumberFormat="1" applyFont="1" applyFill="1" applyBorder="1" applyAlignment="1">
      <alignment horizontal="center"/>
    </xf>
    <xf numFmtId="0" fontId="42" fillId="12" borderId="3" xfId="1" applyFont="1" applyFill="1" applyBorder="1" applyAlignment="1">
      <alignment horizontal="center"/>
    </xf>
    <xf numFmtId="1" fontId="43" fillId="12" borderId="13" xfId="1" applyNumberFormat="1" applyFont="1" applyFill="1" applyBorder="1" applyAlignment="1">
      <alignment horizontal="center"/>
    </xf>
    <xf numFmtId="0" fontId="43" fillId="12" borderId="12" xfId="1" applyFont="1" applyFill="1" applyBorder="1"/>
    <xf numFmtId="0" fontId="12" fillId="0" borderId="28" xfId="1" applyFont="1" applyBorder="1" applyAlignment="1">
      <alignment horizontal="center" vertical="center" textRotation="90" wrapText="1"/>
    </xf>
    <xf numFmtId="0" fontId="12" fillId="0" borderId="22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7" fillId="2" borderId="1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12" fillId="0" borderId="7" xfId="1" applyFont="1" applyBorder="1" applyAlignment="1">
      <alignment horizontal="center" vertical="center" textRotation="90" wrapText="1"/>
    </xf>
    <xf numFmtId="0" fontId="12" fillId="0" borderId="7" xfId="1" applyFont="1" applyBorder="1" applyAlignment="1">
      <alignment wrapText="1"/>
    </xf>
    <xf numFmtId="0" fontId="15" fillId="0" borderId="7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15" fillId="0" borderId="28" xfId="1" applyFont="1" applyBorder="1" applyAlignment="1">
      <alignment horizontal="center" vertical="center" textRotation="90" wrapText="1"/>
    </xf>
    <xf numFmtId="0" fontId="10" fillId="0" borderId="22" xfId="1" applyFont="1" applyBorder="1" applyAlignment="1">
      <alignment horizontal="center" vertical="center" textRotation="90" wrapText="1"/>
    </xf>
    <xf numFmtId="0" fontId="10" fillId="0" borderId="9" xfId="1" applyFont="1" applyBorder="1" applyAlignment="1">
      <alignment horizontal="center" vertical="center" textRotation="90" wrapText="1"/>
    </xf>
    <xf numFmtId="0" fontId="15" fillId="0" borderId="7" xfId="1" applyFont="1" applyBorder="1" applyAlignment="1">
      <alignment horizontal="center" vertical="center" textRotation="90" wrapText="1"/>
    </xf>
    <xf numFmtId="0" fontId="10" fillId="0" borderId="7" xfId="1" applyFont="1" applyBorder="1" applyAlignment="1">
      <alignment wrapText="1"/>
    </xf>
    <xf numFmtId="0" fontId="7" fillId="0" borderId="10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 textRotation="90" wrapText="1"/>
    </xf>
    <xf numFmtId="0" fontId="7" fillId="0" borderId="22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wrapText="1"/>
    </xf>
    <xf numFmtId="0" fontId="7" fillId="0" borderId="28" xfId="1" applyFont="1" applyBorder="1" applyAlignment="1">
      <alignment wrapText="1"/>
    </xf>
    <xf numFmtId="0" fontId="7" fillId="9" borderId="10" xfId="1" applyFont="1" applyFill="1" applyBorder="1" applyAlignment="1">
      <alignment horizontal="center"/>
    </xf>
    <xf numFmtId="0" fontId="7" fillId="9" borderId="7" xfId="1" applyFont="1" applyFill="1" applyBorder="1" applyAlignment="1">
      <alignment horizontal="center"/>
    </xf>
    <xf numFmtId="0" fontId="7" fillId="9" borderId="28" xfId="1" applyFont="1" applyFill="1" applyBorder="1" applyAlignment="1">
      <alignment horizontal="center"/>
    </xf>
    <xf numFmtId="0" fontId="12" fillId="0" borderId="28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textRotation="90" wrapText="1"/>
    </xf>
    <xf numFmtId="0" fontId="10" fillId="0" borderId="22" xfId="1" applyFont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7" fillId="15" borderId="10" xfId="1" applyFont="1" applyFill="1" applyBorder="1" applyAlignment="1">
      <alignment horizontal="center"/>
    </xf>
    <xf numFmtId="0" fontId="7" fillId="15" borderId="7" xfId="1" applyFont="1" applyFill="1" applyBorder="1" applyAlignment="1">
      <alignment horizontal="center"/>
    </xf>
    <xf numFmtId="0" fontId="7" fillId="15" borderId="28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15" borderId="33" xfId="1" applyFont="1" applyFill="1" applyBorder="1" applyAlignment="1">
      <alignment horizontal="center"/>
    </xf>
    <xf numFmtId="0" fontId="7" fillId="15" borderId="32" xfId="1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D1CC00"/>
      <color rgb="FFFFFF66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114300</xdr:colOff>
      <xdr:row>23</xdr:row>
      <xdr:rowOff>7143</xdr:rowOff>
    </xdr:from>
    <xdr:ext cx="131831" cy="1722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87100" y="3731418"/>
          <a:ext cx="131831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pl-PL" sz="1100" i="0">
              <a:latin typeface="Cambria Math" panose="02040503050406030204" pitchFamily="18" charset="0"/>
            </a:rPr>
            <a:t>∑</a:t>
          </a:r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0AC5-D1DB-492C-B580-65BDFE83A0E5}">
  <sheetPr>
    <tabColor rgb="FFFFFFFF"/>
    <pageSetUpPr fitToPage="1"/>
  </sheetPr>
  <dimension ref="A1:AH146"/>
  <sheetViews>
    <sheetView topLeftCell="A10" zoomScale="85" zoomScaleNormal="85" zoomScaleSheetLayoutView="80" workbookViewId="0">
      <selection activeCell="K36" sqref="K36"/>
    </sheetView>
  </sheetViews>
  <sheetFormatPr defaultRowHeight="13.2" x14ac:dyDescent="0.25"/>
  <cols>
    <col min="1" max="1" width="4.109375" style="1" bestFit="1" customWidth="1"/>
    <col min="2" max="2" width="39.44140625" style="1" customWidth="1"/>
    <col min="3" max="3" width="41.5546875" style="1" customWidth="1"/>
    <col min="4" max="8" width="4.109375" style="1" bestFit="1" customWidth="1"/>
    <col min="9" max="9" width="4.44140625" style="1" bestFit="1" customWidth="1"/>
    <col min="10" max="11" width="4.109375" style="1" bestFit="1" customWidth="1"/>
    <col min="12" max="12" width="4.44140625" style="1" bestFit="1" customWidth="1"/>
    <col min="13" max="13" width="4.109375" style="1" bestFit="1" customWidth="1"/>
    <col min="14" max="14" width="9.6640625" style="1" customWidth="1"/>
    <col min="15" max="24" width="4.109375" style="1" bestFit="1" customWidth="1"/>
    <col min="25" max="25" width="12.44140625" style="1" customWidth="1"/>
    <col min="26" max="26" width="6.6640625" style="1" customWidth="1"/>
    <col min="27" max="27" width="6" style="1" customWidth="1"/>
    <col min="28" max="16384" width="8.88671875" style="1"/>
  </cols>
  <sheetData>
    <row r="1" spans="1:34" ht="18" x14ac:dyDescent="0.35">
      <c r="A1" s="42"/>
      <c r="B1" s="41" t="s">
        <v>47</v>
      </c>
      <c r="C1" s="40" t="s">
        <v>46</v>
      </c>
      <c r="D1" s="4"/>
      <c r="E1" s="4"/>
      <c r="F1" s="4"/>
      <c r="G1" s="4"/>
      <c r="H1" s="4"/>
      <c r="I1" s="4"/>
      <c r="J1" s="4"/>
      <c r="K1" s="4"/>
      <c r="L1" s="4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4"/>
      <c r="AC1" s="2"/>
      <c r="AD1" s="2"/>
      <c r="AE1" s="2"/>
      <c r="AF1" s="2"/>
    </row>
    <row r="2" spans="1:34" ht="18" x14ac:dyDescent="0.35">
      <c r="A2" s="32"/>
      <c r="B2" s="38" t="s">
        <v>45</v>
      </c>
      <c r="C2" s="39" t="s">
        <v>44</v>
      </c>
      <c r="D2" s="4"/>
      <c r="E2" s="4"/>
      <c r="F2" s="4"/>
      <c r="G2" s="4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4"/>
      <c r="AC2" s="2"/>
      <c r="AD2" s="2"/>
      <c r="AE2" s="2"/>
      <c r="AF2" s="2"/>
    </row>
    <row r="3" spans="1:34" ht="18" x14ac:dyDescent="0.35">
      <c r="A3" s="32"/>
      <c r="B3" s="38" t="s">
        <v>43</v>
      </c>
      <c r="C3" s="37"/>
      <c r="D3" s="4"/>
      <c r="E3" s="4"/>
      <c r="F3" s="4"/>
      <c r="G3" s="4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4"/>
      <c r="AC3" s="2"/>
      <c r="AD3" s="2"/>
      <c r="AE3" s="2"/>
      <c r="AF3" s="2"/>
    </row>
    <row r="4" spans="1:34" ht="18" x14ac:dyDescent="0.35">
      <c r="A4" s="32"/>
      <c r="B4" s="38" t="s">
        <v>42</v>
      </c>
      <c r="C4" s="37" t="s">
        <v>41</v>
      </c>
      <c r="D4" s="4"/>
      <c r="E4" s="4"/>
      <c r="F4" s="4"/>
      <c r="G4" s="4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4"/>
      <c r="AC4" s="2"/>
      <c r="AD4" s="2"/>
      <c r="AE4" s="2"/>
      <c r="AF4" s="2"/>
    </row>
    <row r="5" spans="1:34" ht="18" x14ac:dyDescent="0.35">
      <c r="A5" s="32"/>
      <c r="B5" s="38" t="s">
        <v>40</v>
      </c>
      <c r="C5" s="37" t="s">
        <v>237</v>
      </c>
      <c r="D5" s="4"/>
      <c r="E5" s="4"/>
      <c r="F5" s="4"/>
      <c r="G5" s="4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4"/>
      <c r="AC5" s="2"/>
      <c r="AD5" s="2"/>
      <c r="AE5" s="2"/>
      <c r="AF5" s="2"/>
    </row>
    <row r="6" spans="1:34" ht="18" x14ac:dyDescent="0.35">
      <c r="A6" s="32"/>
      <c r="B6" s="38" t="s">
        <v>39</v>
      </c>
      <c r="C6" s="37" t="s">
        <v>38</v>
      </c>
      <c r="D6" s="4"/>
      <c r="E6" s="4"/>
      <c r="F6" s="4"/>
      <c r="G6" s="4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4"/>
      <c r="AC6" s="2"/>
      <c r="AD6" s="2"/>
      <c r="AE6" s="2"/>
      <c r="AF6" s="2"/>
    </row>
    <row r="7" spans="1:34" ht="18" x14ac:dyDescent="0.35">
      <c r="A7" s="32"/>
      <c r="B7" s="36" t="s">
        <v>37</v>
      </c>
      <c r="C7" s="35" t="s">
        <v>238</v>
      </c>
      <c r="D7" s="4"/>
      <c r="E7" s="4"/>
      <c r="F7" s="4"/>
      <c r="G7" s="4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4"/>
      <c r="AC7" s="2"/>
      <c r="AD7" s="2"/>
      <c r="AE7" s="2"/>
      <c r="AF7" s="2"/>
    </row>
    <row r="8" spans="1:34" ht="18.600000000000001" thickBot="1" x14ac:dyDescent="0.4">
      <c r="A8" s="32"/>
      <c r="B8" s="34" t="s">
        <v>36</v>
      </c>
      <c r="C8" s="33" t="s">
        <v>239</v>
      </c>
      <c r="D8" s="4"/>
      <c r="E8" s="4"/>
      <c r="F8" s="4"/>
      <c r="G8" s="4"/>
      <c r="H8" s="503"/>
      <c r="I8" s="4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4"/>
      <c r="AC8" s="2"/>
      <c r="AD8" s="2"/>
      <c r="AE8" s="2"/>
      <c r="AF8" s="2"/>
    </row>
    <row r="9" spans="1:34" ht="18.600000000000001" thickBot="1" x14ac:dyDescent="0.4">
      <c r="A9" s="32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4"/>
      <c r="AB9" s="4"/>
      <c r="AC9" s="2"/>
      <c r="AD9" s="2"/>
      <c r="AE9" s="2"/>
      <c r="AF9" s="2"/>
    </row>
    <row r="10" spans="1:34" ht="14.4" thickBot="1" x14ac:dyDescent="0.3">
      <c r="A10" s="586" t="s">
        <v>34</v>
      </c>
      <c r="B10" s="586" t="s">
        <v>33</v>
      </c>
      <c r="C10" s="587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2" t="s">
        <v>30</v>
      </c>
      <c r="AA10" s="580" t="s">
        <v>29</v>
      </c>
      <c r="AB10" s="4"/>
      <c r="AC10" s="6"/>
      <c r="AD10" s="6"/>
      <c r="AE10" s="6"/>
      <c r="AF10" s="6"/>
      <c r="AG10" s="5"/>
      <c r="AH10" s="5"/>
    </row>
    <row r="11" spans="1:34" ht="14.4" thickBot="1" x14ac:dyDescent="0.3">
      <c r="A11" s="586"/>
      <c r="B11" s="586"/>
      <c r="C11" s="588"/>
      <c r="D11" s="583" t="s">
        <v>240</v>
      </c>
      <c r="E11" s="584"/>
      <c r="F11" s="584"/>
      <c r="G11" s="584"/>
      <c r="H11" s="584"/>
      <c r="I11" s="584"/>
      <c r="J11" s="584"/>
      <c r="K11" s="584"/>
      <c r="L11" s="584"/>
      <c r="M11" s="584"/>
      <c r="N11" s="500"/>
      <c r="O11" s="585" t="s">
        <v>241</v>
      </c>
      <c r="P11" s="584"/>
      <c r="Q11" s="584"/>
      <c r="R11" s="584"/>
      <c r="S11" s="584"/>
      <c r="T11" s="584"/>
      <c r="U11" s="584"/>
      <c r="V11" s="585"/>
      <c r="W11" s="584"/>
      <c r="X11" s="584"/>
      <c r="Y11" s="584"/>
      <c r="Z11" s="593"/>
      <c r="AA11" s="581"/>
      <c r="AB11" s="4"/>
      <c r="AC11" s="6"/>
      <c r="AD11" s="6"/>
      <c r="AE11" s="6"/>
      <c r="AF11" s="6"/>
      <c r="AG11" s="5"/>
      <c r="AH11" s="5"/>
    </row>
    <row r="12" spans="1:34" ht="99.6" thickBot="1" x14ac:dyDescent="0.3">
      <c r="A12" s="586"/>
      <c r="B12" s="586"/>
      <c r="C12" s="589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7</v>
      </c>
      <c r="I12" s="26" t="s">
        <v>5</v>
      </c>
      <c r="J12" s="26" t="s">
        <v>3</v>
      </c>
      <c r="K12" s="25" t="s">
        <v>1</v>
      </c>
      <c r="L12" s="505" t="s">
        <v>25</v>
      </c>
      <c r="M12" s="25" t="s">
        <v>24</v>
      </c>
      <c r="N12" s="24" t="s">
        <v>23</v>
      </c>
      <c r="O12" s="25" t="s">
        <v>15</v>
      </c>
      <c r="P12" s="27" t="s">
        <v>13</v>
      </c>
      <c r="Q12" s="26" t="s">
        <v>28</v>
      </c>
      <c r="R12" s="26" t="s">
        <v>27</v>
      </c>
      <c r="S12" s="26" t="s">
        <v>7</v>
      </c>
      <c r="T12" s="26" t="s">
        <v>5</v>
      </c>
      <c r="U12" s="26" t="s">
        <v>3</v>
      </c>
      <c r="V12" s="25" t="s">
        <v>26</v>
      </c>
      <c r="W12" s="505" t="s">
        <v>25</v>
      </c>
      <c r="X12" s="25" t="s">
        <v>24</v>
      </c>
      <c r="Y12" s="24" t="s">
        <v>23</v>
      </c>
      <c r="Z12" s="593"/>
      <c r="AA12" s="582"/>
      <c r="AB12" s="4"/>
      <c r="AC12" s="6"/>
      <c r="AD12" s="6"/>
      <c r="AE12" s="6"/>
      <c r="AF12" s="6"/>
      <c r="AG12" s="5"/>
      <c r="AH12" s="5"/>
    </row>
    <row r="13" spans="1:34" ht="14.4" thickBot="1" x14ac:dyDescent="0.3">
      <c r="A13" s="506">
        <v>1</v>
      </c>
      <c r="B13" s="507" t="s">
        <v>242</v>
      </c>
      <c r="C13" s="508" t="s">
        <v>243</v>
      </c>
      <c r="D13" s="73">
        <v>36</v>
      </c>
      <c r="E13" s="74">
        <v>7</v>
      </c>
      <c r="F13" s="72">
        <v>39</v>
      </c>
      <c r="G13" s="72"/>
      <c r="H13" s="72"/>
      <c r="I13" s="72"/>
      <c r="J13" s="72"/>
      <c r="K13" s="509"/>
      <c r="L13" s="51">
        <v>82</v>
      </c>
      <c r="M13" s="510">
        <v>8</v>
      </c>
      <c r="N13" s="511" t="s">
        <v>17</v>
      </c>
      <c r="O13" s="512">
        <v>24</v>
      </c>
      <c r="P13" s="72">
        <v>7</v>
      </c>
      <c r="Q13" s="72">
        <v>27</v>
      </c>
      <c r="R13" s="72"/>
      <c r="S13" s="72"/>
      <c r="T13" s="72"/>
      <c r="U13" s="72"/>
      <c r="V13" s="509"/>
      <c r="W13" s="51">
        <v>58</v>
      </c>
      <c r="X13" s="513">
        <v>7</v>
      </c>
      <c r="Y13" s="514" t="s">
        <v>22</v>
      </c>
      <c r="Z13" s="515">
        <v>140</v>
      </c>
      <c r="AA13" s="516">
        <v>15</v>
      </c>
      <c r="AB13" s="4"/>
      <c r="AC13" s="6"/>
      <c r="AD13" s="6"/>
      <c r="AE13" s="6"/>
      <c r="AF13" s="6"/>
      <c r="AG13" s="5"/>
      <c r="AH13" s="5"/>
    </row>
    <row r="14" spans="1:34" ht="14.4" thickBot="1" x14ac:dyDescent="0.3">
      <c r="A14" s="517">
        <v>2</v>
      </c>
      <c r="B14" s="307" t="s">
        <v>244</v>
      </c>
      <c r="C14" s="360" t="s">
        <v>245</v>
      </c>
      <c r="D14" s="518"/>
      <c r="E14" s="519">
        <v>4</v>
      </c>
      <c r="F14" s="520"/>
      <c r="G14" s="520"/>
      <c r="H14" s="520"/>
      <c r="I14" s="520"/>
      <c r="J14" s="520"/>
      <c r="K14" s="521"/>
      <c r="L14" s="51">
        <v>4</v>
      </c>
      <c r="M14" s="522">
        <v>0</v>
      </c>
      <c r="N14" s="523" t="s">
        <v>17</v>
      </c>
      <c r="O14" s="519"/>
      <c r="P14" s="520"/>
      <c r="Q14" s="520"/>
      <c r="R14" s="520"/>
      <c r="S14" s="520"/>
      <c r="T14" s="520"/>
      <c r="U14" s="520"/>
      <c r="V14" s="521"/>
      <c r="W14" s="51">
        <v>0</v>
      </c>
      <c r="X14" s="524">
        <v>0</v>
      </c>
      <c r="Y14" s="523"/>
      <c r="Z14" s="515">
        <v>4</v>
      </c>
      <c r="AA14" s="516">
        <v>0</v>
      </c>
      <c r="AB14" s="4"/>
      <c r="AC14" s="6"/>
      <c r="AD14" s="6"/>
      <c r="AE14" s="6"/>
      <c r="AF14" s="6"/>
      <c r="AG14" s="5"/>
      <c r="AH14" s="5"/>
    </row>
    <row r="15" spans="1:34" ht="14.4" thickBot="1" x14ac:dyDescent="0.3">
      <c r="A15" s="517">
        <v>3</v>
      </c>
      <c r="B15" s="66" t="s">
        <v>246</v>
      </c>
      <c r="C15" s="65" t="s">
        <v>247</v>
      </c>
      <c r="D15" s="525">
        <v>10</v>
      </c>
      <c r="E15" s="61">
        <v>5</v>
      </c>
      <c r="F15" s="58">
        <v>20</v>
      </c>
      <c r="G15" s="58"/>
      <c r="H15" s="58"/>
      <c r="I15" s="58"/>
      <c r="J15" s="58"/>
      <c r="K15" s="57"/>
      <c r="L15" s="51">
        <v>35</v>
      </c>
      <c r="M15" s="522">
        <v>4</v>
      </c>
      <c r="N15" s="523" t="s">
        <v>17</v>
      </c>
      <c r="O15" s="61"/>
      <c r="P15" s="58"/>
      <c r="Q15" s="58"/>
      <c r="R15" s="58"/>
      <c r="S15" s="58"/>
      <c r="T15" s="58"/>
      <c r="U15" s="58"/>
      <c r="V15" s="57"/>
      <c r="W15" s="51">
        <v>0</v>
      </c>
      <c r="X15" s="524">
        <v>0</v>
      </c>
      <c r="Y15" s="523"/>
      <c r="Z15" s="515">
        <v>35</v>
      </c>
      <c r="AA15" s="516">
        <v>4</v>
      </c>
      <c r="AB15" s="4"/>
      <c r="AC15" s="6"/>
      <c r="AD15" s="6"/>
      <c r="AE15" s="6"/>
      <c r="AF15" s="6"/>
      <c r="AG15" s="5"/>
      <c r="AH15" s="5"/>
    </row>
    <row r="16" spans="1:34" ht="14.4" thickBot="1" x14ac:dyDescent="0.3">
      <c r="A16" s="517">
        <v>4</v>
      </c>
      <c r="B16" s="381" t="s">
        <v>248</v>
      </c>
      <c r="C16" s="360" t="s">
        <v>249</v>
      </c>
      <c r="D16" s="518"/>
      <c r="E16" s="519"/>
      <c r="F16" s="520"/>
      <c r="G16" s="520"/>
      <c r="H16" s="520"/>
      <c r="I16" s="520"/>
      <c r="J16" s="520"/>
      <c r="K16" s="521"/>
      <c r="L16" s="51">
        <v>0</v>
      </c>
      <c r="M16" s="522">
        <v>0</v>
      </c>
      <c r="N16" s="523"/>
      <c r="O16" s="519">
        <v>14</v>
      </c>
      <c r="P16" s="520"/>
      <c r="Q16" s="520">
        <v>41</v>
      </c>
      <c r="R16" s="520"/>
      <c r="S16" s="520"/>
      <c r="T16" s="520"/>
      <c r="U16" s="520"/>
      <c r="V16" s="521"/>
      <c r="W16" s="51">
        <v>55</v>
      </c>
      <c r="X16" s="524">
        <v>3</v>
      </c>
      <c r="Y16" s="523" t="s">
        <v>17</v>
      </c>
      <c r="Z16" s="515">
        <v>55</v>
      </c>
      <c r="AA16" s="516">
        <v>3</v>
      </c>
      <c r="AB16" s="4"/>
      <c r="AC16" s="6"/>
      <c r="AD16" s="6"/>
      <c r="AE16" s="6"/>
      <c r="AF16" s="6"/>
      <c r="AG16" s="5"/>
      <c r="AH16" s="5"/>
    </row>
    <row r="17" spans="1:34" ht="14.4" thickBot="1" x14ac:dyDescent="0.3">
      <c r="A17" s="517">
        <v>5</v>
      </c>
      <c r="B17" s="66" t="s">
        <v>250</v>
      </c>
      <c r="C17" s="65" t="s">
        <v>251</v>
      </c>
      <c r="D17" s="525"/>
      <c r="E17" s="61"/>
      <c r="F17" s="58"/>
      <c r="G17" s="58"/>
      <c r="H17" s="58"/>
      <c r="I17" s="58"/>
      <c r="J17" s="58"/>
      <c r="K17" s="57"/>
      <c r="L17" s="51">
        <v>0</v>
      </c>
      <c r="M17" s="522">
        <v>0</v>
      </c>
      <c r="N17" s="523"/>
      <c r="O17" s="61">
        <v>7</v>
      </c>
      <c r="P17" s="58">
        <v>6</v>
      </c>
      <c r="Q17" s="58">
        <v>32</v>
      </c>
      <c r="R17" s="58"/>
      <c r="S17" s="58"/>
      <c r="T17" s="58"/>
      <c r="U17" s="58"/>
      <c r="V17" s="57"/>
      <c r="W17" s="51">
        <v>45</v>
      </c>
      <c r="X17" s="524">
        <v>5</v>
      </c>
      <c r="Y17" s="514" t="s">
        <v>22</v>
      </c>
      <c r="Z17" s="515">
        <v>45</v>
      </c>
      <c r="AA17" s="516">
        <v>5</v>
      </c>
      <c r="AB17" s="4"/>
      <c r="AC17" s="6"/>
      <c r="AD17" s="6"/>
      <c r="AE17" s="6"/>
      <c r="AF17" s="6"/>
      <c r="AG17" s="5"/>
      <c r="AH17" s="5"/>
    </row>
    <row r="18" spans="1:34" ht="14.4" thickBot="1" x14ac:dyDescent="0.3">
      <c r="A18" s="517">
        <v>6</v>
      </c>
      <c r="B18" s="381" t="s">
        <v>252</v>
      </c>
      <c r="C18" s="360" t="s">
        <v>253</v>
      </c>
      <c r="D18" s="518">
        <v>22</v>
      </c>
      <c r="E18" s="519"/>
      <c r="F18" s="520"/>
      <c r="G18" s="520"/>
      <c r="H18" s="520"/>
      <c r="I18" s="520"/>
      <c r="J18" s="520"/>
      <c r="K18" s="521"/>
      <c r="L18" s="51">
        <v>22</v>
      </c>
      <c r="M18" s="522">
        <v>2</v>
      </c>
      <c r="N18" s="523" t="s">
        <v>17</v>
      </c>
      <c r="O18" s="519"/>
      <c r="P18" s="520"/>
      <c r="Q18" s="520"/>
      <c r="R18" s="520"/>
      <c r="S18" s="520"/>
      <c r="T18" s="520"/>
      <c r="U18" s="520"/>
      <c r="V18" s="521"/>
      <c r="W18" s="51">
        <v>0</v>
      </c>
      <c r="X18" s="524">
        <v>0</v>
      </c>
      <c r="Y18" s="523"/>
      <c r="Z18" s="515">
        <v>22</v>
      </c>
      <c r="AA18" s="516">
        <v>2</v>
      </c>
      <c r="AB18" s="4"/>
      <c r="AC18" s="6"/>
      <c r="AD18" s="6"/>
      <c r="AE18" s="6"/>
      <c r="AF18" s="6"/>
      <c r="AG18" s="5"/>
      <c r="AH18" s="5"/>
    </row>
    <row r="19" spans="1:34" ht="14.4" thickBot="1" x14ac:dyDescent="0.3">
      <c r="A19" s="517">
        <v>7</v>
      </c>
      <c r="B19" s="66" t="s">
        <v>254</v>
      </c>
      <c r="C19" s="65" t="s">
        <v>255</v>
      </c>
      <c r="D19" s="525">
        <v>15</v>
      </c>
      <c r="E19" s="61">
        <v>10</v>
      </c>
      <c r="F19" s="58">
        <v>60</v>
      </c>
      <c r="G19" s="58"/>
      <c r="H19" s="58"/>
      <c r="I19" s="58"/>
      <c r="J19" s="58"/>
      <c r="K19" s="57"/>
      <c r="L19" s="51">
        <v>85</v>
      </c>
      <c r="M19" s="522">
        <v>8</v>
      </c>
      <c r="N19" s="514" t="s">
        <v>22</v>
      </c>
      <c r="O19" s="61"/>
      <c r="P19" s="58"/>
      <c r="Q19" s="58"/>
      <c r="R19" s="58"/>
      <c r="S19" s="58"/>
      <c r="T19" s="58"/>
      <c r="U19" s="58"/>
      <c r="V19" s="57"/>
      <c r="W19" s="51">
        <v>0</v>
      </c>
      <c r="X19" s="524">
        <v>0</v>
      </c>
      <c r="Y19" s="523"/>
      <c r="Z19" s="515">
        <v>85</v>
      </c>
      <c r="AA19" s="516">
        <v>8</v>
      </c>
      <c r="AB19" s="4"/>
      <c r="AC19" s="6"/>
      <c r="AD19" s="6"/>
      <c r="AE19" s="6"/>
      <c r="AF19" s="6"/>
      <c r="AG19" s="5"/>
      <c r="AH19" s="5"/>
    </row>
    <row r="20" spans="1:34" ht="14.4" thickBot="1" x14ac:dyDescent="0.3">
      <c r="A20" s="517">
        <v>8</v>
      </c>
      <c r="B20" s="381" t="s">
        <v>21</v>
      </c>
      <c r="C20" s="360" t="s">
        <v>256</v>
      </c>
      <c r="D20" s="518"/>
      <c r="E20" s="519">
        <v>45</v>
      </c>
      <c r="F20" s="520"/>
      <c r="G20" s="520"/>
      <c r="H20" s="520"/>
      <c r="I20" s="520"/>
      <c r="J20" s="520"/>
      <c r="K20" s="521"/>
      <c r="L20" s="51">
        <v>45</v>
      </c>
      <c r="M20" s="522">
        <v>2</v>
      </c>
      <c r="N20" s="523" t="s">
        <v>17</v>
      </c>
      <c r="O20" s="519"/>
      <c r="P20" s="520">
        <v>45</v>
      </c>
      <c r="Q20" s="520"/>
      <c r="R20" s="520"/>
      <c r="S20" s="520"/>
      <c r="T20" s="520"/>
      <c r="U20" s="520"/>
      <c r="V20" s="521"/>
      <c r="W20" s="51">
        <v>45</v>
      </c>
      <c r="X20" s="524">
        <v>2</v>
      </c>
      <c r="Y20" s="523" t="s">
        <v>17</v>
      </c>
      <c r="Z20" s="515">
        <v>90</v>
      </c>
      <c r="AA20" s="516">
        <v>4</v>
      </c>
      <c r="AB20" s="4"/>
      <c r="AC20" s="6"/>
      <c r="AD20" s="6"/>
      <c r="AE20" s="6"/>
      <c r="AF20" s="6"/>
      <c r="AG20" s="5"/>
      <c r="AH20" s="5"/>
    </row>
    <row r="21" spans="1:34" ht="14.4" thickBot="1" x14ac:dyDescent="0.3">
      <c r="A21" s="517">
        <v>9</v>
      </c>
      <c r="B21" s="66" t="s">
        <v>257</v>
      </c>
      <c r="C21" s="65" t="s">
        <v>258</v>
      </c>
      <c r="D21" s="525"/>
      <c r="E21" s="61"/>
      <c r="F21" s="58"/>
      <c r="G21" s="58"/>
      <c r="H21" s="58"/>
      <c r="I21" s="58"/>
      <c r="J21" s="58"/>
      <c r="K21" s="57"/>
      <c r="L21" s="51">
        <v>0</v>
      </c>
      <c r="M21" s="522">
        <v>0</v>
      </c>
      <c r="N21" s="523"/>
      <c r="O21" s="61">
        <v>15</v>
      </c>
      <c r="P21" s="58"/>
      <c r="Q21" s="58">
        <v>15</v>
      </c>
      <c r="R21" s="58"/>
      <c r="S21" s="58"/>
      <c r="T21" s="58"/>
      <c r="U21" s="58"/>
      <c r="V21" s="57"/>
      <c r="W21" s="51">
        <v>30</v>
      </c>
      <c r="X21" s="524">
        <v>3</v>
      </c>
      <c r="Y21" s="523" t="s">
        <v>17</v>
      </c>
      <c r="Z21" s="515">
        <v>30</v>
      </c>
      <c r="AA21" s="516">
        <v>3</v>
      </c>
      <c r="AB21" s="4"/>
      <c r="AC21" s="6"/>
      <c r="AD21" s="6"/>
      <c r="AE21" s="6"/>
      <c r="AF21" s="6"/>
      <c r="AG21" s="5"/>
      <c r="AH21" s="5"/>
    </row>
    <row r="22" spans="1:34" ht="14.4" thickBot="1" x14ac:dyDescent="0.3">
      <c r="A22" s="517">
        <v>10</v>
      </c>
      <c r="B22" s="381" t="s">
        <v>259</v>
      </c>
      <c r="C22" s="360" t="s">
        <v>20</v>
      </c>
      <c r="D22" s="518"/>
      <c r="E22" s="519">
        <v>15</v>
      </c>
      <c r="F22" s="520">
        <v>42</v>
      </c>
      <c r="G22" s="520"/>
      <c r="H22" s="520"/>
      <c r="I22" s="520"/>
      <c r="J22" s="520"/>
      <c r="K22" s="521"/>
      <c r="L22" s="51">
        <v>57</v>
      </c>
      <c r="M22" s="522">
        <v>2</v>
      </c>
      <c r="N22" s="523" t="s">
        <v>17</v>
      </c>
      <c r="O22" s="519"/>
      <c r="P22" s="520"/>
      <c r="Q22" s="520"/>
      <c r="R22" s="520"/>
      <c r="S22" s="520"/>
      <c r="T22" s="520"/>
      <c r="U22" s="520"/>
      <c r="V22" s="521"/>
      <c r="W22" s="51">
        <v>0</v>
      </c>
      <c r="X22" s="524">
        <v>0</v>
      </c>
      <c r="Y22" s="523"/>
      <c r="Z22" s="515">
        <v>57</v>
      </c>
      <c r="AA22" s="516">
        <v>2</v>
      </c>
      <c r="AB22" s="4"/>
      <c r="AC22" s="6"/>
      <c r="AD22" s="6"/>
      <c r="AE22" s="6"/>
      <c r="AF22" s="6"/>
      <c r="AG22" s="5"/>
      <c r="AH22" s="5"/>
    </row>
    <row r="23" spans="1:34" ht="15.75" customHeight="1" thickBot="1" x14ac:dyDescent="0.3">
      <c r="A23" s="517">
        <v>11</v>
      </c>
      <c r="B23" s="66" t="s">
        <v>260</v>
      </c>
      <c r="C23" s="361" t="s">
        <v>261</v>
      </c>
      <c r="D23" s="525">
        <v>10</v>
      </c>
      <c r="E23" s="61"/>
      <c r="F23" s="58">
        <v>20</v>
      </c>
      <c r="G23" s="58"/>
      <c r="H23" s="58"/>
      <c r="I23" s="58"/>
      <c r="J23" s="58"/>
      <c r="K23" s="57"/>
      <c r="L23" s="51">
        <v>30</v>
      </c>
      <c r="M23" s="522">
        <v>2</v>
      </c>
      <c r="N23" s="523" t="s">
        <v>17</v>
      </c>
      <c r="O23" s="61"/>
      <c r="P23" s="58"/>
      <c r="Q23" s="58"/>
      <c r="R23" s="58"/>
      <c r="S23" s="58"/>
      <c r="T23" s="58"/>
      <c r="U23" s="58"/>
      <c r="V23" s="57"/>
      <c r="W23" s="51">
        <v>0</v>
      </c>
      <c r="X23" s="524">
        <v>0</v>
      </c>
      <c r="Y23" s="523"/>
      <c r="Z23" s="515">
        <v>30</v>
      </c>
      <c r="AA23" s="516">
        <v>2</v>
      </c>
      <c r="AB23" s="4"/>
      <c r="AC23" s="6"/>
      <c r="AD23" s="6"/>
      <c r="AE23" s="6"/>
      <c r="AF23" s="6"/>
      <c r="AG23" s="5"/>
      <c r="AH23" s="5"/>
    </row>
    <row r="24" spans="1:34" ht="15.9" customHeight="1" thickBot="1" x14ac:dyDescent="0.3">
      <c r="A24" s="517">
        <v>12</v>
      </c>
      <c r="B24" s="381" t="s">
        <v>262</v>
      </c>
      <c r="C24" s="526" t="s">
        <v>263</v>
      </c>
      <c r="D24" s="518"/>
      <c r="E24" s="519">
        <v>2</v>
      </c>
      <c r="F24" s="520"/>
      <c r="G24" s="520"/>
      <c r="H24" s="520"/>
      <c r="I24" s="520"/>
      <c r="J24" s="520"/>
      <c r="K24" s="521"/>
      <c r="L24" s="51">
        <v>2</v>
      </c>
      <c r="M24" s="522">
        <v>0</v>
      </c>
      <c r="N24" s="523" t="s">
        <v>17</v>
      </c>
      <c r="O24" s="519"/>
      <c r="P24" s="520"/>
      <c r="Q24" s="520"/>
      <c r="R24" s="520"/>
      <c r="S24" s="520"/>
      <c r="T24" s="520"/>
      <c r="U24" s="520"/>
      <c r="V24" s="521"/>
      <c r="W24" s="51">
        <v>0</v>
      </c>
      <c r="X24" s="524">
        <v>0</v>
      </c>
      <c r="Y24" s="523"/>
      <c r="Z24" s="515">
        <v>2</v>
      </c>
      <c r="AA24" s="516">
        <v>0</v>
      </c>
      <c r="AB24" s="4"/>
      <c r="AC24" s="6"/>
      <c r="AD24" s="6"/>
      <c r="AE24" s="6"/>
      <c r="AF24" s="6"/>
      <c r="AG24" s="5"/>
      <c r="AH24" s="5"/>
    </row>
    <row r="25" spans="1:34" ht="14.4" thickBot="1" x14ac:dyDescent="0.3">
      <c r="A25" s="517">
        <v>13</v>
      </c>
      <c r="B25" s="66" t="s">
        <v>264</v>
      </c>
      <c r="C25" s="65" t="s">
        <v>265</v>
      </c>
      <c r="D25" s="525"/>
      <c r="E25" s="61"/>
      <c r="F25" s="58"/>
      <c r="G25" s="58"/>
      <c r="H25" s="58"/>
      <c r="I25" s="58"/>
      <c r="J25" s="58"/>
      <c r="K25" s="57"/>
      <c r="L25" s="51">
        <v>0</v>
      </c>
      <c r="M25" s="522">
        <v>0</v>
      </c>
      <c r="N25" s="523"/>
      <c r="O25" s="61">
        <v>9</v>
      </c>
      <c r="P25" s="58">
        <v>8</v>
      </c>
      <c r="Q25" s="58">
        <v>8</v>
      </c>
      <c r="R25" s="58"/>
      <c r="S25" s="58"/>
      <c r="T25" s="58"/>
      <c r="U25" s="58"/>
      <c r="V25" s="57"/>
      <c r="W25" s="51">
        <v>25</v>
      </c>
      <c r="X25" s="524">
        <v>2</v>
      </c>
      <c r="Y25" s="523" t="s">
        <v>17</v>
      </c>
      <c r="Z25" s="515">
        <v>25</v>
      </c>
      <c r="AA25" s="516">
        <v>2</v>
      </c>
      <c r="AB25" s="4"/>
      <c r="AC25" s="6"/>
      <c r="AD25" s="6"/>
      <c r="AE25" s="6"/>
      <c r="AF25" s="6"/>
      <c r="AG25" s="5"/>
      <c r="AH25" s="5"/>
    </row>
    <row r="26" spans="1:34" ht="14.4" thickBot="1" x14ac:dyDescent="0.3">
      <c r="A26" s="517">
        <v>14</v>
      </c>
      <c r="B26" s="381" t="s">
        <v>266</v>
      </c>
      <c r="C26" s="360" t="s">
        <v>267</v>
      </c>
      <c r="D26" s="518"/>
      <c r="E26" s="519"/>
      <c r="F26" s="520"/>
      <c r="G26" s="520"/>
      <c r="H26" s="520"/>
      <c r="I26" s="520"/>
      <c r="J26" s="520"/>
      <c r="K26" s="521"/>
      <c r="L26" s="51">
        <v>0</v>
      </c>
      <c r="M26" s="522">
        <v>0</v>
      </c>
      <c r="N26" s="523"/>
      <c r="O26" s="519"/>
      <c r="P26" s="519">
        <v>16</v>
      </c>
      <c r="Q26" s="520"/>
      <c r="R26" s="520"/>
      <c r="S26" s="520"/>
      <c r="T26" s="520"/>
      <c r="U26" s="520">
        <v>4</v>
      </c>
      <c r="V26" s="521"/>
      <c r="W26" s="51">
        <v>20</v>
      </c>
      <c r="X26" s="522">
        <v>1</v>
      </c>
      <c r="Y26" s="523" t="s">
        <v>17</v>
      </c>
      <c r="Z26" s="515">
        <v>20</v>
      </c>
      <c r="AA26" s="516">
        <v>1</v>
      </c>
      <c r="AB26" s="4"/>
      <c r="AC26" s="6"/>
      <c r="AD26" s="6"/>
      <c r="AE26" s="6"/>
      <c r="AF26" s="6"/>
      <c r="AG26" s="5"/>
      <c r="AH26" s="5"/>
    </row>
    <row r="27" spans="1:34" ht="14.4" thickBot="1" x14ac:dyDescent="0.3">
      <c r="A27" s="517">
        <v>15</v>
      </c>
      <c r="B27" s="66" t="s">
        <v>268</v>
      </c>
      <c r="C27" s="65" t="s">
        <v>269</v>
      </c>
      <c r="D27" s="525"/>
      <c r="E27" s="61"/>
      <c r="F27" s="58"/>
      <c r="G27" s="58"/>
      <c r="H27" s="58"/>
      <c r="I27" s="58"/>
      <c r="J27" s="58"/>
      <c r="K27" s="57"/>
      <c r="L27" s="51"/>
      <c r="M27" s="522">
        <v>0</v>
      </c>
      <c r="N27" s="523"/>
      <c r="O27" s="61"/>
      <c r="P27" s="58"/>
      <c r="Q27" s="58">
        <v>10</v>
      </c>
      <c r="R27" s="58"/>
      <c r="S27" s="58"/>
      <c r="T27" s="58"/>
      <c r="U27" s="58"/>
      <c r="V27" s="57"/>
      <c r="W27" s="51">
        <v>10</v>
      </c>
      <c r="X27" s="524">
        <v>1</v>
      </c>
      <c r="Y27" s="523" t="s">
        <v>17</v>
      </c>
      <c r="Z27" s="515">
        <v>10</v>
      </c>
      <c r="AA27" s="516">
        <v>1</v>
      </c>
      <c r="AB27" s="4"/>
      <c r="AC27" s="6"/>
      <c r="AD27" s="6"/>
      <c r="AE27" s="6"/>
      <c r="AF27" s="6"/>
      <c r="AG27" s="5"/>
      <c r="AH27" s="5"/>
    </row>
    <row r="28" spans="1:34" ht="14.4" thickBot="1" x14ac:dyDescent="0.3">
      <c r="A28" s="517">
        <v>16</v>
      </c>
      <c r="B28" s="381" t="s">
        <v>270</v>
      </c>
      <c r="C28" s="360" t="s">
        <v>271</v>
      </c>
      <c r="D28" s="518"/>
      <c r="E28" s="519">
        <v>20</v>
      </c>
      <c r="F28" s="520"/>
      <c r="G28" s="520"/>
      <c r="H28" s="520"/>
      <c r="I28" s="520"/>
      <c r="J28" s="520"/>
      <c r="K28" s="521"/>
      <c r="L28" s="51">
        <v>20</v>
      </c>
      <c r="M28" s="522">
        <v>2</v>
      </c>
      <c r="N28" s="523" t="s">
        <v>17</v>
      </c>
      <c r="O28" s="519"/>
      <c r="P28" s="520"/>
      <c r="Q28" s="520"/>
      <c r="R28" s="520"/>
      <c r="S28" s="520"/>
      <c r="T28" s="520"/>
      <c r="U28" s="520"/>
      <c r="V28" s="521"/>
      <c r="W28" s="51">
        <v>0</v>
      </c>
      <c r="X28" s="524">
        <v>0</v>
      </c>
      <c r="Y28" s="523"/>
      <c r="Z28" s="515">
        <v>20</v>
      </c>
      <c r="AA28" s="516">
        <v>2</v>
      </c>
      <c r="AB28" s="4"/>
      <c r="AC28" s="6"/>
      <c r="AD28" s="6"/>
      <c r="AE28" s="6"/>
      <c r="AF28" s="6"/>
      <c r="AG28" s="5"/>
      <c r="AH28" s="5"/>
    </row>
    <row r="29" spans="1:34" ht="14.4" thickBot="1" x14ac:dyDescent="0.3">
      <c r="A29" s="517">
        <v>17</v>
      </c>
      <c r="B29" s="527" t="s">
        <v>18</v>
      </c>
      <c r="C29" s="361" t="s">
        <v>272</v>
      </c>
      <c r="D29" s="525"/>
      <c r="E29" s="61"/>
      <c r="F29" s="58"/>
      <c r="G29" s="58"/>
      <c r="H29" s="58"/>
      <c r="I29" s="58"/>
      <c r="J29" s="58"/>
      <c r="K29" s="57"/>
      <c r="L29" s="51">
        <v>0</v>
      </c>
      <c r="M29" s="522">
        <v>0</v>
      </c>
      <c r="N29" s="523"/>
      <c r="O29" s="61">
        <v>50</v>
      </c>
      <c r="P29" s="58"/>
      <c r="Q29" s="58"/>
      <c r="R29" s="58"/>
      <c r="S29" s="58"/>
      <c r="T29" s="58"/>
      <c r="U29" s="58"/>
      <c r="V29" s="57"/>
      <c r="W29" s="51">
        <v>50</v>
      </c>
      <c r="X29" s="524">
        <v>2</v>
      </c>
      <c r="Y29" s="523" t="s">
        <v>17</v>
      </c>
      <c r="Z29" s="515">
        <v>50</v>
      </c>
      <c r="AA29" s="516">
        <v>2</v>
      </c>
      <c r="AB29" s="4"/>
      <c r="AC29" s="6"/>
      <c r="AD29" s="6"/>
      <c r="AE29" s="6"/>
      <c r="AF29" s="6"/>
      <c r="AG29" s="5"/>
      <c r="AH29" s="5"/>
    </row>
    <row r="30" spans="1:34" s="541" customFormat="1" ht="14.4" thickBot="1" x14ac:dyDescent="0.3">
      <c r="A30" s="528">
        <v>18</v>
      </c>
      <c r="B30" s="529" t="s">
        <v>273</v>
      </c>
      <c r="C30" s="360" t="s">
        <v>274</v>
      </c>
      <c r="D30" s="530"/>
      <c r="E30" s="531"/>
      <c r="F30" s="532"/>
      <c r="G30" s="532"/>
      <c r="H30" s="532"/>
      <c r="I30" s="532"/>
      <c r="J30" s="532"/>
      <c r="K30" s="533"/>
      <c r="L30" s="51">
        <v>0</v>
      </c>
      <c r="M30" s="534">
        <v>0</v>
      </c>
      <c r="N30" s="523"/>
      <c r="O30" s="535"/>
      <c r="P30" s="532"/>
      <c r="Q30" s="532"/>
      <c r="R30" s="532"/>
      <c r="S30" s="532"/>
      <c r="T30" s="532">
        <v>120</v>
      </c>
      <c r="U30" s="532"/>
      <c r="V30" s="533"/>
      <c r="W30" s="51">
        <v>120</v>
      </c>
      <c r="X30" s="536">
        <v>4</v>
      </c>
      <c r="Y30" s="523" t="s">
        <v>17</v>
      </c>
      <c r="Z30" s="537">
        <v>120</v>
      </c>
      <c r="AA30" s="538">
        <f t="shared" ref="AA30:AA31" si="0">SUM(M30+X30)</f>
        <v>4</v>
      </c>
      <c r="AB30" s="539"/>
      <c r="AC30" s="23"/>
      <c r="AD30" s="23"/>
      <c r="AE30" s="23"/>
      <c r="AF30" s="23"/>
      <c r="AG30" s="540"/>
      <c r="AH30" s="540"/>
    </row>
    <row r="31" spans="1:34" ht="18.600000000000001" thickBot="1" x14ac:dyDescent="0.4">
      <c r="A31" s="13"/>
      <c r="B31" s="542" t="s">
        <v>16</v>
      </c>
      <c r="C31" s="543"/>
      <c r="D31" s="46">
        <f t="shared" ref="D31:K31" si="1">SUM(D13:D30)</f>
        <v>93</v>
      </c>
      <c r="E31" s="544">
        <f t="shared" si="1"/>
        <v>108</v>
      </c>
      <c r="F31" s="46">
        <f t="shared" si="1"/>
        <v>181</v>
      </c>
      <c r="G31" s="46">
        <f t="shared" si="1"/>
        <v>0</v>
      </c>
      <c r="H31" s="46">
        <f t="shared" si="1"/>
        <v>0</v>
      </c>
      <c r="I31" s="46">
        <f t="shared" si="1"/>
        <v>0</v>
      </c>
      <c r="J31" s="46">
        <f t="shared" si="1"/>
        <v>0</v>
      </c>
      <c r="K31" s="502">
        <f t="shared" si="1"/>
        <v>0</v>
      </c>
      <c r="L31" s="46">
        <f>SUM(D31:K31)</f>
        <v>382</v>
      </c>
      <c r="M31" s="46">
        <f>SUM(M13:M30)</f>
        <v>30</v>
      </c>
      <c r="N31" s="47"/>
      <c r="O31" s="502">
        <f t="shared" ref="O31:V31" si="2">SUM(O13:O30)</f>
        <v>119</v>
      </c>
      <c r="P31" s="502">
        <f t="shared" si="2"/>
        <v>82</v>
      </c>
      <c r="Q31" s="502">
        <f t="shared" si="2"/>
        <v>133</v>
      </c>
      <c r="R31" s="502">
        <f t="shared" si="2"/>
        <v>0</v>
      </c>
      <c r="S31" s="502">
        <f t="shared" si="2"/>
        <v>0</v>
      </c>
      <c r="T31" s="502">
        <f t="shared" si="2"/>
        <v>120</v>
      </c>
      <c r="U31" s="502">
        <f t="shared" si="2"/>
        <v>4</v>
      </c>
      <c r="V31" s="502">
        <f t="shared" si="2"/>
        <v>0</v>
      </c>
      <c r="W31" s="46">
        <f>SUM(O31:V31)</f>
        <v>458</v>
      </c>
      <c r="X31" s="502">
        <f>SUM(X13:X30)</f>
        <v>30</v>
      </c>
      <c r="Y31" s="46"/>
      <c r="Z31" s="545">
        <f>SUM(Z13:Z30)</f>
        <v>840</v>
      </c>
      <c r="AA31" s="546">
        <f t="shared" si="0"/>
        <v>60</v>
      </c>
      <c r="AB31" s="4"/>
      <c r="AC31" s="2"/>
      <c r="AD31" s="2"/>
      <c r="AE31" s="2"/>
      <c r="AF31" s="2"/>
    </row>
    <row r="32" spans="1:34" ht="14.4" thickBo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4"/>
      <c r="AB32" s="4"/>
      <c r="AC32" s="6"/>
      <c r="AD32" s="6"/>
      <c r="AE32" s="6"/>
      <c r="AF32" s="6"/>
      <c r="AG32" s="5"/>
      <c r="AH32" s="5"/>
    </row>
    <row r="33" spans="1:34" ht="13.8" x14ac:dyDescent="0.25">
      <c r="A33" s="3"/>
      <c r="B33" s="12" t="s">
        <v>15</v>
      </c>
      <c r="C33" s="11" t="s">
        <v>14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  <c r="AA33" s="4"/>
      <c r="AB33" s="4"/>
      <c r="AC33" s="6"/>
      <c r="AD33" s="6"/>
      <c r="AE33" s="6"/>
      <c r="AF33" s="6"/>
      <c r="AG33" s="5"/>
      <c r="AH33" s="5"/>
    </row>
    <row r="34" spans="1:34" ht="13.8" x14ac:dyDescent="0.25">
      <c r="A34" s="3"/>
      <c r="B34" s="10" t="s">
        <v>13</v>
      </c>
      <c r="C34" s="9" t="s">
        <v>12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  <c r="AA34" s="4"/>
      <c r="AB34" s="4"/>
      <c r="AC34" s="6"/>
      <c r="AD34" s="6"/>
      <c r="AE34" s="6"/>
      <c r="AF34" s="6"/>
      <c r="AG34" s="5"/>
      <c r="AH34" s="5"/>
    </row>
    <row r="35" spans="1:34" ht="13.8" x14ac:dyDescent="0.25">
      <c r="A35" s="3"/>
      <c r="B35" s="10" t="s">
        <v>11</v>
      </c>
      <c r="C35" s="9" t="s">
        <v>10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  <c r="AA35" s="4"/>
      <c r="AB35" s="4"/>
      <c r="AC35" s="6"/>
      <c r="AD35" s="6"/>
      <c r="AE35" s="6"/>
      <c r="AF35" s="6"/>
      <c r="AG35" s="5"/>
      <c r="AH35" s="5"/>
    </row>
    <row r="36" spans="1:34" ht="13.8" x14ac:dyDescent="0.25">
      <c r="A36" s="3"/>
      <c r="B36" s="10" t="s">
        <v>9</v>
      </c>
      <c r="C36" s="9" t="s">
        <v>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  <c r="AA36" s="4"/>
      <c r="AB36" s="4"/>
      <c r="AC36" s="6"/>
      <c r="AD36" s="6"/>
      <c r="AE36" s="6"/>
      <c r="AF36" s="6"/>
      <c r="AG36" s="5"/>
      <c r="AH36" s="5"/>
    </row>
    <row r="37" spans="1:34" ht="13.8" x14ac:dyDescent="0.25">
      <c r="A37" s="3"/>
      <c r="B37" s="10" t="s">
        <v>7</v>
      </c>
      <c r="C37" s="9" t="s">
        <v>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  <c r="AA37" s="4"/>
      <c r="AB37" s="4"/>
      <c r="AC37" s="6"/>
      <c r="AD37" s="6"/>
      <c r="AE37" s="6"/>
      <c r="AF37" s="6"/>
      <c r="AG37" s="5"/>
      <c r="AH37" s="5"/>
    </row>
    <row r="38" spans="1:34" ht="13.8" x14ac:dyDescent="0.25">
      <c r="A38" s="3"/>
      <c r="B38" s="10" t="s">
        <v>5</v>
      </c>
      <c r="C38" s="9" t="s">
        <v>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  <c r="AA38" s="4"/>
      <c r="AB38" s="4"/>
      <c r="AC38" s="6"/>
      <c r="AD38" s="6"/>
      <c r="AE38" s="6"/>
      <c r="AF38" s="6"/>
      <c r="AG38" s="5"/>
      <c r="AH38" s="5"/>
    </row>
    <row r="39" spans="1:34" ht="13.8" x14ac:dyDescent="0.25">
      <c r="A39" s="3"/>
      <c r="B39" s="10" t="s">
        <v>3</v>
      </c>
      <c r="C39" s="9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  <c r="AB39" s="4"/>
      <c r="AC39" s="6"/>
      <c r="AD39" s="6"/>
      <c r="AE39" s="6"/>
      <c r="AF39" s="6"/>
      <c r="AG39" s="5"/>
      <c r="AH39" s="5"/>
    </row>
    <row r="40" spans="1:34" ht="14.4" thickBot="1" x14ac:dyDescent="0.3">
      <c r="A40" s="3"/>
      <c r="B40" s="8" t="s">
        <v>1</v>
      </c>
      <c r="C40" s="7" t="s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  <c r="AB40" s="4"/>
      <c r="AC40" s="6"/>
      <c r="AD40" s="6"/>
      <c r="AE40" s="6"/>
      <c r="AF40" s="6"/>
      <c r="AG40" s="5"/>
      <c r="AH40" s="5"/>
    </row>
    <row r="41" spans="1:34" ht="13.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  <c r="AB41" s="4"/>
      <c r="AC41" s="6"/>
      <c r="AD41" s="6"/>
      <c r="AE41" s="6"/>
      <c r="AF41" s="6"/>
      <c r="AG41" s="5"/>
      <c r="AH41" s="5"/>
    </row>
    <row r="42" spans="1:34" ht="13.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4"/>
      <c r="AB42" s="4"/>
      <c r="AC42" s="6"/>
      <c r="AD42" s="6"/>
      <c r="AE42" s="6"/>
      <c r="AF42" s="6"/>
      <c r="AG42" s="5"/>
      <c r="AH42" s="5"/>
    </row>
    <row r="43" spans="1:34" ht="13.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4"/>
      <c r="AB43" s="4"/>
      <c r="AC43" s="6"/>
      <c r="AD43" s="6"/>
      <c r="AE43" s="6"/>
      <c r="AF43" s="6"/>
      <c r="AG43" s="5"/>
      <c r="AH43" s="5"/>
    </row>
    <row r="44" spans="1:34" ht="18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4"/>
      <c r="AB44" s="4"/>
      <c r="AC44" s="2"/>
      <c r="AD44" s="2"/>
      <c r="AE44" s="2"/>
      <c r="AF44" s="2"/>
    </row>
    <row r="45" spans="1:34" ht="18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  <c r="AA45" s="4"/>
      <c r="AB45" s="4"/>
      <c r="AC45" s="2"/>
      <c r="AD45" s="2"/>
      <c r="AE45" s="2"/>
      <c r="AF45" s="2"/>
    </row>
    <row r="46" spans="1:34" ht="18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  <c r="AA46" s="4"/>
      <c r="AB46" s="4"/>
      <c r="AC46" s="2"/>
      <c r="AD46" s="2"/>
      <c r="AE46" s="2"/>
      <c r="AF46" s="2"/>
    </row>
    <row r="47" spans="1:34" ht="18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  <c r="AA47" s="4"/>
      <c r="AB47" s="4"/>
      <c r="AC47" s="2"/>
      <c r="AD47" s="2"/>
      <c r="AE47" s="2"/>
      <c r="AF47" s="2"/>
    </row>
    <row r="48" spans="1:34" ht="18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  <c r="AA48" s="4"/>
      <c r="AB48" s="4"/>
      <c r="AC48" s="2"/>
      <c r="AD48" s="2"/>
      <c r="AE48" s="2"/>
      <c r="AF48" s="2"/>
    </row>
    <row r="49" spans="1:32" ht="18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</row>
    <row r="50" spans="1:32" ht="18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</row>
    <row r="51" spans="1:32" ht="18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2"/>
      <c r="AC51" s="2"/>
      <c r="AD51" s="2"/>
      <c r="AE51" s="2"/>
      <c r="AF51" s="2"/>
    </row>
    <row r="52" spans="1:32" ht="18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2"/>
      <c r="AC52" s="2"/>
      <c r="AD52" s="2"/>
      <c r="AE52" s="2"/>
      <c r="AF52" s="2"/>
    </row>
    <row r="53" spans="1:32" ht="18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/>
    </row>
    <row r="54" spans="1:32" ht="18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2"/>
      <c r="AC54" s="2"/>
      <c r="AD54" s="2"/>
      <c r="AE54" s="2"/>
      <c r="AF54" s="2"/>
    </row>
    <row r="55" spans="1:32" ht="18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</row>
    <row r="56" spans="1:32" ht="18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</row>
    <row r="57" spans="1:32" ht="18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</row>
    <row r="58" spans="1:32" ht="18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</row>
    <row r="59" spans="1:32" ht="18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</row>
    <row r="60" spans="1:32" ht="18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</row>
    <row r="61" spans="1:32" ht="18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</row>
    <row r="62" spans="1:32" ht="18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</row>
    <row r="63" spans="1:32" ht="18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</row>
    <row r="64" spans="1:32" ht="18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</row>
    <row r="65" spans="1:32" ht="18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</row>
    <row r="66" spans="1:32" ht="18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</row>
    <row r="67" spans="1:32" ht="18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</row>
    <row r="68" spans="1:32" ht="18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</row>
    <row r="69" spans="1:32" ht="18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</row>
    <row r="70" spans="1:32" ht="18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</row>
    <row r="71" spans="1:32" ht="18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</row>
    <row r="72" spans="1:32" ht="18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</row>
    <row r="73" spans="1:32" ht="18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</row>
    <row r="74" spans="1:32" ht="18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</row>
    <row r="75" spans="1:32" ht="18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</row>
    <row r="76" spans="1:32" ht="18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</row>
    <row r="77" spans="1:32" ht="18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</row>
    <row r="78" spans="1:32" ht="18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</row>
    <row r="79" spans="1:32" ht="18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</row>
    <row r="80" spans="1:32" ht="18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</row>
    <row r="81" spans="1:32" ht="18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</row>
    <row r="82" spans="1:32" ht="18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</row>
    <row r="83" spans="1:32" ht="18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</row>
    <row r="84" spans="1:32" ht="18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</row>
    <row r="85" spans="1:32" ht="18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</row>
    <row r="86" spans="1:32" ht="18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</row>
    <row r="87" spans="1:32" ht="18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  <c r="AA87" s="2"/>
      <c r="AB87" s="2"/>
      <c r="AC87" s="2"/>
      <c r="AD87" s="2"/>
      <c r="AE87" s="2"/>
      <c r="AF87" s="2"/>
    </row>
    <row r="88" spans="1:32" ht="18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  <c r="AA88" s="2"/>
      <c r="AB88" s="2"/>
      <c r="AC88" s="2"/>
      <c r="AD88" s="2"/>
      <c r="AE88" s="2"/>
      <c r="AF88" s="2"/>
    </row>
    <row r="89" spans="1:32" ht="18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  <c r="AA89" s="2"/>
      <c r="AB89" s="2"/>
      <c r="AC89" s="2"/>
      <c r="AD89" s="2"/>
      <c r="AE89" s="2"/>
      <c r="AF89" s="2"/>
    </row>
    <row r="90" spans="1:32" ht="18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  <c r="AA90" s="2"/>
      <c r="AB90" s="2"/>
      <c r="AC90" s="2"/>
      <c r="AD90" s="2"/>
      <c r="AE90" s="2"/>
      <c r="AF90" s="2"/>
    </row>
    <row r="91" spans="1:32" ht="18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  <c r="AA91" s="2"/>
      <c r="AB91" s="2"/>
      <c r="AC91" s="2"/>
      <c r="AD91" s="2"/>
      <c r="AE91" s="2"/>
      <c r="AF91" s="2"/>
    </row>
    <row r="92" spans="1:32" ht="18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  <c r="AA92" s="2"/>
      <c r="AB92" s="2"/>
      <c r="AC92" s="2"/>
      <c r="AD92" s="2"/>
      <c r="AE92" s="2"/>
      <c r="AF92" s="2"/>
    </row>
    <row r="93" spans="1:32" ht="18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  <c r="AA93" s="2"/>
      <c r="AB93" s="2"/>
      <c r="AC93" s="2"/>
      <c r="AD93" s="2"/>
      <c r="AE93" s="2"/>
      <c r="AF93" s="2"/>
    </row>
    <row r="94" spans="1:32" ht="18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  <c r="AA94" s="2"/>
      <c r="AB94" s="2"/>
      <c r="AC94" s="2"/>
      <c r="AD94" s="2"/>
      <c r="AE94" s="2"/>
      <c r="AF94" s="2"/>
    </row>
    <row r="95" spans="1:32" ht="18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  <c r="AA95" s="2"/>
      <c r="AB95" s="2"/>
      <c r="AC95" s="2"/>
      <c r="AD95" s="2"/>
      <c r="AE95" s="2"/>
      <c r="AF95" s="2"/>
    </row>
    <row r="96" spans="1:32" ht="18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  <c r="AA96" s="2"/>
      <c r="AB96" s="2"/>
      <c r="AC96" s="2"/>
      <c r="AD96" s="2"/>
      <c r="AE96" s="2"/>
      <c r="AF96" s="2"/>
    </row>
    <row r="97" spans="1:32" ht="18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  <c r="AA97" s="2"/>
      <c r="AB97" s="2"/>
      <c r="AC97" s="2"/>
      <c r="AD97" s="2"/>
      <c r="AE97" s="2"/>
      <c r="AF97" s="2"/>
    </row>
    <row r="98" spans="1:32" ht="18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  <c r="AA98" s="2"/>
      <c r="AB98" s="2"/>
      <c r="AC98" s="2"/>
      <c r="AD98" s="2"/>
      <c r="AE98" s="2"/>
      <c r="AF98" s="2"/>
    </row>
    <row r="99" spans="1:32" ht="18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  <c r="AA99" s="2"/>
      <c r="AB99" s="2"/>
      <c r="AC99" s="2"/>
      <c r="AD99" s="2"/>
      <c r="AE99" s="2"/>
      <c r="AF99" s="2"/>
    </row>
    <row r="100" spans="1:32" ht="18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  <c r="AA100" s="2"/>
      <c r="AB100" s="2"/>
      <c r="AC100" s="2"/>
      <c r="AD100" s="2"/>
      <c r="AE100" s="2"/>
      <c r="AF100" s="2"/>
    </row>
    <row r="101" spans="1:32" ht="18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  <c r="AA101" s="2"/>
      <c r="AB101" s="2"/>
      <c r="AC101" s="2"/>
      <c r="AD101" s="2"/>
      <c r="AE101" s="2"/>
      <c r="AF101" s="2"/>
    </row>
    <row r="102" spans="1:32" ht="18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  <c r="AA102" s="2"/>
      <c r="AB102" s="2"/>
      <c r="AC102" s="2"/>
      <c r="AD102" s="2"/>
      <c r="AE102" s="2"/>
      <c r="AF102" s="2"/>
    </row>
    <row r="103" spans="1:32" ht="18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  <c r="AA103" s="2"/>
      <c r="AB103" s="2"/>
      <c r="AC103" s="2"/>
      <c r="AD103" s="2"/>
      <c r="AE103" s="2"/>
      <c r="AF103" s="2"/>
    </row>
    <row r="104" spans="1:32" ht="18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  <c r="AA104" s="2"/>
      <c r="AB104" s="2"/>
      <c r="AC104" s="2"/>
      <c r="AD104" s="2"/>
      <c r="AE104" s="2"/>
      <c r="AF104" s="2"/>
    </row>
    <row r="105" spans="1:32" ht="18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  <c r="AA105" s="2"/>
      <c r="AB105" s="2"/>
      <c r="AC105" s="2"/>
      <c r="AD105" s="2"/>
      <c r="AE105" s="2"/>
      <c r="AF105" s="2"/>
    </row>
    <row r="106" spans="1:32" ht="18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  <c r="AA106" s="2"/>
      <c r="AB106" s="2"/>
      <c r="AC106" s="2"/>
      <c r="AD106" s="2"/>
      <c r="AE106" s="2"/>
      <c r="AF106" s="2"/>
    </row>
    <row r="107" spans="1:32" ht="18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  <c r="AA107" s="2"/>
      <c r="AB107" s="2"/>
      <c r="AC107" s="2"/>
      <c r="AD107" s="2"/>
      <c r="AE107" s="2"/>
      <c r="AF107" s="2"/>
    </row>
    <row r="108" spans="1:32" ht="18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  <c r="AA108" s="2"/>
      <c r="AB108" s="2"/>
      <c r="AC108" s="2"/>
      <c r="AD108" s="2"/>
      <c r="AE108" s="2"/>
      <c r="AF108" s="2"/>
    </row>
    <row r="109" spans="1:32" ht="18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  <c r="AA109" s="2"/>
      <c r="AB109" s="2"/>
      <c r="AC109" s="2"/>
      <c r="AD109" s="2"/>
      <c r="AE109" s="2"/>
      <c r="AF109" s="2"/>
    </row>
    <row r="110" spans="1:32" ht="18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</row>
    <row r="111" spans="1:32" ht="18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  <c r="AA111" s="2"/>
      <c r="AB111" s="2"/>
      <c r="AC111" s="2"/>
      <c r="AD111" s="2"/>
      <c r="AE111" s="2"/>
      <c r="AF111" s="2"/>
    </row>
    <row r="112" spans="1:32" ht="18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</row>
    <row r="113" spans="1:32" ht="18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</row>
    <row r="114" spans="1:32" ht="18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  <c r="AA114" s="2"/>
      <c r="AB114" s="2"/>
      <c r="AC114" s="2"/>
      <c r="AD114" s="2"/>
      <c r="AE114" s="2"/>
      <c r="AF114" s="2"/>
    </row>
    <row r="115" spans="1:32" ht="18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</row>
    <row r="116" spans="1:32" ht="18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</row>
    <row r="117" spans="1:32" ht="18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  <c r="AB117" s="2"/>
      <c r="AC117" s="2"/>
      <c r="AD117" s="2"/>
      <c r="AE117" s="2"/>
      <c r="AF117" s="2"/>
    </row>
    <row r="118" spans="1:32" ht="18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</row>
    <row r="119" spans="1:32" ht="18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  <c r="AA119" s="2"/>
      <c r="AB119" s="2"/>
      <c r="AC119" s="2"/>
      <c r="AD119" s="2"/>
      <c r="AE119" s="2"/>
      <c r="AF119" s="2"/>
    </row>
    <row r="120" spans="1:32" ht="18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  <c r="AA120" s="2"/>
      <c r="AB120" s="2"/>
      <c r="AC120" s="2"/>
      <c r="AD120" s="2"/>
      <c r="AE120" s="2"/>
      <c r="AF120" s="2"/>
    </row>
    <row r="121" spans="1:32" ht="18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  <c r="AA121" s="2"/>
      <c r="AB121" s="2"/>
      <c r="AC121" s="2"/>
      <c r="AD121" s="2"/>
      <c r="AE121" s="2"/>
      <c r="AF121" s="2"/>
    </row>
    <row r="122" spans="1:32" ht="18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  <c r="AA122" s="2"/>
      <c r="AB122" s="2"/>
      <c r="AC122" s="2"/>
      <c r="AD122" s="2"/>
      <c r="AE122" s="2"/>
      <c r="AF122" s="2"/>
    </row>
    <row r="123" spans="1:32" ht="18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  <c r="AA123" s="2"/>
      <c r="AB123" s="2"/>
      <c r="AC123" s="2"/>
      <c r="AD123" s="2"/>
      <c r="AE123" s="2"/>
      <c r="AF123" s="2"/>
    </row>
    <row r="124" spans="1:32" ht="18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  <c r="AA124" s="2"/>
      <c r="AB124" s="2"/>
      <c r="AC124" s="2"/>
      <c r="AD124" s="2"/>
      <c r="AE124" s="2"/>
      <c r="AF124" s="2"/>
    </row>
    <row r="125" spans="1:32" ht="18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  <c r="AA125" s="2"/>
      <c r="AB125" s="2"/>
      <c r="AC125" s="2"/>
      <c r="AD125" s="2"/>
      <c r="AE125" s="2"/>
      <c r="AF125" s="2"/>
    </row>
    <row r="126" spans="1:32" ht="18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  <c r="AA126" s="2"/>
      <c r="AB126" s="2"/>
      <c r="AC126" s="2"/>
      <c r="AD126" s="2"/>
      <c r="AE126" s="2"/>
      <c r="AF126" s="2"/>
    </row>
    <row r="127" spans="1:32" ht="18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  <c r="AA127" s="2"/>
      <c r="AB127" s="2"/>
      <c r="AC127" s="2"/>
      <c r="AD127" s="2"/>
      <c r="AE127" s="2"/>
      <c r="AF127" s="2"/>
    </row>
    <row r="128" spans="1:32" ht="18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  <c r="AA128" s="2"/>
      <c r="AB128" s="2"/>
      <c r="AC128" s="2"/>
      <c r="AD128" s="2"/>
      <c r="AE128" s="2"/>
      <c r="AF128" s="2"/>
    </row>
    <row r="129" spans="1:32" ht="18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  <c r="AA129" s="2"/>
      <c r="AB129" s="2"/>
      <c r="AC129" s="2"/>
      <c r="AD129" s="2"/>
      <c r="AE129" s="2"/>
      <c r="AF129" s="2"/>
    </row>
    <row r="130" spans="1:32" ht="18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  <c r="AA130" s="2"/>
      <c r="AB130" s="2"/>
      <c r="AC130" s="2"/>
      <c r="AD130" s="2"/>
      <c r="AE130" s="2"/>
      <c r="AF130" s="2"/>
    </row>
    <row r="131" spans="1:32" ht="18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  <c r="AA131" s="2"/>
      <c r="AB131" s="2"/>
      <c r="AC131" s="2"/>
      <c r="AD131" s="2"/>
      <c r="AE131" s="2"/>
      <c r="AF131" s="2"/>
    </row>
    <row r="132" spans="1:32" ht="18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  <c r="AA132" s="2"/>
      <c r="AB132" s="2"/>
      <c r="AC132" s="2"/>
      <c r="AD132" s="2"/>
      <c r="AE132" s="2"/>
      <c r="AF132" s="2"/>
    </row>
    <row r="133" spans="1:32" ht="18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  <c r="AA133" s="2"/>
      <c r="AB133" s="2"/>
      <c r="AC133" s="2"/>
      <c r="AD133" s="2"/>
      <c r="AE133" s="2"/>
      <c r="AF133" s="2"/>
    </row>
    <row r="134" spans="1:32" ht="18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</row>
    <row r="135" spans="1:32" ht="18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  <c r="AA135" s="2"/>
      <c r="AB135" s="2"/>
      <c r="AC135" s="2"/>
      <c r="AD135" s="2"/>
      <c r="AE135" s="2"/>
      <c r="AF135" s="2"/>
    </row>
    <row r="136" spans="1:32" ht="18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  <c r="AA136" s="2"/>
      <c r="AB136" s="2"/>
      <c r="AC136" s="2"/>
      <c r="AD136" s="2"/>
      <c r="AE136" s="2"/>
      <c r="AF136" s="2"/>
    </row>
    <row r="137" spans="1:32" ht="18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8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8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8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8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8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8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8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8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8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</sheetData>
  <mergeCells count="8">
    <mergeCell ref="AA10:AA12"/>
    <mergeCell ref="D11:M11"/>
    <mergeCell ref="O11:Y11"/>
    <mergeCell ref="A10:A12"/>
    <mergeCell ref="B10:B12"/>
    <mergeCell ref="C10:C12"/>
    <mergeCell ref="D10:Y10"/>
    <mergeCell ref="Z10:Z12"/>
  </mergeCells>
  <pageMargins left="0.78740157480314965" right="0.43307086614173229" top="0.15748031496062992" bottom="0.35433070866141736" header="0.15748031496062992" footer="0.27559055118110237"/>
  <pageSetup paperSize="9" scale="6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1CC00"/>
    <pageSetUpPr fitToPage="1"/>
  </sheetPr>
  <dimension ref="A1:W26"/>
  <sheetViews>
    <sheetView tabSelected="1" zoomScale="85" zoomScaleNormal="85" workbookViewId="0">
      <selection activeCell="C28" sqref="C28"/>
    </sheetView>
  </sheetViews>
  <sheetFormatPr defaultColWidth="9.21875" defaultRowHeight="13.2" x14ac:dyDescent="0.25"/>
  <cols>
    <col min="1" max="1" width="3.77734375" style="1" bestFit="1" customWidth="1"/>
    <col min="2" max="2" width="67.21875" style="1" customWidth="1"/>
    <col min="3" max="3" width="46.77734375" style="1" customWidth="1"/>
    <col min="4" max="11" width="5.44140625" style="1" customWidth="1"/>
    <col min="12" max="12" width="7.44140625" style="1" bestFit="1" customWidth="1"/>
    <col min="13" max="20" width="5.21875" style="1" customWidth="1"/>
    <col min="21" max="21" width="9.5546875" style="1" bestFit="1" customWidth="1"/>
    <col min="22" max="16384" width="9.21875" style="1"/>
  </cols>
  <sheetData>
    <row r="1" spans="1:21" x14ac:dyDescent="0.25">
      <c r="B1" s="41" t="s">
        <v>47</v>
      </c>
      <c r="C1" s="40" t="s">
        <v>46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6" x14ac:dyDescent="0.25">
      <c r="B2" s="38" t="s">
        <v>45</v>
      </c>
      <c r="C2" s="294" t="s">
        <v>44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B3" s="38" t="s">
        <v>43</v>
      </c>
      <c r="C3" s="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B4" s="38" t="s">
        <v>42</v>
      </c>
      <c r="C4" s="37" t="s">
        <v>41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B5" s="38" t="s">
        <v>40</v>
      </c>
      <c r="C5" s="37" t="s">
        <v>51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B6" s="38" t="s">
        <v>39</v>
      </c>
      <c r="C6" s="37" t="s">
        <v>38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6" x14ac:dyDescent="0.25">
      <c r="B7" s="438" t="s">
        <v>37</v>
      </c>
      <c r="C7" s="437" t="s">
        <v>218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6.2" thickBot="1" x14ac:dyDescent="0.3">
      <c r="B8" s="436" t="s">
        <v>36</v>
      </c>
      <c r="C8" s="435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3.8" thickBot="1" x14ac:dyDescent="0.3">
      <c r="B9" s="179"/>
      <c r="C9" s="17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3.8" thickBot="1" x14ac:dyDescent="0.3">
      <c r="A10" s="594" t="s">
        <v>34</v>
      </c>
      <c r="B10" s="621" t="s">
        <v>224</v>
      </c>
      <c r="C10" s="619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</row>
    <row r="11" spans="1:21" ht="13.8" thickBot="1" x14ac:dyDescent="0.3">
      <c r="A11" s="594"/>
      <c r="B11" s="621"/>
      <c r="C11" s="620"/>
      <c r="D11" s="631" t="s">
        <v>216</v>
      </c>
      <c r="E11" s="632"/>
      <c r="F11" s="632"/>
      <c r="G11" s="632"/>
      <c r="H11" s="632"/>
      <c r="I11" s="632"/>
      <c r="J11" s="632"/>
      <c r="K11" s="632"/>
      <c r="L11" s="626"/>
      <c r="M11" s="627" t="s">
        <v>215</v>
      </c>
      <c r="N11" s="627"/>
      <c r="O11" s="627"/>
      <c r="P11" s="627"/>
      <c r="Q11" s="627"/>
      <c r="R11" s="627"/>
      <c r="S11" s="627"/>
      <c r="T11" s="627"/>
      <c r="U11" s="627"/>
    </row>
    <row r="12" spans="1:21" ht="99.6" thickBot="1" x14ac:dyDescent="0.3">
      <c r="A12" s="595"/>
      <c r="B12" s="619"/>
      <c r="C12" s="620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3</v>
      </c>
      <c r="I12" s="77" t="s">
        <v>1</v>
      </c>
      <c r="J12" s="26" t="s">
        <v>25</v>
      </c>
      <c r="K12" s="25" t="s">
        <v>24</v>
      </c>
      <c r="L12" s="76" t="s">
        <v>49</v>
      </c>
      <c r="M12" s="27" t="s">
        <v>15</v>
      </c>
      <c r="N12" s="26" t="s">
        <v>13</v>
      </c>
      <c r="O12" s="26" t="s">
        <v>28</v>
      </c>
      <c r="P12" s="26" t="s">
        <v>27</v>
      </c>
      <c r="Q12" s="26" t="s">
        <v>3</v>
      </c>
      <c r="R12" s="26" t="s">
        <v>1</v>
      </c>
      <c r="S12" s="26" t="s">
        <v>25</v>
      </c>
      <c r="T12" s="25" t="s">
        <v>24</v>
      </c>
      <c r="U12" s="76" t="s">
        <v>48</v>
      </c>
    </row>
    <row r="13" spans="1:21" ht="13.8" thickBot="1" x14ac:dyDescent="0.3">
      <c r="A13" s="75">
        <v>1</v>
      </c>
      <c r="B13" s="396" t="s">
        <v>223</v>
      </c>
      <c r="C13" s="396" t="s">
        <v>221</v>
      </c>
      <c r="D13" s="391">
        <v>15</v>
      </c>
      <c r="E13" s="433"/>
      <c r="F13" s="433"/>
      <c r="G13" s="433"/>
      <c r="H13" s="433"/>
      <c r="I13" s="445"/>
      <c r="J13" s="444">
        <v>15</v>
      </c>
      <c r="K13" s="448">
        <v>1</v>
      </c>
      <c r="L13" s="447" t="s">
        <v>17</v>
      </c>
      <c r="M13" s="446"/>
      <c r="N13" s="433"/>
      <c r="O13" s="433"/>
      <c r="P13" s="433"/>
      <c r="Q13" s="433"/>
      <c r="R13" s="445"/>
      <c r="S13" s="366">
        <f>SUM(M13:R13)</f>
        <v>0</v>
      </c>
      <c r="T13" s="70"/>
      <c r="U13" s="49"/>
    </row>
    <row r="14" spans="1:21" ht="13.8" thickBot="1" x14ac:dyDescent="0.3">
      <c r="A14" s="56">
        <v>2</v>
      </c>
      <c r="B14" s="381" t="s">
        <v>222</v>
      </c>
      <c r="C14" s="307" t="s">
        <v>221</v>
      </c>
      <c r="D14" s="421">
        <v>15</v>
      </c>
      <c r="E14" s="68"/>
      <c r="F14" s="68"/>
      <c r="G14" s="68"/>
      <c r="H14" s="68"/>
      <c r="I14" s="67"/>
      <c r="J14" s="444">
        <v>15</v>
      </c>
      <c r="K14" s="50">
        <v>1</v>
      </c>
      <c r="L14" s="193" t="s">
        <v>17</v>
      </c>
      <c r="M14" s="69"/>
      <c r="N14" s="68"/>
      <c r="O14" s="68"/>
      <c r="P14" s="68"/>
      <c r="Q14" s="68"/>
      <c r="R14" s="67"/>
      <c r="S14" s="366">
        <f>SUM(M14:R14)</f>
        <v>0</v>
      </c>
      <c r="T14" s="50"/>
      <c r="U14" s="193"/>
    </row>
    <row r="15" spans="1:21" ht="13.8" thickBot="1" x14ac:dyDescent="0.3">
      <c r="A15" s="56">
        <v>3</v>
      </c>
      <c r="B15" s="22" t="s">
        <v>220</v>
      </c>
      <c r="C15" s="396" t="s">
        <v>219</v>
      </c>
      <c r="D15" s="424">
        <v>15</v>
      </c>
      <c r="E15" s="20"/>
      <c r="F15" s="20"/>
      <c r="G15" s="20"/>
      <c r="H15" s="20"/>
      <c r="I15" s="19"/>
      <c r="J15" s="444">
        <v>15</v>
      </c>
      <c r="K15" s="443">
        <v>1</v>
      </c>
      <c r="L15" s="442" t="s">
        <v>17</v>
      </c>
      <c r="M15" s="21"/>
      <c r="N15" s="20"/>
      <c r="O15" s="20"/>
      <c r="P15" s="20"/>
      <c r="Q15" s="20"/>
      <c r="R15" s="19"/>
      <c r="S15" s="366">
        <f>SUM(M15:R15)</f>
        <v>0</v>
      </c>
      <c r="T15" s="50"/>
      <c r="U15" s="193"/>
    </row>
    <row r="16" spans="1:21" ht="13.8" thickBot="1" x14ac:dyDescent="0.3">
      <c r="A16" s="104"/>
      <c r="B16" s="441"/>
      <c r="C16" s="441"/>
      <c r="D16" s="54"/>
      <c r="E16" s="53"/>
      <c r="F16" s="53"/>
      <c r="G16" s="53"/>
      <c r="H16" s="53"/>
      <c r="I16" s="52"/>
      <c r="J16" s="440"/>
      <c r="K16" s="50"/>
      <c r="L16" s="50"/>
      <c r="M16" s="54"/>
      <c r="N16" s="53"/>
      <c r="O16" s="53"/>
      <c r="P16" s="53"/>
      <c r="Q16" s="53"/>
      <c r="R16" s="52"/>
      <c r="S16" s="366">
        <f>SUM(M16:R16)</f>
        <v>0</v>
      </c>
      <c r="T16" s="50"/>
      <c r="U16" s="193"/>
    </row>
    <row r="17" spans="1:23" ht="13.8" thickBot="1" x14ac:dyDescent="0.3">
      <c r="A17" s="48"/>
      <c r="B17" s="388" t="s">
        <v>16</v>
      </c>
      <c r="C17" s="439"/>
      <c r="D17" s="385">
        <v>15</v>
      </c>
      <c r="E17" s="385">
        <f>SUM(E13:E16)</f>
        <v>0</v>
      </c>
      <c r="F17" s="385">
        <f>SUM(F13:F16)</f>
        <v>0</v>
      </c>
      <c r="G17" s="385">
        <f>SUM(G13:G16)</f>
        <v>0</v>
      </c>
      <c r="H17" s="385">
        <f>SUM(H13:H16)</f>
        <v>0</v>
      </c>
      <c r="I17" s="385">
        <f>SUM(I13:I16)</f>
        <v>0</v>
      </c>
      <c r="J17" s="386">
        <f>SUM(D17:I17)</f>
        <v>15</v>
      </c>
      <c r="K17" s="385">
        <f>SUM(K13:K16)</f>
        <v>3</v>
      </c>
      <c r="L17" s="384"/>
      <c r="M17" s="386">
        <f t="shared" ref="M17:R17" si="0">SUM(M13:M16)</f>
        <v>0</v>
      </c>
      <c r="N17" s="386">
        <f t="shared" si="0"/>
        <v>0</v>
      </c>
      <c r="O17" s="386">
        <f t="shared" si="0"/>
        <v>0</v>
      </c>
      <c r="P17" s="386">
        <f t="shared" si="0"/>
        <v>0</v>
      </c>
      <c r="Q17" s="386">
        <f t="shared" si="0"/>
        <v>0</v>
      </c>
      <c r="R17" s="386">
        <f t="shared" si="0"/>
        <v>0</v>
      </c>
      <c r="S17" s="167">
        <f>SUM(M17:R17)</f>
        <v>0</v>
      </c>
      <c r="T17" s="157">
        <f>SUM(T13:T16)</f>
        <v>0</v>
      </c>
      <c r="U17" s="157"/>
      <c r="V17" s="44"/>
      <c r="W17" s="43"/>
    </row>
    <row r="18" spans="1:23" ht="13.8" thickBot="1" x14ac:dyDescent="0.3">
      <c r="A18" s="48"/>
      <c r="B18" s="158" t="s">
        <v>31</v>
      </c>
      <c r="C18" s="365"/>
      <c r="D18" s="606">
        <v>15</v>
      </c>
      <c r="E18" s="607"/>
      <c r="F18" s="607"/>
      <c r="G18" s="607"/>
      <c r="H18" s="607"/>
      <c r="I18" s="608"/>
      <c r="J18" s="157"/>
      <c r="K18" s="157"/>
      <c r="L18" s="157"/>
      <c r="M18" s="606">
        <f>SUM(M17:R17)</f>
        <v>0</v>
      </c>
      <c r="N18" s="607"/>
      <c r="O18" s="607"/>
      <c r="P18" s="607"/>
      <c r="Q18" s="607"/>
      <c r="R18" s="608"/>
      <c r="S18" s="157"/>
      <c r="T18" s="157"/>
      <c r="U18" s="157"/>
      <c r="V18" s="92"/>
      <c r="W18" s="43"/>
    </row>
    <row r="19" spans="1:23" ht="13.8" thickBot="1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3" x14ac:dyDescent="0.25">
      <c r="B20" s="12" t="s">
        <v>15</v>
      </c>
      <c r="C20" s="11" t="s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3" x14ac:dyDescent="0.25">
      <c r="B21" s="10" t="s">
        <v>13</v>
      </c>
      <c r="C21" s="9" t="s">
        <v>12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3" x14ac:dyDescent="0.25">
      <c r="B22" s="10" t="s">
        <v>11</v>
      </c>
      <c r="C22" s="9" t="s">
        <v>10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3" x14ac:dyDescent="0.25">
      <c r="B23" s="10" t="s">
        <v>9</v>
      </c>
      <c r="C23" s="9" t="s">
        <v>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3" x14ac:dyDescent="0.25">
      <c r="B24" s="10" t="s">
        <v>3</v>
      </c>
      <c r="C24" s="9" t="s">
        <v>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3" ht="13.8" thickBot="1" x14ac:dyDescent="0.3">
      <c r="B25" s="8" t="s">
        <v>1</v>
      </c>
      <c r="C25" s="7" t="s"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3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85F8-0DD5-4922-8481-6247BBAF5A32}">
  <sheetPr>
    <tabColor rgb="FFFFFFFF"/>
    <pageSetUpPr fitToPage="1"/>
  </sheetPr>
  <dimension ref="A1:W26"/>
  <sheetViews>
    <sheetView zoomScale="85" zoomScaleNormal="85" workbookViewId="0">
      <selection activeCell="K36" sqref="K36"/>
    </sheetView>
  </sheetViews>
  <sheetFormatPr defaultRowHeight="13.2" x14ac:dyDescent="0.25"/>
  <cols>
    <col min="1" max="1" width="3.6640625" style="1" bestFit="1" customWidth="1"/>
    <col min="2" max="2" width="39.33203125" style="1" customWidth="1"/>
    <col min="3" max="3" width="41.88671875" style="1" customWidth="1"/>
    <col min="4" max="11" width="5.44140625" style="1" customWidth="1"/>
    <col min="12" max="12" width="7.44140625" style="1" bestFit="1" customWidth="1"/>
    <col min="13" max="20" width="5.109375" style="1" customWidth="1"/>
    <col min="21" max="21" width="9.5546875" style="1" bestFit="1" customWidth="1"/>
    <col min="22" max="16384" width="8.88671875" style="1"/>
  </cols>
  <sheetData>
    <row r="1" spans="1:21" x14ac:dyDescent="0.25">
      <c r="B1" s="41" t="s">
        <v>47</v>
      </c>
      <c r="C1" s="40" t="s">
        <v>46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6" x14ac:dyDescent="0.25">
      <c r="B2" s="38" t="s">
        <v>45</v>
      </c>
      <c r="C2" s="39" t="s">
        <v>44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B3" s="38" t="s">
        <v>43</v>
      </c>
      <c r="C3" s="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B4" s="38" t="s">
        <v>42</v>
      </c>
      <c r="C4" s="37" t="s">
        <v>41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B5" s="38" t="s">
        <v>40</v>
      </c>
      <c r="C5" s="37" t="s">
        <v>51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B6" s="38" t="s">
        <v>39</v>
      </c>
      <c r="C6" s="37" t="s">
        <v>275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6" x14ac:dyDescent="0.25">
      <c r="B7" s="36" t="s">
        <v>37</v>
      </c>
      <c r="C7" s="35" t="s">
        <v>238</v>
      </c>
      <c r="D7" s="4"/>
      <c r="E7" s="4"/>
      <c r="F7" s="4"/>
      <c r="G7" s="4"/>
      <c r="H7" s="4" t="s">
        <v>50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6.2" thickBot="1" x14ac:dyDescent="0.3">
      <c r="B8" s="34" t="s">
        <v>36</v>
      </c>
      <c r="C8" s="33" t="s">
        <v>239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3.8" thickBot="1" x14ac:dyDescent="0.3">
      <c r="B9" s="547"/>
      <c r="C9" s="54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3.8" thickBot="1" x14ac:dyDescent="0.3">
      <c r="A10" s="594" t="s">
        <v>34</v>
      </c>
      <c r="B10" s="586" t="s">
        <v>276</v>
      </c>
      <c r="C10" s="587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</row>
    <row r="11" spans="1:21" ht="13.8" thickBot="1" x14ac:dyDescent="0.3">
      <c r="A11" s="594"/>
      <c r="B11" s="586"/>
      <c r="C11" s="588"/>
      <c r="D11" s="596" t="s">
        <v>277</v>
      </c>
      <c r="E11" s="597"/>
      <c r="F11" s="597"/>
      <c r="G11" s="597"/>
      <c r="H11" s="597"/>
      <c r="I11" s="597"/>
      <c r="J11" s="597"/>
      <c r="K11" s="597"/>
      <c r="L11" s="583"/>
      <c r="M11" s="584" t="s">
        <v>278</v>
      </c>
      <c r="N11" s="584"/>
      <c r="O11" s="584"/>
      <c r="P11" s="584"/>
      <c r="Q11" s="584"/>
      <c r="R11" s="584"/>
      <c r="S11" s="584"/>
      <c r="T11" s="584"/>
      <c r="U11" s="584"/>
    </row>
    <row r="12" spans="1:21" ht="99.6" thickBot="1" x14ac:dyDescent="0.3">
      <c r="A12" s="595"/>
      <c r="B12" s="587"/>
      <c r="C12" s="588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3</v>
      </c>
      <c r="I12" s="549" t="s">
        <v>1</v>
      </c>
      <c r="J12" s="26" t="s">
        <v>25</v>
      </c>
      <c r="K12" s="25" t="s">
        <v>24</v>
      </c>
      <c r="L12" s="501" t="s">
        <v>49</v>
      </c>
      <c r="M12" s="27" t="s">
        <v>15</v>
      </c>
      <c r="N12" s="26" t="s">
        <v>13</v>
      </c>
      <c r="O12" s="26" t="s">
        <v>28</v>
      </c>
      <c r="P12" s="26" t="s">
        <v>27</v>
      </c>
      <c r="Q12" s="26" t="s">
        <v>3</v>
      </c>
      <c r="R12" s="26" t="s">
        <v>1</v>
      </c>
      <c r="S12" s="26" t="s">
        <v>25</v>
      </c>
      <c r="T12" s="25" t="s">
        <v>24</v>
      </c>
      <c r="U12" s="501" t="s">
        <v>48</v>
      </c>
    </row>
    <row r="13" spans="1:21" ht="13.8" thickBot="1" x14ac:dyDescent="0.3">
      <c r="A13" s="75">
        <v>1</v>
      </c>
      <c r="B13" s="66" t="s">
        <v>279</v>
      </c>
      <c r="C13" s="65" t="s">
        <v>280</v>
      </c>
      <c r="D13" s="73"/>
      <c r="E13" s="74"/>
      <c r="F13" s="72"/>
      <c r="G13" s="72"/>
      <c r="H13" s="72"/>
      <c r="I13" s="71"/>
      <c r="J13" s="60">
        <v>0</v>
      </c>
      <c r="K13" s="73"/>
      <c r="L13" s="59"/>
      <c r="M13" s="550">
        <v>25</v>
      </c>
      <c r="N13" s="72"/>
      <c r="O13" s="72"/>
      <c r="P13" s="72"/>
      <c r="Q13" s="72"/>
      <c r="R13" s="71"/>
      <c r="S13" s="51">
        <v>25</v>
      </c>
      <c r="T13" s="513"/>
      <c r="U13" s="511" t="s">
        <v>17</v>
      </c>
    </row>
    <row r="14" spans="1:21" ht="13.8" thickBot="1" x14ac:dyDescent="0.3">
      <c r="A14" s="56">
        <v>2</v>
      </c>
      <c r="B14" s="381" t="s">
        <v>281</v>
      </c>
      <c r="C14" s="360" t="s">
        <v>282</v>
      </c>
      <c r="D14" s="518"/>
      <c r="E14" s="519"/>
      <c r="F14" s="520"/>
      <c r="G14" s="520"/>
      <c r="H14" s="520"/>
      <c r="I14" s="521"/>
      <c r="J14" s="511">
        <v>0</v>
      </c>
      <c r="K14" s="524"/>
      <c r="L14" s="524"/>
      <c r="M14" s="551">
        <v>25</v>
      </c>
      <c r="N14" s="520"/>
      <c r="O14" s="520"/>
      <c r="P14" s="520"/>
      <c r="Q14" s="520"/>
      <c r="R14" s="521"/>
      <c r="S14" s="51">
        <v>25</v>
      </c>
      <c r="T14" s="524"/>
      <c r="U14" s="511" t="s">
        <v>17</v>
      </c>
    </row>
    <row r="15" spans="1:21" ht="13.8" thickBot="1" x14ac:dyDescent="0.3">
      <c r="A15" s="56">
        <v>3</v>
      </c>
      <c r="B15" s="66" t="s">
        <v>283</v>
      </c>
      <c r="C15" s="65" t="s">
        <v>284</v>
      </c>
      <c r="D15" s="525"/>
      <c r="E15" s="61"/>
      <c r="F15" s="58"/>
      <c r="G15" s="58"/>
      <c r="H15" s="58"/>
      <c r="I15" s="57"/>
      <c r="J15" s="60">
        <v>0</v>
      </c>
      <c r="K15" s="59"/>
      <c r="L15" s="59"/>
      <c r="M15" s="551">
        <v>25</v>
      </c>
      <c r="N15" s="58"/>
      <c r="O15" s="58"/>
      <c r="P15" s="58"/>
      <c r="Q15" s="58"/>
      <c r="R15" s="57"/>
      <c r="S15" s="51">
        <v>25</v>
      </c>
      <c r="T15" s="524"/>
      <c r="U15" s="511" t="s">
        <v>17</v>
      </c>
    </row>
    <row r="16" spans="1:21" ht="13.8" thickBot="1" x14ac:dyDescent="0.3">
      <c r="A16" s="56">
        <v>4</v>
      </c>
      <c r="B16" s="552" t="s">
        <v>285</v>
      </c>
      <c r="C16" s="553" t="s">
        <v>282</v>
      </c>
      <c r="D16" s="554"/>
      <c r="E16" s="555"/>
      <c r="F16" s="62"/>
      <c r="G16" s="62"/>
      <c r="H16" s="62"/>
      <c r="I16" s="556"/>
      <c r="J16" s="64">
        <v>0</v>
      </c>
      <c r="K16" s="63"/>
      <c r="L16" s="63"/>
      <c r="M16" s="551">
        <v>25</v>
      </c>
      <c r="N16" s="62"/>
      <c r="O16" s="62"/>
      <c r="P16" s="62"/>
      <c r="Q16" s="62"/>
      <c r="R16" s="556"/>
      <c r="S16" s="51">
        <v>25</v>
      </c>
      <c r="T16" s="524"/>
      <c r="U16" s="511" t="s">
        <v>17</v>
      </c>
    </row>
    <row r="17" spans="1:23" ht="13.8" thickBot="1" x14ac:dyDescent="0.3">
      <c r="A17" s="56">
        <v>5</v>
      </c>
      <c r="B17" s="131" t="s">
        <v>286</v>
      </c>
      <c r="C17" s="557" t="s">
        <v>287</v>
      </c>
      <c r="D17" s="525"/>
      <c r="E17" s="61"/>
      <c r="F17" s="58"/>
      <c r="G17" s="58"/>
      <c r="H17" s="58"/>
      <c r="I17" s="57"/>
      <c r="J17" s="60">
        <v>0</v>
      </c>
      <c r="K17" s="59"/>
      <c r="L17" s="59"/>
      <c r="M17" s="551">
        <v>25</v>
      </c>
      <c r="N17" s="58"/>
      <c r="O17" s="58"/>
      <c r="P17" s="58"/>
      <c r="Q17" s="58"/>
      <c r="R17" s="57"/>
      <c r="S17" s="51">
        <v>25</v>
      </c>
      <c r="T17" s="524"/>
      <c r="U17" s="511" t="s">
        <v>17</v>
      </c>
    </row>
    <row r="18" spans="1:23" ht="13.8" thickBot="1" x14ac:dyDescent="0.3">
      <c r="A18" s="56"/>
      <c r="B18" s="55"/>
      <c r="C18" s="558"/>
      <c r="D18" s="524"/>
      <c r="E18" s="559"/>
      <c r="F18" s="560"/>
      <c r="G18" s="560"/>
      <c r="H18" s="560"/>
      <c r="I18" s="561"/>
      <c r="J18" s="511">
        <f t="shared" ref="J18" si="0">SUM(D18:I18)</f>
        <v>0</v>
      </c>
      <c r="K18" s="524"/>
      <c r="L18" s="524"/>
      <c r="M18" s="562"/>
      <c r="N18" s="560"/>
      <c r="O18" s="560"/>
      <c r="P18" s="560"/>
      <c r="Q18" s="560"/>
      <c r="R18" s="561"/>
      <c r="S18" s="51"/>
      <c r="T18" s="524"/>
      <c r="U18" s="511"/>
    </row>
    <row r="19" spans="1:23" ht="13.8" thickBot="1" x14ac:dyDescent="0.3">
      <c r="A19" s="48"/>
      <c r="B19" s="542" t="s">
        <v>16</v>
      </c>
      <c r="C19" s="543"/>
      <c r="D19" s="46">
        <f t="shared" ref="D19:I19" si="1">SUM(D13:D18)</f>
        <v>0</v>
      </c>
      <c r="E19" s="544">
        <f t="shared" si="1"/>
        <v>0</v>
      </c>
      <c r="F19" s="46">
        <f t="shared" si="1"/>
        <v>0</v>
      </c>
      <c r="G19" s="46">
        <f t="shared" si="1"/>
        <v>0</v>
      </c>
      <c r="H19" s="46">
        <f t="shared" si="1"/>
        <v>0</v>
      </c>
      <c r="I19" s="46">
        <f t="shared" si="1"/>
        <v>0</v>
      </c>
      <c r="J19" s="502">
        <f>SUM(D19:I19)</f>
        <v>0</v>
      </c>
      <c r="K19" s="46">
        <f>SUM(K13:K18)</f>
        <v>0</v>
      </c>
      <c r="L19" s="47"/>
      <c r="M19" s="502">
        <v>50</v>
      </c>
      <c r="N19" s="502">
        <f t="shared" ref="N19:R19" si="2">SUM(N13:N18)</f>
        <v>0</v>
      </c>
      <c r="O19" s="502">
        <f t="shared" si="2"/>
        <v>0</v>
      </c>
      <c r="P19" s="502">
        <f t="shared" si="2"/>
        <v>0</v>
      </c>
      <c r="Q19" s="502">
        <f t="shared" si="2"/>
        <v>0</v>
      </c>
      <c r="R19" s="502">
        <f t="shared" si="2"/>
        <v>0</v>
      </c>
      <c r="S19" s="46">
        <v>50</v>
      </c>
      <c r="T19" s="502">
        <v>2</v>
      </c>
      <c r="U19" s="502"/>
      <c r="V19" s="563"/>
      <c r="W19" s="211"/>
    </row>
    <row r="20" spans="1:23" ht="13.8" thickBot="1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3" x14ac:dyDescent="0.25">
      <c r="B21" s="12" t="s">
        <v>15</v>
      </c>
      <c r="C21" s="11" t="s">
        <v>14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3" x14ac:dyDescent="0.25">
      <c r="B22" s="10" t="s">
        <v>13</v>
      </c>
      <c r="C22" s="9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3" x14ac:dyDescent="0.25">
      <c r="B23" s="10" t="s">
        <v>11</v>
      </c>
      <c r="C23" s="9" t="s">
        <v>10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3" x14ac:dyDescent="0.25">
      <c r="B24" s="10" t="s">
        <v>9</v>
      </c>
      <c r="C24" s="9" t="s">
        <v>8</v>
      </c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</row>
    <row r="25" spans="1:23" x14ac:dyDescent="0.25">
      <c r="B25" s="10" t="s">
        <v>3</v>
      </c>
      <c r="C25" s="9" t="s">
        <v>2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</row>
    <row r="26" spans="1:23" ht="13.8" thickBot="1" x14ac:dyDescent="0.3">
      <c r="B26" s="8" t="s">
        <v>1</v>
      </c>
      <c r="C26" s="7" t="s">
        <v>0</v>
      </c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</row>
  </sheetData>
  <mergeCells count="6">
    <mergeCell ref="A10:A12"/>
    <mergeCell ref="B10:B12"/>
    <mergeCell ref="C10:C12"/>
    <mergeCell ref="D10:U10"/>
    <mergeCell ref="D11:L11"/>
    <mergeCell ref="M11:U11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1:AO151"/>
  <sheetViews>
    <sheetView topLeftCell="A18" zoomScale="80" zoomScaleNormal="80" zoomScaleSheetLayoutView="80" workbookViewId="0">
      <selection activeCell="X42" sqref="X42"/>
    </sheetView>
  </sheetViews>
  <sheetFormatPr defaultColWidth="9.21875" defaultRowHeight="13.2" x14ac:dyDescent="0.25"/>
  <cols>
    <col min="1" max="1" width="4.21875" style="1" bestFit="1" customWidth="1"/>
    <col min="2" max="2" width="35.77734375" style="1" customWidth="1"/>
    <col min="3" max="3" width="52.77734375" style="1" customWidth="1"/>
    <col min="4" max="5" width="4.21875" style="1" bestFit="1" customWidth="1"/>
    <col min="6" max="6" width="4.77734375" style="1" customWidth="1"/>
    <col min="7" max="8" width="4.21875" style="1" bestFit="1" customWidth="1"/>
    <col min="9" max="9" width="4.44140625" style="1" bestFit="1" customWidth="1"/>
    <col min="10" max="11" width="4.21875" style="1" bestFit="1" customWidth="1"/>
    <col min="12" max="12" width="4.44140625" style="1" bestFit="1" customWidth="1"/>
    <col min="13" max="13" width="4.21875" style="1" bestFit="1" customWidth="1"/>
    <col min="14" max="14" width="8.21875" style="1" customWidth="1"/>
    <col min="15" max="17" width="4.77734375" style="1" customWidth="1"/>
    <col min="18" max="19" width="4.21875" style="1" bestFit="1" customWidth="1"/>
    <col min="20" max="20" width="5.21875" style="1" customWidth="1"/>
    <col min="21" max="21" width="4.77734375" style="1" customWidth="1"/>
    <col min="22" max="22" width="4.21875" style="1" bestFit="1" customWidth="1"/>
    <col min="23" max="23" width="5.44140625" style="1" customWidth="1"/>
    <col min="24" max="24" width="4.21875" style="1" bestFit="1" customWidth="1"/>
    <col min="25" max="25" width="8.21875" style="1" customWidth="1"/>
    <col min="26" max="26" width="6.77734375" style="1" customWidth="1"/>
    <col min="27" max="27" width="6" style="1" customWidth="1"/>
    <col min="28" max="28" width="9.21875" style="1"/>
    <col min="29" max="29" width="12.44140625" style="1" customWidth="1"/>
    <col min="30" max="30" width="17.77734375" style="1" customWidth="1"/>
    <col min="31" max="16384" width="9.21875" style="1"/>
  </cols>
  <sheetData>
    <row r="1" spans="1:32" ht="18" x14ac:dyDescent="0.35">
      <c r="A1" s="42"/>
      <c r="B1" s="41" t="s">
        <v>47</v>
      </c>
      <c r="C1" s="40" t="s">
        <v>46</v>
      </c>
      <c r="D1" s="4"/>
      <c r="E1" s="4"/>
      <c r="F1" s="4"/>
      <c r="G1" s="4"/>
      <c r="H1" s="29"/>
      <c r="I1" s="29"/>
      <c r="J1" s="29"/>
      <c r="K1" s="29"/>
      <c r="L1" s="29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151"/>
      <c r="AA1" s="151"/>
      <c r="AB1" s="150"/>
      <c r="AC1" s="2"/>
      <c r="AD1" s="2"/>
      <c r="AE1" s="2"/>
      <c r="AF1" s="2"/>
    </row>
    <row r="2" spans="1:32" ht="18" x14ac:dyDescent="0.35">
      <c r="A2" s="32"/>
      <c r="B2" s="38" t="s">
        <v>45</v>
      </c>
      <c r="C2" s="39" t="s">
        <v>44</v>
      </c>
      <c r="D2" s="4"/>
      <c r="E2" s="4"/>
      <c r="F2" s="4"/>
      <c r="G2" s="4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151"/>
      <c r="AA2" s="151"/>
      <c r="AB2" s="150"/>
      <c r="AC2" s="2"/>
      <c r="AD2" s="2"/>
      <c r="AE2" s="2"/>
      <c r="AF2" s="2"/>
    </row>
    <row r="3" spans="1:32" ht="18" x14ac:dyDescent="0.35">
      <c r="A3" s="32"/>
      <c r="B3" s="38" t="s">
        <v>43</v>
      </c>
      <c r="C3" s="156"/>
      <c r="D3" s="4"/>
      <c r="E3" s="4"/>
      <c r="F3" s="4"/>
      <c r="G3" s="4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151"/>
      <c r="AA3" s="151"/>
      <c r="AB3" s="150"/>
      <c r="AC3" s="2"/>
      <c r="AD3" s="2"/>
      <c r="AE3" s="2"/>
      <c r="AF3" s="2"/>
    </row>
    <row r="4" spans="1:32" ht="18" x14ac:dyDescent="0.35">
      <c r="A4" s="32"/>
      <c r="B4" s="38" t="s">
        <v>42</v>
      </c>
      <c r="C4" s="37" t="s">
        <v>41</v>
      </c>
      <c r="D4" s="4"/>
      <c r="E4" s="4"/>
      <c r="F4" s="4"/>
      <c r="G4" s="4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151"/>
      <c r="AA4" s="151"/>
      <c r="AB4" s="150"/>
      <c r="AC4" s="2"/>
      <c r="AD4" s="2"/>
      <c r="AE4" s="2"/>
      <c r="AF4" s="2"/>
    </row>
    <row r="5" spans="1:32" ht="18" x14ac:dyDescent="0.35">
      <c r="A5" s="32"/>
      <c r="B5" s="38" t="s">
        <v>40</v>
      </c>
      <c r="C5" s="37" t="s">
        <v>51</v>
      </c>
      <c r="D5" s="4"/>
      <c r="E5" s="4"/>
      <c r="F5" s="4"/>
      <c r="G5" s="4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151"/>
      <c r="AA5" s="151"/>
      <c r="AB5" s="150"/>
      <c r="AC5" s="2"/>
      <c r="AD5" s="2"/>
      <c r="AE5" s="2"/>
      <c r="AF5" s="2"/>
    </row>
    <row r="6" spans="1:32" ht="18" x14ac:dyDescent="0.35">
      <c r="A6" s="32"/>
      <c r="B6" s="38" t="s">
        <v>39</v>
      </c>
      <c r="C6" s="37" t="s">
        <v>38</v>
      </c>
      <c r="D6" s="4"/>
      <c r="E6" s="4"/>
      <c r="F6" s="4"/>
      <c r="G6" s="4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151"/>
      <c r="AA6" s="151"/>
      <c r="AB6" s="150"/>
      <c r="AC6" s="2"/>
      <c r="AD6" s="2"/>
      <c r="AE6" s="2"/>
      <c r="AF6" s="2"/>
    </row>
    <row r="7" spans="1:32" ht="18" x14ac:dyDescent="0.35">
      <c r="A7" s="32"/>
      <c r="B7" s="155" t="s">
        <v>37</v>
      </c>
      <c r="C7" s="154" t="s">
        <v>90</v>
      </c>
      <c r="D7" s="4"/>
      <c r="E7" s="4"/>
      <c r="F7" s="4"/>
      <c r="G7" s="4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151"/>
      <c r="AA7" s="151"/>
      <c r="AB7" s="150"/>
      <c r="AC7" s="2"/>
      <c r="AD7" s="2"/>
      <c r="AE7" s="2"/>
      <c r="AF7" s="2"/>
    </row>
    <row r="8" spans="1:32" ht="18.600000000000001" thickBot="1" x14ac:dyDescent="0.4">
      <c r="A8" s="32"/>
      <c r="B8" s="153" t="s">
        <v>36</v>
      </c>
      <c r="C8" s="152" t="s">
        <v>35</v>
      </c>
      <c r="D8" s="4"/>
      <c r="E8" s="4"/>
      <c r="F8" s="4"/>
      <c r="G8" s="4"/>
      <c r="H8" s="31"/>
      <c r="I8" s="4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151"/>
      <c r="AA8" s="151"/>
      <c r="AB8" s="150"/>
      <c r="AC8" s="2"/>
      <c r="AD8" s="2"/>
      <c r="AE8" s="2"/>
      <c r="AF8" s="2"/>
    </row>
    <row r="9" spans="1:32" ht="18.600000000000001" thickBot="1" x14ac:dyDescent="0.4">
      <c r="A9" s="32"/>
      <c r="B9" s="79"/>
      <c r="C9" s="78"/>
      <c r="D9" s="4"/>
      <c r="E9" s="4"/>
      <c r="F9" s="4"/>
      <c r="G9" s="4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151"/>
      <c r="AA9" s="151"/>
      <c r="AB9" s="150"/>
      <c r="AC9" s="2"/>
      <c r="AD9" s="2"/>
      <c r="AE9" s="2"/>
      <c r="AF9" s="2"/>
    </row>
    <row r="10" spans="1:32" ht="18.600000000000001" thickBot="1" x14ac:dyDescent="0.4">
      <c r="A10" s="594" t="s">
        <v>34</v>
      </c>
      <c r="B10" s="586" t="s">
        <v>33</v>
      </c>
      <c r="C10" s="587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601" t="s">
        <v>30</v>
      </c>
      <c r="AA10" s="598" t="s">
        <v>29</v>
      </c>
      <c r="AB10" s="150"/>
      <c r="AC10" s="2"/>
      <c r="AD10" s="2"/>
      <c r="AE10" s="2"/>
      <c r="AF10" s="2"/>
    </row>
    <row r="11" spans="1:32" ht="18.600000000000001" thickBot="1" x14ac:dyDescent="0.4">
      <c r="A11" s="594"/>
      <c r="B11" s="586"/>
      <c r="C11" s="588"/>
      <c r="D11" s="603" t="s">
        <v>88</v>
      </c>
      <c r="E11" s="604"/>
      <c r="F11" s="604"/>
      <c r="G11" s="604"/>
      <c r="H11" s="604"/>
      <c r="I11" s="604"/>
      <c r="J11" s="604"/>
      <c r="K11" s="604"/>
      <c r="L11" s="604"/>
      <c r="M11" s="604"/>
      <c r="N11" s="30"/>
      <c r="O11" s="605" t="s">
        <v>87</v>
      </c>
      <c r="P11" s="604"/>
      <c r="Q11" s="604"/>
      <c r="R11" s="604"/>
      <c r="S11" s="604"/>
      <c r="T11" s="604"/>
      <c r="U11" s="604"/>
      <c r="V11" s="605"/>
      <c r="W11" s="604"/>
      <c r="X11" s="604"/>
      <c r="Y11" s="604"/>
      <c r="Z11" s="602"/>
      <c r="AA11" s="599"/>
      <c r="AB11" s="150"/>
      <c r="AC11" s="2"/>
      <c r="AD11" s="2"/>
      <c r="AE11" s="2"/>
      <c r="AF11" s="2"/>
    </row>
    <row r="12" spans="1:32" ht="57.75" customHeight="1" thickBot="1" x14ac:dyDescent="0.4">
      <c r="A12" s="594"/>
      <c r="B12" s="587"/>
      <c r="C12" s="588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7</v>
      </c>
      <c r="I12" s="26" t="s">
        <v>5</v>
      </c>
      <c r="J12" s="26" t="s">
        <v>3</v>
      </c>
      <c r="K12" s="28" t="s">
        <v>1</v>
      </c>
      <c r="L12" s="26" t="s">
        <v>25</v>
      </c>
      <c r="M12" s="25" t="s">
        <v>24</v>
      </c>
      <c r="N12" s="24" t="s">
        <v>23</v>
      </c>
      <c r="O12" s="25" t="s">
        <v>15</v>
      </c>
      <c r="P12" s="27" t="s">
        <v>13</v>
      </c>
      <c r="Q12" s="26" t="s">
        <v>28</v>
      </c>
      <c r="R12" s="26" t="s">
        <v>27</v>
      </c>
      <c r="S12" s="26" t="s">
        <v>7</v>
      </c>
      <c r="T12" s="26" t="s">
        <v>5</v>
      </c>
      <c r="U12" s="26" t="s">
        <v>3</v>
      </c>
      <c r="V12" s="25" t="s">
        <v>26</v>
      </c>
      <c r="W12" s="26" t="s">
        <v>25</v>
      </c>
      <c r="X12" s="25" t="s">
        <v>24</v>
      </c>
      <c r="Y12" s="24" t="s">
        <v>23</v>
      </c>
      <c r="Z12" s="602"/>
      <c r="AA12" s="600"/>
      <c r="AB12" s="150"/>
      <c r="AC12" s="2"/>
      <c r="AD12" s="2"/>
      <c r="AE12" s="2"/>
      <c r="AF12" s="2"/>
    </row>
    <row r="13" spans="1:32" ht="18.600000000000001" thickBot="1" x14ac:dyDescent="0.4">
      <c r="A13" s="75">
        <v>1</v>
      </c>
      <c r="B13" s="147" t="s">
        <v>85</v>
      </c>
      <c r="C13" s="146" t="s">
        <v>86</v>
      </c>
      <c r="D13" s="145">
        <v>25</v>
      </c>
      <c r="E13" s="144"/>
      <c r="F13" s="144">
        <v>50</v>
      </c>
      <c r="G13" s="139"/>
      <c r="H13" s="139"/>
      <c r="I13" s="139"/>
      <c r="J13" s="139"/>
      <c r="K13" s="138"/>
      <c r="L13" s="143">
        <f>SUM(D13:K13)</f>
        <v>75</v>
      </c>
      <c r="M13" s="142">
        <v>8</v>
      </c>
      <c r="N13" s="141" t="s">
        <v>22</v>
      </c>
      <c r="O13" s="140"/>
      <c r="P13" s="139"/>
      <c r="Q13" s="139"/>
      <c r="R13" s="139"/>
      <c r="S13" s="139"/>
      <c r="T13" s="139"/>
      <c r="U13" s="139"/>
      <c r="V13" s="138"/>
      <c r="W13" s="137">
        <f>SUM(O13:V13)</f>
        <v>0</v>
      </c>
      <c r="X13" s="136">
        <v>0</v>
      </c>
      <c r="Y13" s="135"/>
      <c r="Z13" s="93">
        <f>SUM(L13,W13)</f>
        <v>75</v>
      </c>
      <c r="AA13" s="89">
        <f>SUM(M13,X13)</f>
        <v>8</v>
      </c>
      <c r="AB13" s="150"/>
      <c r="AC13" s="2"/>
      <c r="AD13" s="2"/>
      <c r="AE13" s="2"/>
      <c r="AF13" s="2"/>
    </row>
    <row r="14" spans="1:32" ht="18.600000000000001" thickBot="1" x14ac:dyDescent="0.4">
      <c r="A14" s="56">
        <v>2</v>
      </c>
      <c r="B14" s="118" t="s">
        <v>83</v>
      </c>
      <c r="C14" s="114" t="s">
        <v>84</v>
      </c>
      <c r="D14" s="113"/>
      <c r="E14" s="112"/>
      <c r="F14" s="112"/>
      <c r="G14" s="112"/>
      <c r="H14" s="112"/>
      <c r="I14" s="112"/>
      <c r="J14" s="112"/>
      <c r="K14" s="111"/>
      <c r="L14" s="143">
        <f t="shared" ref="L14:L35" si="0">SUM(D14:K14)</f>
        <v>0</v>
      </c>
      <c r="M14" s="108">
        <v>0</v>
      </c>
      <c r="N14" s="90"/>
      <c r="O14" s="113"/>
      <c r="P14" s="122">
        <v>5</v>
      </c>
      <c r="Q14" s="122">
        <v>25</v>
      </c>
      <c r="R14" s="112"/>
      <c r="S14" s="112"/>
      <c r="T14" s="112"/>
      <c r="U14" s="112"/>
      <c r="V14" s="111"/>
      <c r="W14" s="137">
        <f t="shared" ref="W14:W35" si="1">SUM(O14:V14)</f>
        <v>30</v>
      </c>
      <c r="X14" s="94">
        <v>2</v>
      </c>
      <c r="Y14" s="90" t="s">
        <v>17</v>
      </c>
      <c r="Z14" s="93">
        <f t="shared" ref="Z14:Z35" si="2">SUM(L14,W14)</f>
        <v>30</v>
      </c>
      <c r="AA14" s="89">
        <f t="shared" ref="AA14:AA35" si="3">SUM(M14,X14)</f>
        <v>2</v>
      </c>
      <c r="AB14" s="150"/>
      <c r="AC14" s="2"/>
      <c r="AD14" s="2"/>
      <c r="AE14" s="2"/>
      <c r="AF14" s="2"/>
    </row>
    <row r="15" spans="1:32" ht="18.600000000000001" thickBot="1" x14ac:dyDescent="0.4">
      <c r="A15" s="56">
        <v>3</v>
      </c>
      <c r="B15" s="134" t="s">
        <v>126</v>
      </c>
      <c r="C15" s="133" t="s">
        <v>227</v>
      </c>
      <c r="D15" s="107"/>
      <c r="E15" s="106"/>
      <c r="F15" s="106"/>
      <c r="G15" s="106"/>
      <c r="H15" s="106"/>
      <c r="I15" s="106"/>
      <c r="J15" s="106"/>
      <c r="K15" s="105"/>
      <c r="L15" s="143">
        <f t="shared" si="0"/>
        <v>0</v>
      </c>
      <c r="M15" s="108">
        <v>0</v>
      </c>
      <c r="N15" s="90"/>
      <c r="O15" s="17">
        <v>20</v>
      </c>
      <c r="P15" s="15"/>
      <c r="Q15" s="15">
        <v>20</v>
      </c>
      <c r="R15" s="106"/>
      <c r="S15" s="106"/>
      <c r="T15" s="106"/>
      <c r="U15" s="106"/>
      <c r="V15" s="105"/>
      <c r="W15" s="137">
        <f t="shared" si="1"/>
        <v>40</v>
      </c>
      <c r="X15" s="94">
        <v>2</v>
      </c>
      <c r="Y15" s="90" t="s">
        <v>17</v>
      </c>
      <c r="Z15" s="93">
        <f t="shared" si="2"/>
        <v>40</v>
      </c>
      <c r="AA15" s="89">
        <f t="shared" si="3"/>
        <v>2</v>
      </c>
      <c r="AB15" s="150"/>
      <c r="AC15" s="2"/>
      <c r="AD15" s="2"/>
      <c r="AE15" s="2"/>
      <c r="AF15" s="2"/>
    </row>
    <row r="16" spans="1:32" ht="18.600000000000001" thickBot="1" x14ac:dyDescent="0.4">
      <c r="A16" s="56">
        <v>4</v>
      </c>
      <c r="B16" s="118" t="s">
        <v>81</v>
      </c>
      <c r="C16" s="114" t="s">
        <v>82</v>
      </c>
      <c r="D16" s="113"/>
      <c r="E16" s="112"/>
      <c r="F16" s="112">
        <v>10</v>
      </c>
      <c r="G16" s="112"/>
      <c r="H16" s="112"/>
      <c r="I16" s="112"/>
      <c r="J16" s="112"/>
      <c r="K16" s="111"/>
      <c r="L16" s="143">
        <f t="shared" si="0"/>
        <v>10</v>
      </c>
      <c r="M16" s="91">
        <v>1</v>
      </c>
      <c r="N16" s="90" t="s">
        <v>17</v>
      </c>
      <c r="O16" s="113"/>
      <c r="P16" s="112"/>
      <c r="Q16" s="112">
        <v>0</v>
      </c>
      <c r="R16" s="112"/>
      <c r="S16" s="112"/>
      <c r="T16" s="112"/>
      <c r="U16" s="112"/>
      <c r="V16" s="111"/>
      <c r="W16" s="137">
        <f t="shared" si="1"/>
        <v>0</v>
      </c>
      <c r="X16" s="94">
        <v>0</v>
      </c>
      <c r="Y16" s="14"/>
      <c r="Z16" s="93">
        <f t="shared" si="2"/>
        <v>10</v>
      </c>
      <c r="AA16" s="89">
        <f t="shared" si="3"/>
        <v>1</v>
      </c>
      <c r="AB16" s="150"/>
      <c r="AC16" s="2"/>
      <c r="AD16" s="2"/>
      <c r="AE16" s="2"/>
      <c r="AF16" s="2"/>
    </row>
    <row r="17" spans="1:32" ht="18.600000000000001" thickBot="1" x14ac:dyDescent="0.4">
      <c r="A17" s="56">
        <v>5</v>
      </c>
      <c r="B17" s="109" t="s">
        <v>80</v>
      </c>
      <c r="C17" s="116" t="s">
        <v>79</v>
      </c>
      <c r="D17" s="107">
        <v>20</v>
      </c>
      <c r="E17" s="15">
        <v>10</v>
      </c>
      <c r="F17" s="15">
        <v>40</v>
      </c>
      <c r="G17" s="106"/>
      <c r="H17" s="106"/>
      <c r="I17" s="106"/>
      <c r="J17" s="106"/>
      <c r="K17" s="105"/>
      <c r="L17" s="143">
        <f t="shared" si="0"/>
        <v>70</v>
      </c>
      <c r="M17" s="132">
        <v>7</v>
      </c>
      <c r="N17" s="120" t="s">
        <v>22</v>
      </c>
      <c r="O17" s="107"/>
      <c r="P17" s="106"/>
      <c r="Q17" s="106"/>
      <c r="R17" s="106"/>
      <c r="S17" s="106"/>
      <c r="T17" s="106"/>
      <c r="U17" s="106"/>
      <c r="V17" s="105"/>
      <c r="W17" s="137">
        <f t="shared" si="1"/>
        <v>0</v>
      </c>
      <c r="X17" s="94">
        <v>0</v>
      </c>
      <c r="Y17" s="90"/>
      <c r="Z17" s="93">
        <f t="shared" si="2"/>
        <v>70</v>
      </c>
      <c r="AA17" s="89">
        <f t="shared" si="3"/>
        <v>7</v>
      </c>
      <c r="AB17" s="150"/>
      <c r="AC17" s="2"/>
      <c r="AD17" s="2"/>
      <c r="AE17" s="2"/>
      <c r="AF17" s="2"/>
    </row>
    <row r="18" spans="1:32" ht="18.600000000000001" thickBot="1" x14ac:dyDescent="0.4">
      <c r="A18" s="56">
        <v>6</v>
      </c>
      <c r="B18" s="118" t="s">
        <v>78</v>
      </c>
      <c r="C18" s="114" t="s">
        <v>20</v>
      </c>
      <c r="D18" s="113"/>
      <c r="E18" s="112"/>
      <c r="F18" s="122">
        <v>30</v>
      </c>
      <c r="G18" s="112"/>
      <c r="H18" s="112"/>
      <c r="I18" s="112"/>
      <c r="J18" s="112"/>
      <c r="K18" s="111"/>
      <c r="L18" s="143">
        <f t="shared" si="0"/>
        <v>30</v>
      </c>
      <c r="M18" s="91">
        <v>2</v>
      </c>
      <c r="N18" s="119" t="s">
        <v>17</v>
      </c>
      <c r="O18" s="113"/>
      <c r="P18" s="112"/>
      <c r="Q18" s="112"/>
      <c r="R18" s="112"/>
      <c r="S18" s="112"/>
      <c r="T18" s="112"/>
      <c r="U18" s="112"/>
      <c r="V18" s="111"/>
      <c r="W18" s="137">
        <f t="shared" si="1"/>
        <v>0</v>
      </c>
      <c r="X18" s="94">
        <v>0</v>
      </c>
      <c r="Y18" s="90"/>
      <c r="Z18" s="93">
        <f t="shared" si="2"/>
        <v>30</v>
      </c>
      <c r="AA18" s="89">
        <f t="shared" si="3"/>
        <v>2</v>
      </c>
      <c r="AB18" s="150"/>
      <c r="AC18" s="2"/>
      <c r="AD18" s="2"/>
      <c r="AE18" s="2"/>
      <c r="AF18" s="2"/>
    </row>
    <row r="19" spans="1:32" ht="18.600000000000001" thickBot="1" x14ac:dyDescent="0.4">
      <c r="A19" s="56">
        <v>7</v>
      </c>
      <c r="B19" s="109" t="s">
        <v>76</v>
      </c>
      <c r="C19" s="116" t="s">
        <v>77</v>
      </c>
      <c r="D19" s="107"/>
      <c r="E19" s="106"/>
      <c r="F19" s="106"/>
      <c r="G19" s="106"/>
      <c r="H19" s="106"/>
      <c r="I19" s="106"/>
      <c r="J19" s="106"/>
      <c r="K19" s="105"/>
      <c r="L19" s="143">
        <f t="shared" si="0"/>
        <v>0</v>
      </c>
      <c r="M19" s="108">
        <v>0</v>
      </c>
      <c r="N19" s="90"/>
      <c r="O19" s="107">
        <v>4</v>
      </c>
      <c r="P19" s="15">
        <v>3</v>
      </c>
      <c r="Q19" s="15">
        <v>8</v>
      </c>
      <c r="R19" s="106"/>
      <c r="S19" s="106"/>
      <c r="T19" s="106"/>
      <c r="U19" s="106"/>
      <c r="V19" s="105"/>
      <c r="W19" s="137">
        <f t="shared" si="1"/>
        <v>15</v>
      </c>
      <c r="X19" s="128">
        <v>1</v>
      </c>
      <c r="Y19" s="90" t="s">
        <v>17</v>
      </c>
      <c r="Z19" s="93">
        <f t="shared" si="2"/>
        <v>15</v>
      </c>
      <c r="AA19" s="89">
        <f t="shared" si="3"/>
        <v>1</v>
      </c>
      <c r="AB19" s="150"/>
      <c r="AC19" s="2"/>
      <c r="AD19" s="2"/>
      <c r="AE19" s="2"/>
      <c r="AF19" s="2"/>
    </row>
    <row r="20" spans="1:32" ht="18.600000000000001" thickBot="1" x14ac:dyDescent="0.4">
      <c r="A20" s="56">
        <v>8</v>
      </c>
      <c r="B20" s="118" t="s">
        <v>21</v>
      </c>
      <c r="C20" s="114" t="s">
        <v>75</v>
      </c>
      <c r="D20" s="113"/>
      <c r="E20" s="122">
        <v>30</v>
      </c>
      <c r="F20" s="112"/>
      <c r="G20" s="112"/>
      <c r="H20" s="112"/>
      <c r="I20" s="112"/>
      <c r="J20" s="112"/>
      <c r="K20" s="111"/>
      <c r="L20" s="143">
        <f t="shared" si="0"/>
        <v>30</v>
      </c>
      <c r="M20" s="91">
        <v>2</v>
      </c>
      <c r="N20" s="119" t="s">
        <v>17</v>
      </c>
      <c r="O20" s="113"/>
      <c r="P20" s="122">
        <v>30</v>
      </c>
      <c r="Q20" s="112"/>
      <c r="R20" s="112"/>
      <c r="S20" s="112"/>
      <c r="T20" s="112"/>
      <c r="U20" s="112"/>
      <c r="V20" s="111"/>
      <c r="W20" s="137">
        <f t="shared" si="1"/>
        <v>30</v>
      </c>
      <c r="X20" s="94">
        <v>2</v>
      </c>
      <c r="Y20" s="120" t="s">
        <v>22</v>
      </c>
      <c r="Z20" s="93">
        <f t="shared" si="2"/>
        <v>60</v>
      </c>
      <c r="AA20" s="89">
        <f t="shared" si="3"/>
        <v>4</v>
      </c>
      <c r="AB20" s="150"/>
      <c r="AC20" s="2"/>
      <c r="AD20" s="2"/>
      <c r="AE20" s="2"/>
      <c r="AF20" s="2"/>
    </row>
    <row r="21" spans="1:32" ht="18.600000000000001" thickBot="1" x14ac:dyDescent="0.4">
      <c r="A21" s="56">
        <v>9</v>
      </c>
      <c r="B21" s="129" t="s">
        <v>74</v>
      </c>
      <c r="C21" s="103" t="s">
        <v>110</v>
      </c>
      <c r="D21" s="123">
        <v>10</v>
      </c>
      <c r="E21" s="122"/>
      <c r="F21" s="112"/>
      <c r="G21" s="112"/>
      <c r="H21" s="112"/>
      <c r="I21" s="112"/>
      <c r="J21" s="112"/>
      <c r="K21" s="111"/>
      <c r="L21" s="143">
        <f t="shared" si="0"/>
        <v>10</v>
      </c>
      <c r="M21" s="91">
        <v>1</v>
      </c>
      <c r="N21" s="119" t="s">
        <v>17</v>
      </c>
      <c r="O21" s="113"/>
      <c r="P21" s="122"/>
      <c r="Q21" s="112"/>
      <c r="R21" s="112"/>
      <c r="S21" s="112"/>
      <c r="T21" s="112"/>
      <c r="U21" s="112"/>
      <c r="V21" s="111"/>
      <c r="W21" s="137">
        <f t="shared" si="1"/>
        <v>0</v>
      </c>
      <c r="X21" s="94">
        <v>1</v>
      </c>
      <c r="Y21" s="90"/>
      <c r="Z21" s="93">
        <f t="shared" si="2"/>
        <v>10</v>
      </c>
      <c r="AA21" s="89">
        <f t="shared" si="3"/>
        <v>2</v>
      </c>
      <c r="AB21" s="150"/>
      <c r="AC21" s="2"/>
      <c r="AD21" s="2"/>
      <c r="AE21" s="2"/>
      <c r="AF21" s="2"/>
    </row>
    <row r="22" spans="1:32" ht="27" thickBot="1" x14ac:dyDescent="0.4">
      <c r="A22" s="56">
        <v>10</v>
      </c>
      <c r="B22" s="496" t="s">
        <v>73</v>
      </c>
      <c r="C22" s="497" t="s">
        <v>20</v>
      </c>
      <c r="D22" s="107"/>
      <c r="E22" s="106"/>
      <c r="F22" s="106"/>
      <c r="G22" s="106"/>
      <c r="H22" s="106"/>
      <c r="I22" s="106"/>
      <c r="J22" s="106"/>
      <c r="K22" s="105"/>
      <c r="L22" s="143">
        <f t="shared" si="0"/>
        <v>0</v>
      </c>
      <c r="M22" s="108">
        <v>0</v>
      </c>
      <c r="N22" s="119"/>
      <c r="O22" s="17">
        <v>5</v>
      </c>
      <c r="P22" s="15">
        <v>4</v>
      </c>
      <c r="Q22" s="15">
        <v>24</v>
      </c>
      <c r="R22" s="106"/>
      <c r="S22" s="106"/>
      <c r="T22" s="106"/>
      <c r="U22" s="106"/>
      <c r="V22" s="105"/>
      <c r="W22" s="137">
        <f t="shared" si="1"/>
        <v>33</v>
      </c>
      <c r="X22" s="128">
        <v>2</v>
      </c>
      <c r="Y22" s="90" t="s">
        <v>17</v>
      </c>
      <c r="Z22" s="93">
        <f t="shared" si="2"/>
        <v>33</v>
      </c>
      <c r="AA22" s="89">
        <f t="shared" si="3"/>
        <v>2</v>
      </c>
      <c r="AB22" s="150"/>
      <c r="AC22" s="2"/>
      <c r="AD22" s="2"/>
      <c r="AE22" s="2"/>
      <c r="AF22" s="2"/>
    </row>
    <row r="23" spans="1:32" ht="27" thickBot="1" x14ac:dyDescent="0.4">
      <c r="A23" s="56">
        <v>11</v>
      </c>
      <c r="B23" s="126" t="s">
        <v>72</v>
      </c>
      <c r="C23" s="114" t="s">
        <v>71</v>
      </c>
      <c r="D23" s="113"/>
      <c r="E23" s="112"/>
      <c r="F23" s="112"/>
      <c r="G23" s="112"/>
      <c r="H23" s="112"/>
      <c r="I23" s="112"/>
      <c r="J23" s="112"/>
      <c r="K23" s="111"/>
      <c r="L23" s="143">
        <f t="shared" si="0"/>
        <v>0</v>
      </c>
      <c r="M23" s="91">
        <v>0</v>
      </c>
      <c r="N23" s="119"/>
      <c r="O23" s="123">
        <v>6</v>
      </c>
      <c r="P23" s="122">
        <v>8</v>
      </c>
      <c r="Q23" s="122">
        <v>24</v>
      </c>
      <c r="R23" s="112"/>
      <c r="S23" s="112"/>
      <c r="T23" s="112"/>
      <c r="U23" s="112"/>
      <c r="V23" s="111"/>
      <c r="W23" s="137">
        <f t="shared" si="1"/>
        <v>38</v>
      </c>
      <c r="X23" s="94">
        <v>3</v>
      </c>
      <c r="Y23" s="90" t="s">
        <v>17</v>
      </c>
      <c r="Z23" s="93">
        <f t="shared" si="2"/>
        <v>38</v>
      </c>
      <c r="AA23" s="89">
        <f t="shared" si="3"/>
        <v>3</v>
      </c>
      <c r="AB23" s="150"/>
      <c r="AC23" s="2"/>
      <c r="AD23" s="2"/>
      <c r="AE23" s="2"/>
      <c r="AF23" s="2"/>
    </row>
    <row r="24" spans="1:32" ht="27" customHeight="1" thickBot="1" x14ac:dyDescent="0.4">
      <c r="A24" s="56">
        <v>12</v>
      </c>
      <c r="B24" s="125" t="s">
        <v>69</v>
      </c>
      <c r="C24" s="109" t="s">
        <v>70</v>
      </c>
      <c r="D24" s="107"/>
      <c r="E24" s="106"/>
      <c r="F24" s="106"/>
      <c r="G24" s="106"/>
      <c r="H24" s="106"/>
      <c r="I24" s="106"/>
      <c r="J24" s="106"/>
      <c r="K24" s="105"/>
      <c r="L24" s="143">
        <f t="shared" si="0"/>
        <v>0</v>
      </c>
      <c r="M24" s="108">
        <v>0</v>
      </c>
      <c r="N24" s="18"/>
      <c r="O24" s="107"/>
      <c r="P24" s="15">
        <v>8</v>
      </c>
      <c r="Q24" s="15">
        <v>10</v>
      </c>
      <c r="R24" s="106"/>
      <c r="S24" s="106"/>
      <c r="T24" s="106"/>
      <c r="U24" s="106"/>
      <c r="V24" s="105"/>
      <c r="W24" s="137">
        <f t="shared" si="1"/>
        <v>18</v>
      </c>
      <c r="X24" s="94">
        <v>1</v>
      </c>
      <c r="Y24" s="90" t="s">
        <v>17</v>
      </c>
      <c r="Z24" s="93">
        <f t="shared" si="2"/>
        <v>18</v>
      </c>
      <c r="AA24" s="89">
        <f t="shared" si="3"/>
        <v>1</v>
      </c>
      <c r="AB24" s="150"/>
      <c r="AC24" s="2"/>
      <c r="AD24" s="2"/>
      <c r="AE24" s="2"/>
      <c r="AF24" s="2"/>
    </row>
    <row r="25" spans="1:32" ht="18.600000000000001" thickBot="1" x14ac:dyDescent="0.4">
      <c r="A25" s="56">
        <v>13</v>
      </c>
      <c r="B25" s="118" t="s">
        <v>67</v>
      </c>
      <c r="C25" s="114" t="s">
        <v>68</v>
      </c>
      <c r="D25" s="113"/>
      <c r="E25" s="112"/>
      <c r="F25" s="112"/>
      <c r="G25" s="112"/>
      <c r="H25" s="112"/>
      <c r="I25" s="112"/>
      <c r="J25" s="112"/>
      <c r="K25" s="111"/>
      <c r="L25" s="143">
        <f t="shared" si="0"/>
        <v>0</v>
      </c>
      <c r="M25" s="91">
        <v>0</v>
      </c>
      <c r="N25" s="119"/>
      <c r="O25" s="123">
        <v>13</v>
      </c>
      <c r="P25" s="122">
        <v>9</v>
      </c>
      <c r="Q25" s="122">
        <v>18</v>
      </c>
      <c r="R25" s="112"/>
      <c r="S25" s="112"/>
      <c r="T25" s="112"/>
      <c r="U25" s="112"/>
      <c r="V25" s="111"/>
      <c r="W25" s="137">
        <f t="shared" si="1"/>
        <v>40</v>
      </c>
      <c r="X25" s="94">
        <v>4</v>
      </c>
      <c r="Y25" s="120" t="s">
        <v>22</v>
      </c>
      <c r="Z25" s="93">
        <f t="shared" si="2"/>
        <v>40</v>
      </c>
      <c r="AA25" s="89">
        <f t="shared" si="3"/>
        <v>4</v>
      </c>
      <c r="AB25" s="150"/>
      <c r="AC25" s="2"/>
      <c r="AD25" s="2"/>
      <c r="AE25" s="2"/>
      <c r="AF25" s="2"/>
    </row>
    <row r="26" spans="1:32" ht="18.600000000000001" thickBot="1" x14ac:dyDescent="0.4">
      <c r="A26" s="56">
        <v>14</v>
      </c>
      <c r="B26" s="109" t="s">
        <v>65</v>
      </c>
      <c r="C26" s="116" t="s">
        <v>66</v>
      </c>
      <c r="D26" s="107">
        <v>10</v>
      </c>
      <c r="E26" s="106">
        <v>5</v>
      </c>
      <c r="F26" s="15">
        <v>15</v>
      </c>
      <c r="G26" s="106"/>
      <c r="H26" s="106"/>
      <c r="I26" s="106"/>
      <c r="J26" s="106"/>
      <c r="K26" s="105"/>
      <c r="L26" s="143">
        <f t="shared" si="0"/>
        <v>30</v>
      </c>
      <c r="M26" s="108">
        <v>3</v>
      </c>
      <c r="N26" s="90" t="s">
        <v>17</v>
      </c>
      <c r="O26" s="107"/>
      <c r="P26" s="106"/>
      <c r="Q26" s="106"/>
      <c r="R26" s="106"/>
      <c r="S26" s="106"/>
      <c r="T26" s="106"/>
      <c r="U26" s="106"/>
      <c r="V26" s="105"/>
      <c r="W26" s="137">
        <f t="shared" si="1"/>
        <v>0</v>
      </c>
      <c r="X26" s="94">
        <v>0</v>
      </c>
      <c r="Y26" s="90"/>
      <c r="Z26" s="93">
        <f t="shared" si="2"/>
        <v>30</v>
      </c>
      <c r="AA26" s="89">
        <f t="shared" si="3"/>
        <v>3</v>
      </c>
      <c r="AB26" s="150"/>
      <c r="AC26" s="2"/>
      <c r="AD26" s="2"/>
      <c r="AE26" s="2"/>
      <c r="AF26" s="2"/>
    </row>
    <row r="27" spans="1:32" ht="18.600000000000001" thickBot="1" x14ac:dyDescent="0.4">
      <c r="A27" s="56">
        <v>15</v>
      </c>
      <c r="B27" s="118" t="s">
        <v>64</v>
      </c>
      <c r="C27" s="114" t="s">
        <v>63</v>
      </c>
      <c r="D27" s="113"/>
      <c r="E27" s="112"/>
      <c r="F27" s="112"/>
      <c r="G27" s="112"/>
      <c r="H27" s="112"/>
      <c r="I27" s="112"/>
      <c r="J27" s="112"/>
      <c r="K27" s="111"/>
      <c r="L27" s="143">
        <f t="shared" si="0"/>
        <v>0</v>
      </c>
      <c r="M27" s="91">
        <v>0</v>
      </c>
      <c r="N27" s="119"/>
      <c r="O27" s="123">
        <v>3</v>
      </c>
      <c r="P27" s="122">
        <v>4</v>
      </c>
      <c r="Q27" s="122">
        <v>8</v>
      </c>
      <c r="R27" s="112"/>
      <c r="S27" s="112"/>
      <c r="T27" s="112"/>
      <c r="U27" s="112"/>
      <c r="V27" s="111"/>
      <c r="W27" s="137">
        <f t="shared" si="1"/>
        <v>15</v>
      </c>
      <c r="X27" s="94">
        <v>2</v>
      </c>
      <c r="Y27" s="90" t="s">
        <v>17</v>
      </c>
      <c r="Z27" s="93">
        <f t="shared" si="2"/>
        <v>15</v>
      </c>
      <c r="AA27" s="89">
        <f t="shared" si="3"/>
        <v>2</v>
      </c>
      <c r="AB27" s="150"/>
      <c r="AC27" s="2"/>
      <c r="AD27" s="2"/>
      <c r="AE27" s="2"/>
      <c r="AF27" s="2"/>
    </row>
    <row r="28" spans="1:32" ht="18.600000000000001" thickBot="1" x14ac:dyDescent="0.4">
      <c r="A28" s="56">
        <v>16</v>
      </c>
      <c r="B28" s="109" t="s">
        <v>61</v>
      </c>
      <c r="C28" s="116" t="s">
        <v>62</v>
      </c>
      <c r="D28" s="107"/>
      <c r="E28" s="106"/>
      <c r="F28" s="106"/>
      <c r="G28" s="106"/>
      <c r="H28" s="106"/>
      <c r="I28" s="106"/>
      <c r="J28" s="106"/>
      <c r="K28" s="105"/>
      <c r="L28" s="143">
        <f t="shared" si="0"/>
        <v>0</v>
      </c>
      <c r="M28" s="108">
        <v>0</v>
      </c>
      <c r="N28" s="90"/>
      <c r="O28" s="17">
        <v>12</v>
      </c>
      <c r="P28" s="15">
        <v>8</v>
      </c>
      <c r="Q28" s="15">
        <v>30</v>
      </c>
      <c r="R28" s="15"/>
      <c r="S28" s="15"/>
      <c r="T28" s="15"/>
      <c r="U28" s="15"/>
      <c r="V28" s="121"/>
      <c r="W28" s="137">
        <f t="shared" si="1"/>
        <v>50</v>
      </c>
      <c r="X28" s="94">
        <v>5</v>
      </c>
      <c r="Y28" s="120" t="s">
        <v>22</v>
      </c>
      <c r="Z28" s="93">
        <f t="shared" si="2"/>
        <v>50</v>
      </c>
      <c r="AA28" s="89">
        <f t="shared" si="3"/>
        <v>5</v>
      </c>
      <c r="AB28" s="150"/>
      <c r="AC28" s="2"/>
      <c r="AD28" s="2"/>
      <c r="AE28" s="2"/>
      <c r="AF28" s="2"/>
    </row>
    <row r="29" spans="1:32" ht="18.600000000000001" thickBot="1" x14ac:dyDescent="0.4">
      <c r="A29" s="56">
        <v>17</v>
      </c>
      <c r="B29" s="118" t="s">
        <v>60</v>
      </c>
      <c r="C29" s="114" t="s">
        <v>59</v>
      </c>
      <c r="D29" s="113"/>
      <c r="E29" s="112"/>
      <c r="F29" s="112"/>
      <c r="G29" s="112"/>
      <c r="H29" s="112"/>
      <c r="I29" s="112"/>
      <c r="J29" s="112"/>
      <c r="K29" s="111"/>
      <c r="L29" s="143">
        <f t="shared" si="0"/>
        <v>0</v>
      </c>
      <c r="M29" s="91">
        <v>0</v>
      </c>
      <c r="N29" s="119"/>
      <c r="O29" s="113">
        <v>15</v>
      </c>
      <c r="P29" s="112"/>
      <c r="Q29" s="112"/>
      <c r="R29" s="112"/>
      <c r="S29" s="112"/>
      <c r="T29" s="112"/>
      <c r="U29" s="112"/>
      <c r="V29" s="111"/>
      <c r="W29" s="137">
        <f t="shared" si="1"/>
        <v>15</v>
      </c>
      <c r="X29" s="94">
        <v>1</v>
      </c>
      <c r="Y29" s="90" t="s">
        <v>17</v>
      </c>
      <c r="Z29" s="93">
        <f t="shared" si="2"/>
        <v>15</v>
      </c>
      <c r="AA29" s="89">
        <f t="shared" si="3"/>
        <v>1</v>
      </c>
      <c r="AB29" s="150"/>
      <c r="AC29" s="2"/>
      <c r="AD29" s="2"/>
      <c r="AE29" s="2"/>
      <c r="AF29" s="2"/>
    </row>
    <row r="30" spans="1:32" ht="18.600000000000001" thickBot="1" x14ac:dyDescent="0.4">
      <c r="A30" s="56">
        <v>18</v>
      </c>
      <c r="B30" s="109" t="s">
        <v>58</v>
      </c>
      <c r="C30" s="116" t="s">
        <v>226</v>
      </c>
      <c r="D30" s="107"/>
      <c r="E30" s="106"/>
      <c r="F30" s="106"/>
      <c r="G30" s="106"/>
      <c r="H30" s="106"/>
      <c r="I30" s="106"/>
      <c r="J30" s="106"/>
      <c r="K30" s="105"/>
      <c r="L30" s="143">
        <f t="shared" si="0"/>
        <v>0</v>
      </c>
      <c r="M30" s="108">
        <v>0</v>
      </c>
      <c r="N30" s="90"/>
      <c r="O30" s="107"/>
      <c r="P30" s="106">
        <v>15</v>
      </c>
      <c r="Q30" s="106"/>
      <c r="R30" s="106"/>
      <c r="S30" s="106"/>
      <c r="T30" s="106"/>
      <c r="U30" s="106"/>
      <c r="V30" s="105"/>
      <c r="W30" s="137">
        <f t="shared" si="1"/>
        <v>15</v>
      </c>
      <c r="X30" s="94">
        <v>1</v>
      </c>
      <c r="Y30" s="90" t="s">
        <v>17</v>
      </c>
      <c r="Z30" s="93">
        <f t="shared" si="2"/>
        <v>15</v>
      </c>
      <c r="AA30" s="89">
        <f t="shared" si="3"/>
        <v>1</v>
      </c>
      <c r="AB30" s="150"/>
      <c r="AC30" s="2"/>
      <c r="AD30" s="2"/>
      <c r="AE30" s="2"/>
      <c r="AF30" s="2"/>
    </row>
    <row r="31" spans="1:32" ht="25.5" customHeight="1" thickBot="1" x14ac:dyDescent="0.4">
      <c r="A31" s="56">
        <v>19</v>
      </c>
      <c r="B31" s="115" t="s">
        <v>57</v>
      </c>
      <c r="C31" s="114" t="s">
        <v>56</v>
      </c>
      <c r="D31" s="113"/>
      <c r="E31" s="112">
        <v>2</v>
      </c>
      <c r="F31" s="112">
        <v>10</v>
      </c>
      <c r="G31" s="112"/>
      <c r="H31" s="112"/>
      <c r="I31" s="112"/>
      <c r="J31" s="112"/>
      <c r="K31" s="111"/>
      <c r="L31" s="143">
        <f t="shared" si="0"/>
        <v>12</v>
      </c>
      <c r="M31" s="91">
        <v>1</v>
      </c>
      <c r="N31" s="90" t="s">
        <v>17</v>
      </c>
      <c r="O31" s="113"/>
      <c r="P31" s="112"/>
      <c r="Q31" s="112"/>
      <c r="R31" s="112"/>
      <c r="S31" s="112"/>
      <c r="T31" s="112"/>
      <c r="U31" s="112"/>
      <c r="V31" s="111"/>
      <c r="W31" s="137">
        <f t="shared" si="1"/>
        <v>0</v>
      </c>
      <c r="X31" s="94">
        <v>0</v>
      </c>
      <c r="Y31" s="14"/>
      <c r="Z31" s="93">
        <f t="shared" si="2"/>
        <v>12</v>
      </c>
      <c r="AA31" s="89">
        <f t="shared" si="3"/>
        <v>1</v>
      </c>
      <c r="AB31" s="150"/>
      <c r="AC31" s="2"/>
      <c r="AD31" s="2"/>
      <c r="AE31" s="2"/>
      <c r="AF31" s="2"/>
    </row>
    <row r="32" spans="1:32" ht="18.600000000000001" thickBot="1" x14ac:dyDescent="0.4">
      <c r="A32" s="110">
        <v>21</v>
      </c>
      <c r="B32" s="109" t="s">
        <v>55</v>
      </c>
      <c r="C32" s="109" t="s">
        <v>228</v>
      </c>
      <c r="D32" s="107"/>
      <c r="E32" s="106"/>
      <c r="F32" s="15">
        <v>26</v>
      </c>
      <c r="G32" s="106">
        <v>4</v>
      </c>
      <c r="H32" s="106"/>
      <c r="I32" s="106"/>
      <c r="J32" s="106"/>
      <c r="K32" s="105"/>
      <c r="L32" s="143">
        <f t="shared" si="0"/>
        <v>30</v>
      </c>
      <c r="M32" s="108">
        <v>3</v>
      </c>
      <c r="N32" s="90" t="s">
        <v>17</v>
      </c>
      <c r="O32" s="107"/>
      <c r="P32" s="106"/>
      <c r="Q32" s="106"/>
      <c r="R32" s="106"/>
      <c r="S32" s="106"/>
      <c r="T32" s="106"/>
      <c r="U32" s="106"/>
      <c r="V32" s="105"/>
      <c r="W32" s="137">
        <f t="shared" si="1"/>
        <v>0</v>
      </c>
      <c r="X32" s="94">
        <v>0</v>
      </c>
      <c r="Y32" s="90"/>
      <c r="Z32" s="93">
        <f t="shared" si="2"/>
        <v>30</v>
      </c>
      <c r="AA32" s="89">
        <f t="shared" si="3"/>
        <v>3</v>
      </c>
      <c r="AB32" s="150"/>
      <c r="AC32" s="2"/>
      <c r="AD32" s="2"/>
      <c r="AE32" s="2"/>
      <c r="AF32" s="2"/>
    </row>
    <row r="33" spans="1:41" s="451" customFormat="1" ht="18.600000000000001" thickBot="1" x14ac:dyDescent="0.4">
      <c r="A33" s="450">
        <v>22</v>
      </c>
      <c r="B33" s="568" t="s">
        <v>236</v>
      </c>
      <c r="C33" s="568" t="s">
        <v>225</v>
      </c>
      <c r="D33" s="569"/>
      <c r="E33" s="570"/>
      <c r="F33" s="570"/>
      <c r="G33" s="570"/>
      <c r="H33" s="570"/>
      <c r="I33" s="570"/>
      <c r="J33" s="570"/>
      <c r="K33" s="571"/>
      <c r="L33" s="572">
        <f t="shared" si="0"/>
        <v>0</v>
      </c>
      <c r="M33" s="573">
        <v>0</v>
      </c>
      <c r="N33" s="574"/>
      <c r="O33" s="575">
        <v>9</v>
      </c>
      <c r="P33" s="576">
        <v>8</v>
      </c>
      <c r="Q33" s="576">
        <v>8</v>
      </c>
      <c r="R33" s="570"/>
      <c r="S33" s="570"/>
      <c r="T33" s="570"/>
      <c r="U33" s="570"/>
      <c r="V33" s="571"/>
      <c r="W33" s="572">
        <f t="shared" si="1"/>
        <v>25</v>
      </c>
      <c r="X33" s="574">
        <v>0</v>
      </c>
      <c r="Y33" s="577" t="s">
        <v>17</v>
      </c>
      <c r="Z33" s="578">
        <f t="shared" si="2"/>
        <v>25</v>
      </c>
      <c r="AA33" s="579">
        <f t="shared" si="3"/>
        <v>0</v>
      </c>
      <c r="AB33" s="150"/>
      <c r="AC33" s="2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8.600000000000001" thickBot="1" x14ac:dyDescent="0.4">
      <c r="A34" s="102">
        <v>23</v>
      </c>
      <c r="B34" s="101" t="s">
        <v>18</v>
      </c>
      <c r="C34" s="100" t="s">
        <v>54</v>
      </c>
      <c r="D34" s="97"/>
      <c r="E34" s="96"/>
      <c r="F34" s="96"/>
      <c r="G34" s="96"/>
      <c r="H34" s="96"/>
      <c r="I34" s="96"/>
      <c r="J34" s="96"/>
      <c r="K34" s="95"/>
      <c r="L34" s="143">
        <f t="shared" si="0"/>
        <v>0</v>
      </c>
      <c r="M34" s="99">
        <v>0</v>
      </c>
      <c r="N34" s="98"/>
      <c r="O34" s="97">
        <v>15</v>
      </c>
      <c r="P34" s="96"/>
      <c r="Q34" s="96"/>
      <c r="R34" s="96"/>
      <c r="S34" s="96"/>
      <c r="T34" s="96"/>
      <c r="U34" s="96"/>
      <c r="V34" s="95"/>
      <c r="W34" s="137">
        <f t="shared" si="1"/>
        <v>15</v>
      </c>
      <c r="X34" s="94">
        <v>1</v>
      </c>
      <c r="Y34" s="90"/>
      <c r="Z34" s="93">
        <f t="shared" si="2"/>
        <v>15</v>
      </c>
      <c r="AA34" s="89">
        <f t="shared" si="3"/>
        <v>1</v>
      </c>
      <c r="AB34" s="150"/>
      <c r="AC34" s="2"/>
      <c r="AD34" s="2"/>
      <c r="AE34" s="2"/>
      <c r="AF34" s="2"/>
    </row>
    <row r="35" spans="1:41" s="494" customFormat="1" ht="18.600000000000001" thickBot="1" x14ac:dyDescent="0.4">
      <c r="A35" s="452">
        <v>24</v>
      </c>
      <c r="B35" s="453" t="s">
        <v>53</v>
      </c>
      <c r="C35" s="454" t="s">
        <v>52</v>
      </c>
      <c r="D35" s="455"/>
      <c r="E35" s="456"/>
      <c r="F35" s="456"/>
      <c r="G35" s="456"/>
      <c r="H35" s="456"/>
      <c r="I35" s="456"/>
      <c r="J35" s="456"/>
      <c r="K35" s="457"/>
      <c r="L35" s="458">
        <f t="shared" si="0"/>
        <v>0</v>
      </c>
      <c r="M35" s="459">
        <v>0</v>
      </c>
      <c r="N35" s="460"/>
      <c r="O35" s="461"/>
      <c r="P35" s="456"/>
      <c r="Q35" s="456"/>
      <c r="R35" s="456"/>
      <c r="S35" s="456"/>
      <c r="T35" s="456">
        <v>120</v>
      </c>
      <c r="U35" s="456"/>
      <c r="V35" s="457"/>
      <c r="W35" s="462">
        <f t="shared" si="1"/>
        <v>120</v>
      </c>
      <c r="X35" s="463">
        <v>4</v>
      </c>
      <c r="Y35" s="464" t="s">
        <v>17</v>
      </c>
      <c r="Z35" s="465">
        <f t="shared" si="2"/>
        <v>120</v>
      </c>
      <c r="AA35" s="466">
        <f t="shared" si="3"/>
        <v>4</v>
      </c>
      <c r="AB35" s="150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8.600000000000001" thickBot="1" x14ac:dyDescent="0.4">
      <c r="A36" s="48"/>
      <c r="B36" s="88" t="s">
        <v>16</v>
      </c>
      <c r="C36" s="88"/>
      <c r="D36" s="83">
        <f t="shared" ref="D36:K36" si="4">SUM(D13:D35)</f>
        <v>65</v>
      </c>
      <c r="E36" s="83">
        <f t="shared" si="4"/>
        <v>47</v>
      </c>
      <c r="F36" s="83">
        <f t="shared" si="4"/>
        <v>181</v>
      </c>
      <c r="G36" s="83">
        <f t="shared" si="4"/>
        <v>4</v>
      </c>
      <c r="H36" s="83">
        <f t="shared" si="4"/>
        <v>0</v>
      </c>
      <c r="I36" s="83">
        <f t="shared" si="4"/>
        <v>0</v>
      </c>
      <c r="J36" s="83">
        <f t="shared" si="4"/>
        <v>0</v>
      </c>
      <c r="K36" s="84">
        <f t="shared" si="4"/>
        <v>0</v>
      </c>
      <c r="L36" s="83">
        <f>SUM(L13:L35)</f>
        <v>297</v>
      </c>
      <c r="M36" s="87">
        <f>SUM(M13:M35)</f>
        <v>28</v>
      </c>
      <c r="N36" s="86" t="s">
        <v>50</v>
      </c>
      <c r="O36" s="85">
        <f t="shared" ref="O36:V36" si="5">SUM(O13:O35)</f>
        <v>102</v>
      </c>
      <c r="P36" s="84">
        <f t="shared" si="5"/>
        <v>102</v>
      </c>
      <c r="Q36" s="84">
        <f t="shared" si="5"/>
        <v>175</v>
      </c>
      <c r="R36" s="84">
        <f t="shared" si="5"/>
        <v>0</v>
      </c>
      <c r="S36" s="84">
        <f t="shared" si="5"/>
        <v>0</v>
      </c>
      <c r="T36" s="84">
        <f t="shared" si="5"/>
        <v>120</v>
      </c>
      <c r="U36" s="84">
        <f t="shared" si="5"/>
        <v>0</v>
      </c>
      <c r="V36" s="84">
        <f t="shared" si="5"/>
        <v>0</v>
      </c>
      <c r="W36" s="83">
        <f>SUM(W13:W35)</f>
        <v>499</v>
      </c>
      <c r="X36" s="84">
        <f>SUM(X13:X35)</f>
        <v>32</v>
      </c>
      <c r="Y36" s="83"/>
      <c r="Z36" s="82">
        <f>SUM(Z13:Z35)</f>
        <v>796</v>
      </c>
      <c r="AA36" s="81">
        <f>SUM(AA13:AA35)</f>
        <v>60</v>
      </c>
      <c r="AB36" s="150"/>
      <c r="AC36" s="2"/>
      <c r="AD36" s="2"/>
      <c r="AE36" s="2"/>
      <c r="AF36" s="2"/>
    </row>
    <row r="37" spans="1:41" ht="18.600000000000001" thickBot="1" x14ac:dyDescent="0.4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6"/>
      <c r="AA37" s="6"/>
      <c r="AB37" s="150"/>
      <c r="AC37" s="2"/>
      <c r="AD37" s="2"/>
      <c r="AE37" s="2"/>
      <c r="AF37" s="2"/>
    </row>
    <row r="38" spans="1:41" ht="18" x14ac:dyDescent="0.35">
      <c r="A38" s="6"/>
      <c r="B38" s="12" t="s">
        <v>15</v>
      </c>
      <c r="C38" s="11" t="s">
        <v>14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6"/>
      <c r="AA38" s="6"/>
      <c r="AB38" s="150"/>
      <c r="AC38" s="2"/>
      <c r="AD38" s="2"/>
      <c r="AE38" s="2"/>
      <c r="AF38" s="2"/>
    </row>
    <row r="39" spans="1:41" ht="18" x14ac:dyDescent="0.35">
      <c r="A39" s="6"/>
      <c r="B39" s="10" t="s">
        <v>13</v>
      </c>
      <c r="C39" s="9" t="s">
        <v>12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6"/>
      <c r="AA39" s="6"/>
      <c r="AB39" s="150"/>
      <c r="AC39" s="2"/>
      <c r="AD39" s="2"/>
      <c r="AE39" s="2"/>
      <c r="AF39" s="2"/>
    </row>
    <row r="40" spans="1:41" ht="18" x14ac:dyDescent="0.35">
      <c r="A40" s="6"/>
      <c r="B40" s="10" t="s">
        <v>11</v>
      </c>
      <c r="C40" s="9" t="s">
        <v>10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6"/>
      <c r="AA40" s="6"/>
      <c r="AB40" s="150"/>
      <c r="AC40" s="2"/>
      <c r="AD40" s="2"/>
      <c r="AE40" s="2"/>
      <c r="AF40" s="2"/>
    </row>
    <row r="41" spans="1:41" ht="18" x14ac:dyDescent="0.35">
      <c r="A41" s="6"/>
      <c r="B41" s="10" t="s">
        <v>9</v>
      </c>
      <c r="C41" s="9" t="s">
        <v>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6"/>
      <c r="AA41" s="6"/>
      <c r="AB41" s="150"/>
      <c r="AC41" s="2"/>
      <c r="AD41" s="2"/>
      <c r="AE41" s="2"/>
      <c r="AF41" s="2"/>
    </row>
    <row r="42" spans="1:41" ht="18" x14ac:dyDescent="0.35">
      <c r="A42" s="6"/>
      <c r="B42" s="10" t="s">
        <v>7</v>
      </c>
      <c r="C42" s="9" t="s">
        <v>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  <c r="AA42" s="6"/>
      <c r="AB42" s="150"/>
      <c r="AC42" s="2"/>
      <c r="AD42" s="2"/>
      <c r="AE42" s="2"/>
      <c r="AF42" s="2"/>
    </row>
    <row r="43" spans="1:41" ht="18" x14ac:dyDescent="0.35">
      <c r="A43" s="6"/>
      <c r="B43" s="10" t="s">
        <v>5</v>
      </c>
      <c r="C43" s="9" t="s">
        <v>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  <c r="AA43" s="6"/>
      <c r="AB43" s="150"/>
      <c r="AC43" s="2"/>
      <c r="AD43" s="2"/>
      <c r="AE43" s="2"/>
      <c r="AF43" s="2"/>
    </row>
    <row r="44" spans="1:41" ht="18" x14ac:dyDescent="0.35">
      <c r="A44" s="6"/>
      <c r="B44" s="10" t="s">
        <v>3</v>
      </c>
      <c r="C44" s="9" t="s">
        <v>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/>
      <c r="AA44" s="6"/>
      <c r="AB44" s="150"/>
      <c r="AC44" s="2"/>
      <c r="AD44" s="2"/>
      <c r="AE44" s="2"/>
      <c r="AF44" s="2"/>
    </row>
    <row r="45" spans="1:41" ht="18.600000000000001" thickBot="1" x14ac:dyDescent="0.4">
      <c r="A45" s="6"/>
      <c r="B45" s="8" t="s">
        <v>1</v>
      </c>
      <c r="C45" s="7" t="s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6"/>
      <c r="AA45" s="6"/>
      <c r="AB45" s="150"/>
      <c r="AC45" s="2"/>
      <c r="AD45" s="2"/>
      <c r="AE45" s="2"/>
      <c r="AF45" s="2"/>
    </row>
    <row r="46" spans="1:41" ht="13.8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/>
      <c r="AA46" s="6"/>
      <c r="AB46" s="6"/>
      <c r="AC46" s="6"/>
      <c r="AD46" s="6"/>
      <c r="AE46" s="6"/>
      <c r="AF46" s="6"/>
      <c r="AG46" s="5"/>
      <c r="AH46" s="5"/>
    </row>
    <row r="47" spans="1:41" ht="13.8" x14ac:dyDescent="0.25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6"/>
      <c r="AA47" s="6"/>
      <c r="AB47" s="6"/>
      <c r="AC47" s="6"/>
      <c r="AD47" s="6"/>
      <c r="AE47" s="6"/>
      <c r="AF47" s="6"/>
      <c r="AG47" s="5"/>
      <c r="AH47" s="5"/>
    </row>
    <row r="48" spans="1:41" ht="13.8" x14ac:dyDescent="0.25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6"/>
      <c r="AA48" s="6"/>
      <c r="AB48" s="6"/>
      <c r="AC48" s="6"/>
      <c r="AD48" s="6"/>
      <c r="AE48" s="6"/>
      <c r="AF48" s="6"/>
      <c r="AG48" s="5"/>
      <c r="AH48" s="5"/>
    </row>
    <row r="49" spans="1:32" ht="18" x14ac:dyDescent="0.3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2"/>
      <c r="AC49" s="2"/>
      <c r="AD49" s="2"/>
      <c r="AE49" s="2"/>
      <c r="AF49" s="2"/>
    </row>
    <row r="50" spans="1:32" ht="18" x14ac:dyDescent="0.3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2"/>
      <c r="AC50" s="2"/>
      <c r="AD50" s="2"/>
      <c r="AE50" s="2"/>
      <c r="AF50" s="2"/>
    </row>
    <row r="51" spans="1:32" ht="18" x14ac:dyDescent="0.35">
      <c r="A51" s="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2"/>
      <c r="AA51" s="2"/>
      <c r="AB51" s="2"/>
      <c r="AC51" s="2"/>
      <c r="AD51" s="2"/>
      <c r="AE51" s="2"/>
      <c r="AF51" s="2"/>
    </row>
    <row r="52" spans="1:32" ht="18" x14ac:dyDescent="0.35">
      <c r="A52" s="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2"/>
      <c r="AA52" s="2"/>
      <c r="AB52" s="2"/>
      <c r="AC52" s="2"/>
      <c r="AD52" s="2"/>
      <c r="AE52" s="2"/>
      <c r="AF52" s="2"/>
    </row>
    <row r="53" spans="1:32" ht="18" x14ac:dyDescent="0.35">
      <c r="A53" s="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2"/>
      <c r="AA53" s="2"/>
      <c r="AB53" s="2"/>
      <c r="AC53" s="2"/>
      <c r="AD53" s="2"/>
      <c r="AE53" s="2"/>
      <c r="AF53" s="2"/>
    </row>
    <row r="54" spans="1:32" ht="18" x14ac:dyDescent="0.35">
      <c r="A54" s="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2"/>
      <c r="AA54" s="2"/>
      <c r="AB54" s="2"/>
      <c r="AC54" s="2"/>
      <c r="AD54" s="2"/>
      <c r="AE54" s="2"/>
      <c r="AF54" s="2"/>
    </row>
    <row r="55" spans="1:32" ht="18" x14ac:dyDescent="0.35">
      <c r="A55" s="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2"/>
      <c r="AA55" s="2"/>
      <c r="AB55" s="2"/>
      <c r="AC55" s="2"/>
      <c r="AD55" s="2"/>
      <c r="AE55" s="2"/>
      <c r="AF55" s="2"/>
    </row>
    <row r="56" spans="1:32" ht="18" x14ac:dyDescent="0.35">
      <c r="A56" s="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2"/>
      <c r="AA56" s="2"/>
      <c r="AB56" s="2"/>
      <c r="AC56" s="2"/>
      <c r="AD56" s="2"/>
      <c r="AE56" s="2"/>
      <c r="AF56" s="2"/>
    </row>
    <row r="57" spans="1:32" ht="18" x14ac:dyDescent="0.35">
      <c r="A57" s="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2"/>
      <c r="AA57" s="2"/>
      <c r="AB57" s="2"/>
      <c r="AC57" s="2"/>
      <c r="AD57" s="2"/>
      <c r="AE57" s="2"/>
      <c r="AF57" s="2"/>
    </row>
    <row r="58" spans="1:32" ht="18" x14ac:dyDescent="0.35">
      <c r="A58" s="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2"/>
      <c r="AA58" s="2"/>
      <c r="AB58" s="2"/>
      <c r="AC58" s="2"/>
      <c r="AD58" s="2"/>
      <c r="AE58" s="2"/>
      <c r="AF58" s="2"/>
    </row>
    <row r="59" spans="1:32" ht="18" x14ac:dyDescent="0.35">
      <c r="A59" s="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2"/>
      <c r="AA59" s="2"/>
      <c r="AB59" s="2"/>
      <c r="AC59" s="2"/>
      <c r="AD59" s="2"/>
      <c r="AE59" s="2"/>
      <c r="AF59" s="2"/>
    </row>
    <row r="60" spans="1:32" ht="18" x14ac:dyDescent="0.35">
      <c r="A60" s="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2"/>
      <c r="AA60" s="2"/>
      <c r="AB60" s="2"/>
      <c r="AC60" s="2"/>
      <c r="AD60" s="2"/>
      <c r="AE60" s="2"/>
      <c r="AF60" s="2"/>
    </row>
    <row r="61" spans="1:32" ht="18" x14ac:dyDescent="0.35">
      <c r="A61" s="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2"/>
      <c r="AA61" s="2"/>
      <c r="AB61" s="2"/>
      <c r="AC61" s="2"/>
      <c r="AD61" s="2"/>
      <c r="AE61" s="2"/>
      <c r="AF61" s="2"/>
    </row>
    <row r="62" spans="1:32" ht="18" x14ac:dyDescent="0.35">
      <c r="A62" s="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2"/>
      <c r="AA62" s="2"/>
      <c r="AB62" s="2"/>
      <c r="AC62" s="2"/>
      <c r="AD62" s="2"/>
      <c r="AE62" s="2"/>
      <c r="AF62" s="2"/>
    </row>
    <row r="63" spans="1:32" ht="18" x14ac:dyDescent="0.35">
      <c r="A63" s="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2"/>
      <c r="AA63" s="2"/>
      <c r="AB63" s="2"/>
      <c r="AC63" s="2"/>
      <c r="AD63" s="2"/>
      <c r="AE63" s="2"/>
      <c r="AF63" s="2"/>
    </row>
    <row r="64" spans="1:32" ht="18" x14ac:dyDescent="0.35">
      <c r="A64" s="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2"/>
      <c r="AA64" s="2"/>
      <c r="AB64" s="2"/>
      <c r="AC64" s="2"/>
      <c r="AD64" s="2"/>
      <c r="AE64" s="2"/>
      <c r="AF64" s="2"/>
    </row>
    <row r="65" spans="1:32" ht="18" x14ac:dyDescent="0.35">
      <c r="A65" s="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2"/>
      <c r="AA65" s="2"/>
      <c r="AB65" s="2"/>
      <c r="AC65" s="2"/>
      <c r="AD65" s="2"/>
      <c r="AE65" s="2"/>
      <c r="AF65" s="2"/>
    </row>
    <row r="66" spans="1:32" ht="18" x14ac:dyDescent="0.35">
      <c r="A66" s="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2"/>
      <c r="AA66" s="2"/>
      <c r="AB66" s="2"/>
      <c r="AC66" s="2"/>
      <c r="AD66" s="2"/>
      <c r="AE66" s="2"/>
      <c r="AF66" s="2"/>
    </row>
    <row r="67" spans="1:32" ht="18" x14ac:dyDescent="0.35">
      <c r="A67" s="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2"/>
      <c r="AA67" s="2"/>
      <c r="AB67" s="2"/>
      <c r="AC67" s="2"/>
      <c r="AD67" s="2"/>
      <c r="AE67" s="2"/>
      <c r="AF67" s="2"/>
    </row>
    <row r="68" spans="1:32" ht="18" x14ac:dyDescent="0.35">
      <c r="A68" s="2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2"/>
      <c r="AA68" s="2"/>
      <c r="AB68" s="2"/>
      <c r="AC68" s="2"/>
      <c r="AD68" s="2"/>
      <c r="AE68" s="2"/>
      <c r="AF68" s="2"/>
    </row>
    <row r="69" spans="1:32" ht="18" x14ac:dyDescent="0.35">
      <c r="A69" s="2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2"/>
      <c r="AA69" s="2"/>
      <c r="AB69" s="2"/>
      <c r="AC69" s="2"/>
      <c r="AD69" s="2"/>
      <c r="AE69" s="2"/>
      <c r="AF69" s="2"/>
    </row>
    <row r="70" spans="1:32" ht="18" x14ac:dyDescent="0.35">
      <c r="A70" s="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2"/>
      <c r="AA70" s="2"/>
      <c r="AB70" s="2"/>
      <c r="AC70" s="2"/>
      <c r="AD70" s="2"/>
      <c r="AE70" s="2"/>
      <c r="AF70" s="2"/>
    </row>
    <row r="71" spans="1:32" ht="18" x14ac:dyDescent="0.35">
      <c r="A71" s="2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2"/>
      <c r="AA71" s="2"/>
      <c r="AB71" s="2"/>
      <c r="AC71" s="2"/>
      <c r="AD71" s="2"/>
      <c r="AE71" s="2"/>
      <c r="AF71" s="2"/>
    </row>
    <row r="72" spans="1:32" ht="18" x14ac:dyDescent="0.35">
      <c r="A72" s="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2"/>
      <c r="AA72" s="2"/>
      <c r="AB72" s="2"/>
      <c r="AC72" s="2"/>
      <c r="AD72" s="2"/>
      <c r="AE72" s="2"/>
      <c r="AF72" s="2"/>
    </row>
    <row r="73" spans="1:32" ht="18" x14ac:dyDescent="0.35">
      <c r="A73" s="2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2"/>
      <c r="AA73" s="2"/>
      <c r="AB73" s="2"/>
      <c r="AC73" s="2"/>
      <c r="AD73" s="2"/>
      <c r="AE73" s="2"/>
      <c r="AF73" s="2"/>
    </row>
    <row r="74" spans="1:32" ht="18" x14ac:dyDescent="0.35">
      <c r="A74" s="2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2"/>
      <c r="AA74" s="2"/>
      <c r="AB74" s="2"/>
      <c r="AC74" s="2"/>
      <c r="AD74" s="2"/>
      <c r="AE74" s="2"/>
      <c r="AF74" s="2"/>
    </row>
    <row r="75" spans="1:32" ht="18" x14ac:dyDescent="0.35">
      <c r="A75" s="2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2"/>
      <c r="AA75" s="2"/>
      <c r="AB75" s="2"/>
      <c r="AC75" s="2"/>
      <c r="AD75" s="2"/>
      <c r="AE75" s="2"/>
      <c r="AF75" s="2"/>
    </row>
    <row r="76" spans="1:32" ht="18" x14ac:dyDescent="0.35">
      <c r="A76" s="2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2"/>
      <c r="AA76" s="2"/>
      <c r="AB76" s="2"/>
      <c r="AC76" s="2"/>
      <c r="AD76" s="2"/>
      <c r="AE76" s="2"/>
      <c r="AF76" s="2"/>
    </row>
    <row r="77" spans="1:32" ht="18" x14ac:dyDescent="0.35">
      <c r="A77" s="2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2"/>
      <c r="AA77" s="2"/>
      <c r="AB77" s="2"/>
      <c r="AC77" s="2"/>
      <c r="AD77" s="2"/>
      <c r="AE77" s="2"/>
      <c r="AF77" s="2"/>
    </row>
    <row r="78" spans="1:32" ht="18" x14ac:dyDescent="0.35">
      <c r="A78" s="2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2"/>
      <c r="AA78" s="2"/>
      <c r="AB78" s="2"/>
      <c r="AC78" s="2"/>
      <c r="AD78" s="2"/>
      <c r="AE78" s="2"/>
      <c r="AF78" s="2"/>
    </row>
    <row r="79" spans="1:32" ht="18" x14ac:dyDescent="0.35">
      <c r="A79" s="2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2"/>
      <c r="AA79" s="2"/>
      <c r="AB79" s="2"/>
      <c r="AC79" s="2"/>
      <c r="AD79" s="2"/>
      <c r="AE79" s="2"/>
      <c r="AF79" s="2"/>
    </row>
    <row r="80" spans="1:32" ht="18" x14ac:dyDescent="0.35">
      <c r="A80" s="2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2"/>
      <c r="AA80" s="2"/>
      <c r="AB80" s="2"/>
      <c r="AC80" s="2"/>
      <c r="AD80" s="2"/>
      <c r="AE80" s="2"/>
      <c r="AF80" s="2"/>
    </row>
    <row r="81" spans="1:32" ht="18" x14ac:dyDescent="0.35">
      <c r="A81" s="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2"/>
      <c r="AA81" s="2"/>
      <c r="AB81" s="2"/>
      <c r="AC81" s="2"/>
      <c r="AD81" s="2"/>
      <c r="AE81" s="2"/>
      <c r="AF81" s="2"/>
    </row>
    <row r="82" spans="1:32" ht="18" x14ac:dyDescent="0.35">
      <c r="A82" s="2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2"/>
      <c r="AA82" s="2"/>
      <c r="AB82" s="2"/>
      <c r="AC82" s="2"/>
      <c r="AD82" s="2"/>
      <c r="AE82" s="2"/>
      <c r="AF82" s="2"/>
    </row>
    <row r="83" spans="1:32" ht="18" x14ac:dyDescent="0.35">
      <c r="A83" s="2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2"/>
      <c r="AA83" s="2"/>
      <c r="AB83" s="2"/>
      <c r="AC83" s="2"/>
      <c r="AD83" s="2"/>
      <c r="AE83" s="2"/>
      <c r="AF83" s="2"/>
    </row>
    <row r="84" spans="1:32" ht="18" x14ac:dyDescent="0.35">
      <c r="A84" s="2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2"/>
      <c r="AA84" s="2"/>
      <c r="AB84" s="2"/>
      <c r="AC84" s="2"/>
      <c r="AD84" s="2"/>
      <c r="AE84" s="2"/>
      <c r="AF84" s="2"/>
    </row>
    <row r="85" spans="1:32" ht="18" x14ac:dyDescent="0.35">
      <c r="A85" s="2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2"/>
      <c r="AA85" s="2"/>
      <c r="AB85" s="2"/>
      <c r="AC85" s="2"/>
      <c r="AD85" s="2"/>
      <c r="AE85" s="2"/>
      <c r="AF85" s="2"/>
    </row>
    <row r="86" spans="1:32" ht="18" x14ac:dyDescent="0.35">
      <c r="A86" s="2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2"/>
      <c r="AA86" s="2"/>
      <c r="AB86" s="2"/>
      <c r="AC86" s="2"/>
      <c r="AD86" s="2"/>
      <c r="AE86" s="2"/>
      <c r="AF86" s="2"/>
    </row>
    <row r="87" spans="1:32" ht="18" x14ac:dyDescent="0.35">
      <c r="A87" s="2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2"/>
      <c r="AA87" s="2"/>
      <c r="AB87" s="2"/>
      <c r="AC87" s="2"/>
      <c r="AD87" s="2"/>
      <c r="AE87" s="2"/>
      <c r="AF87" s="2"/>
    </row>
    <row r="88" spans="1:32" ht="18" x14ac:dyDescent="0.35">
      <c r="A88" s="2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2"/>
      <c r="AA88" s="2"/>
      <c r="AB88" s="2"/>
      <c r="AC88" s="2"/>
      <c r="AD88" s="2"/>
      <c r="AE88" s="2"/>
      <c r="AF88" s="2"/>
    </row>
    <row r="89" spans="1:32" ht="18" x14ac:dyDescent="0.35">
      <c r="A89" s="2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2"/>
      <c r="AA89" s="2"/>
      <c r="AB89" s="2"/>
      <c r="AC89" s="2"/>
      <c r="AD89" s="2"/>
      <c r="AE89" s="2"/>
      <c r="AF89" s="2"/>
    </row>
    <row r="90" spans="1:32" ht="18" x14ac:dyDescent="0.35">
      <c r="A90" s="2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2"/>
      <c r="AA90" s="2"/>
      <c r="AB90" s="2"/>
      <c r="AC90" s="2"/>
      <c r="AD90" s="2"/>
      <c r="AE90" s="2"/>
      <c r="AF90" s="2"/>
    </row>
    <row r="91" spans="1:32" ht="18" x14ac:dyDescent="0.35">
      <c r="A91" s="2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2"/>
      <c r="AA91" s="2"/>
      <c r="AB91" s="2"/>
      <c r="AC91" s="2"/>
      <c r="AD91" s="2"/>
      <c r="AE91" s="2"/>
      <c r="AF91" s="2"/>
    </row>
    <row r="92" spans="1:32" ht="18" x14ac:dyDescent="0.35">
      <c r="A92" s="2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2"/>
      <c r="AA92" s="2"/>
      <c r="AB92" s="2"/>
      <c r="AC92" s="2"/>
      <c r="AD92" s="2"/>
      <c r="AE92" s="2"/>
      <c r="AF92" s="2"/>
    </row>
    <row r="93" spans="1:32" ht="18" x14ac:dyDescent="0.35">
      <c r="A93" s="2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2"/>
      <c r="AA93" s="2"/>
      <c r="AB93" s="2"/>
      <c r="AC93" s="2"/>
      <c r="AD93" s="2"/>
      <c r="AE93" s="2"/>
      <c r="AF93" s="2"/>
    </row>
    <row r="94" spans="1:32" ht="18" x14ac:dyDescent="0.35">
      <c r="A94" s="2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2"/>
      <c r="AA94" s="2"/>
      <c r="AB94" s="2"/>
      <c r="AC94" s="2"/>
      <c r="AD94" s="2"/>
      <c r="AE94" s="2"/>
      <c r="AF94" s="2"/>
    </row>
    <row r="95" spans="1:32" ht="18" x14ac:dyDescent="0.35">
      <c r="A95" s="2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2"/>
      <c r="AA95" s="2"/>
      <c r="AB95" s="2"/>
      <c r="AC95" s="2"/>
      <c r="AD95" s="2"/>
      <c r="AE95" s="2"/>
      <c r="AF95" s="2"/>
    </row>
    <row r="96" spans="1:32" ht="18" x14ac:dyDescent="0.35">
      <c r="A96" s="2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2"/>
      <c r="AA96" s="2"/>
      <c r="AB96" s="2"/>
      <c r="AC96" s="2"/>
      <c r="AD96" s="2"/>
      <c r="AE96" s="2"/>
      <c r="AF96" s="2"/>
    </row>
    <row r="97" spans="1:32" ht="18" x14ac:dyDescent="0.35">
      <c r="A97" s="2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2"/>
      <c r="AA97" s="2"/>
      <c r="AB97" s="2"/>
      <c r="AC97" s="2"/>
      <c r="AD97" s="2"/>
      <c r="AE97" s="2"/>
      <c r="AF97" s="2"/>
    </row>
    <row r="98" spans="1:32" ht="18" x14ac:dyDescent="0.35">
      <c r="A98" s="2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2"/>
      <c r="AA98" s="2"/>
      <c r="AB98" s="2"/>
      <c r="AC98" s="2"/>
      <c r="AD98" s="2"/>
      <c r="AE98" s="2"/>
      <c r="AF98" s="2"/>
    </row>
    <row r="99" spans="1:32" ht="18" x14ac:dyDescent="0.35">
      <c r="A99" s="2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2"/>
      <c r="AA99" s="2"/>
      <c r="AB99" s="2"/>
      <c r="AC99" s="2"/>
      <c r="AD99" s="2"/>
      <c r="AE99" s="2"/>
      <c r="AF99" s="2"/>
    </row>
    <row r="100" spans="1:32" ht="18" x14ac:dyDescent="0.35">
      <c r="A100" s="2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2"/>
      <c r="AA100" s="2"/>
      <c r="AB100" s="2"/>
      <c r="AC100" s="2"/>
      <c r="AD100" s="2"/>
      <c r="AE100" s="2"/>
      <c r="AF100" s="2"/>
    </row>
    <row r="101" spans="1:32" ht="18" x14ac:dyDescent="0.35">
      <c r="A101" s="2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2"/>
      <c r="AA101" s="2"/>
      <c r="AB101" s="2"/>
      <c r="AC101" s="2"/>
      <c r="AD101" s="2"/>
      <c r="AE101" s="2"/>
      <c r="AF101" s="2"/>
    </row>
    <row r="102" spans="1:32" ht="18" x14ac:dyDescent="0.35">
      <c r="A102" s="2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2"/>
      <c r="AA102" s="2"/>
      <c r="AB102" s="2"/>
      <c r="AC102" s="2"/>
      <c r="AD102" s="2"/>
      <c r="AE102" s="2"/>
      <c r="AF102" s="2"/>
    </row>
    <row r="103" spans="1:32" ht="18" x14ac:dyDescent="0.35">
      <c r="A103" s="2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2"/>
      <c r="AA103" s="2"/>
      <c r="AB103" s="2"/>
      <c r="AC103" s="2"/>
      <c r="AD103" s="2"/>
      <c r="AE103" s="2"/>
      <c r="AF103" s="2"/>
    </row>
    <row r="104" spans="1:32" ht="18" x14ac:dyDescent="0.35">
      <c r="A104" s="2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2"/>
      <c r="AA104" s="2"/>
      <c r="AB104" s="2"/>
      <c r="AC104" s="2"/>
      <c r="AD104" s="2"/>
      <c r="AE104" s="2"/>
      <c r="AF104" s="2"/>
    </row>
    <row r="105" spans="1:32" ht="18" x14ac:dyDescent="0.35">
      <c r="A105" s="2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2"/>
      <c r="AA105" s="2"/>
      <c r="AB105" s="2"/>
      <c r="AC105" s="2"/>
      <c r="AD105" s="2"/>
      <c r="AE105" s="2"/>
      <c r="AF105" s="2"/>
    </row>
    <row r="106" spans="1:32" ht="18" x14ac:dyDescent="0.35">
      <c r="A106" s="2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2"/>
      <c r="AA106" s="2"/>
      <c r="AB106" s="2"/>
      <c r="AC106" s="2"/>
      <c r="AD106" s="2"/>
      <c r="AE106" s="2"/>
      <c r="AF106" s="2"/>
    </row>
    <row r="107" spans="1:32" ht="18" x14ac:dyDescent="0.35">
      <c r="A107" s="2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2"/>
      <c r="AA107" s="2"/>
      <c r="AB107" s="2"/>
      <c r="AC107" s="2"/>
      <c r="AD107" s="2"/>
      <c r="AE107" s="2"/>
      <c r="AF107" s="2"/>
    </row>
    <row r="108" spans="1:32" ht="18" x14ac:dyDescent="0.35">
      <c r="A108" s="2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2"/>
      <c r="AA108" s="2"/>
      <c r="AB108" s="2"/>
      <c r="AC108" s="2"/>
      <c r="AD108" s="2"/>
      <c r="AE108" s="2"/>
      <c r="AF108" s="2"/>
    </row>
    <row r="109" spans="1:32" ht="18" x14ac:dyDescent="0.35">
      <c r="A109" s="2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2"/>
      <c r="AA109" s="2"/>
      <c r="AB109" s="2"/>
      <c r="AC109" s="2"/>
      <c r="AD109" s="2"/>
      <c r="AE109" s="2"/>
      <c r="AF109" s="2"/>
    </row>
    <row r="110" spans="1:32" ht="18" x14ac:dyDescent="0.35">
      <c r="A110" s="2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2"/>
      <c r="AA110" s="2"/>
      <c r="AB110" s="2"/>
      <c r="AC110" s="2"/>
      <c r="AD110" s="2"/>
      <c r="AE110" s="2"/>
      <c r="AF110" s="2"/>
    </row>
    <row r="111" spans="1:32" ht="18" x14ac:dyDescent="0.35">
      <c r="A111" s="2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2"/>
      <c r="AA111" s="2"/>
      <c r="AB111" s="2"/>
      <c r="AC111" s="2"/>
      <c r="AD111" s="2"/>
      <c r="AE111" s="2"/>
      <c r="AF111" s="2"/>
    </row>
    <row r="112" spans="1:32" ht="18" x14ac:dyDescent="0.35">
      <c r="A112" s="2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2"/>
      <c r="AA112" s="2"/>
      <c r="AB112" s="2"/>
      <c r="AC112" s="2"/>
      <c r="AD112" s="2"/>
      <c r="AE112" s="2"/>
      <c r="AF112" s="2"/>
    </row>
    <row r="113" spans="1:32" ht="18" x14ac:dyDescent="0.35">
      <c r="A113" s="2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2"/>
      <c r="AA113" s="2"/>
      <c r="AB113" s="2"/>
      <c r="AC113" s="2"/>
      <c r="AD113" s="2"/>
      <c r="AE113" s="2"/>
      <c r="AF113" s="2"/>
    </row>
    <row r="114" spans="1:32" ht="18" x14ac:dyDescent="0.35">
      <c r="A114" s="2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2"/>
      <c r="AA114" s="2"/>
      <c r="AB114" s="2"/>
      <c r="AC114" s="2"/>
      <c r="AD114" s="2"/>
      <c r="AE114" s="2"/>
      <c r="AF114" s="2"/>
    </row>
    <row r="115" spans="1:32" ht="18" x14ac:dyDescent="0.35">
      <c r="A115" s="2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2"/>
      <c r="AA115" s="2"/>
      <c r="AB115" s="2"/>
      <c r="AC115" s="2"/>
      <c r="AD115" s="2"/>
      <c r="AE115" s="2"/>
      <c r="AF115" s="2"/>
    </row>
    <row r="116" spans="1:32" ht="18" x14ac:dyDescent="0.35">
      <c r="A116" s="2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2"/>
      <c r="AA116" s="2"/>
      <c r="AB116" s="2"/>
      <c r="AC116" s="2"/>
      <c r="AD116" s="2"/>
      <c r="AE116" s="2"/>
      <c r="AF116" s="2"/>
    </row>
    <row r="117" spans="1:32" ht="18" x14ac:dyDescent="0.35">
      <c r="A117" s="2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2"/>
      <c r="AA117" s="2"/>
      <c r="AB117" s="2"/>
      <c r="AC117" s="2"/>
      <c r="AD117" s="2"/>
      <c r="AE117" s="2"/>
      <c r="AF117" s="2"/>
    </row>
    <row r="118" spans="1:32" ht="18" x14ac:dyDescent="0.35">
      <c r="A118" s="2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2"/>
      <c r="AA118" s="2"/>
      <c r="AB118" s="2"/>
      <c r="AC118" s="2"/>
      <c r="AD118" s="2"/>
      <c r="AE118" s="2"/>
      <c r="AF118" s="2"/>
    </row>
    <row r="119" spans="1:32" ht="18" x14ac:dyDescent="0.35">
      <c r="A119" s="2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2"/>
      <c r="AA119" s="2"/>
      <c r="AB119" s="2"/>
      <c r="AC119" s="2"/>
      <c r="AD119" s="2"/>
      <c r="AE119" s="2"/>
      <c r="AF119" s="2"/>
    </row>
    <row r="120" spans="1:32" ht="18" x14ac:dyDescent="0.35">
      <c r="A120" s="2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2"/>
      <c r="AA120" s="2"/>
      <c r="AB120" s="2"/>
      <c r="AC120" s="2"/>
      <c r="AD120" s="2"/>
      <c r="AE120" s="2"/>
      <c r="AF120" s="2"/>
    </row>
    <row r="121" spans="1:32" ht="18" x14ac:dyDescent="0.35">
      <c r="A121" s="2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2"/>
      <c r="AA121" s="2"/>
      <c r="AB121" s="2"/>
      <c r="AC121" s="2"/>
      <c r="AD121" s="2"/>
      <c r="AE121" s="2"/>
      <c r="AF121" s="2"/>
    </row>
    <row r="122" spans="1:32" ht="18" x14ac:dyDescent="0.35">
      <c r="A122" s="2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2"/>
      <c r="AA122" s="2"/>
      <c r="AB122" s="2"/>
      <c r="AC122" s="2"/>
      <c r="AD122" s="2"/>
      <c r="AE122" s="2"/>
      <c r="AF122" s="2"/>
    </row>
    <row r="123" spans="1:32" ht="18" x14ac:dyDescent="0.35">
      <c r="A123" s="2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2"/>
      <c r="AA123" s="2"/>
      <c r="AB123" s="2"/>
      <c r="AC123" s="2"/>
      <c r="AD123" s="2"/>
      <c r="AE123" s="2"/>
      <c r="AF123" s="2"/>
    </row>
    <row r="124" spans="1:32" ht="18" x14ac:dyDescent="0.35">
      <c r="A124" s="2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2"/>
      <c r="AA124" s="2"/>
      <c r="AB124" s="2"/>
      <c r="AC124" s="2"/>
      <c r="AD124" s="2"/>
      <c r="AE124" s="2"/>
      <c r="AF124" s="2"/>
    </row>
    <row r="125" spans="1:32" ht="18" x14ac:dyDescent="0.35">
      <c r="A125" s="2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2"/>
      <c r="AA125" s="2"/>
      <c r="AB125" s="2"/>
      <c r="AC125" s="2"/>
      <c r="AD125" s="2"/>
      <c r="AE125" s="2"/>
      <c r="AF125" s="2"/>
    </row>
    <row r="126" spans="1:32" ht="18" x14ac:dyDescent="0.35">
      <c r="A126" s="2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2"/>
      <c r="AA126" s="2"/>
      <c r="AB126" s="2"/>
      <c r="AC126" s="2"/>
      <c r="AD126" s="2"/>
      <c r="AE126" s="2"/>
      <c r="AF126" s="2"/>
    </row>
    <row r="127" spans="1:32" ht="18" x14ac:dyDescent="0.35">
      <c r="A127" s="2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2"/>
      <c r="AA127" s="2"/>
      <c r="AB127" s="2"/>
      <c r="AC127" s="2"/>
      <c r="AD127" s="2"/>
      <c r="AE127" s="2"/>
      <c r="AF127" s="2"/>
    </row>
    <row r="128" spans="1:32" ht="18" x14ac:dyDescent="0.35">
      <c r="A128" s="2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2"/>
      <c r="AA128" s="2"/>
      <c r="AB128" s="2"/>
      <c r="AC128" s="2"/>
      <c r="AD128" s="2"/>
      <c r="AE128" s="2"/>
      <c r="AF128" s="2"/>
    </row>
    <row r="129" spans="1:32" ht="18" x14ac:dyDescent="0.35">
      <c r="A129" s="2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2"/>
      <c r="AA129" s="2"/>
      <c r="AB129" s="2"/>
      <c r="AC129" s="2"/>
      <c r="AD129" s="2"/>
      <c r="AE129" s="2"/>
      <c r="AF129" s="2"/>
    </row>
    <row r="130" spans="1:32" ht="18" x14ac:dyDescent="0.35">
      <c r="A130" s="2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2"/>
      <c r="AA130" s="2"/>
      <c r="AB130" s="2"/>
      <c r="AC130" s="2"/>
      <c r="AD130" s="2"/>
      <c r="AE130" s="2"/>
      <c r="AF130" s="2"/>
    </row>
    <row r="131" spans="1:32" ht="18" x14ac:dyDescent="0.35">
      <c r="A131" s="2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2"/>
      <c r="AA131" s="2"/>
      <c r="AB131" s="2"/>
      <c r="AC131" s="2"/>
      <c r="AD131" s="2"/>
      <c r="AE131" s="2"/>
      <c r="AF131" s="2"/>
    </row>
    <row r="132" spans="1:32" ht="18" x14ac:dyDescent="0.35">
      <c r="A132" s="2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2"/>
      <c r="AA132" s="2"/>
      <c r="AB132" s="2"/>
      <c r="AC132" s="2"/>
      <c r="AD132" s="2"/>
      <c r="AE132" s="2"/>
      <c r="AF132" s="2"/>
    </row>
    <row r="133" spans="1:32" ht="18" x14ac:dyDescent="0.35">
      <c r="A133" s="2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2"/>
      <c r="AA133" s="2"/>
      <c r="AB133" s="2"/>
      <c r="AC133" s="2"/>
      <c r="AD133" s="2"/>
      <c r="AE133" s="2"/>
      <c r="AF133" s="2"/>
    </row>
    <row r="134" spans="1:32" ht="18" x14ac:dyDescent="0.35">
      <c r="A134" s="2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2"/>
      <c r="AA134" s="2"/>
      <c r="AB134" s="2"/>
      <c r="AC134" s="2"/>
      <c r="AD134" s="2"/>
      <c r="AE134" s="2"/>
      <c r="AF134" s="2"/>
    </row>
    <row r="135" spans="1:32" ht="18" x14ac:dyDescent="0.35">
      <c r="A135" s="2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2"/>
      <c r="AA135" s="2"/>
      <c r="AB135" s="2"/>
      <c r="AC135" s="2"/>
      <c r="AD135" s="2"/>
      <c r="AE135" s="2"/>
      <c r="AF135" s="2"/>
    </row>
    <row r="136" spans="1:32" ht="18" x14ac:dyDescent="0.35">
      <c r="A136" s="2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2"/>
      <c r="AA136" s="2"/>
      <c r="AB136" s="2"/>
      <c r="AC136" s="2"/>
      <c r="AD136" s="2"/>
      <c r="AE136" s="2"/>
      <c r="AF136" s="2"/>
    </row>
    <row r="137" spans="1:32" ht="18" x14ac:dyDescent="0.35">
      <c r="A137" s="2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2"/>
      <c r="AA137" s="2"/>
      <c r="AB137" s="2"/>
      <c r="AC137" s="2"/>
      <c r="AD137" s="2"/>
      <c r="AE137" s="2"/>
      <c r="AF137" s="2"/>
    </row>
    <row r="138" spans="1:32" ht="18" x14ac:dyDescent="0.35">
      <c r="A138" s="2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2"/>
      <c r="AA138" s="2"/>
      <c r="AB138" s="2"/>
      <c r="AC138" s="2"/>
      <c r="AD138" s="2"/>
      <c r="AE138" s="2"/>
      <c r="AF138" s="2"/>
    </row>
    <row r="139" spans="1:32" ht="18" x14ac:dyDescent="0.35">
      <c r="A139" s="2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2"/>
      <c r="AA139" s="2"/>
      <c r="AB139" s="2"/>
      <c r="AC139" s="2"/>
      <c r="AD139" s="2"/>
      <c r="AE139" s="2"/>
      <c r="AF139" s="2"/>
    </row>
    <row r="140" spans="1:32" ht="18" x14ac:dyDescent="0.35">
      <c r="A140" s="2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2"/>
      <c r="AA140" s="2"/>
      <c r="AB140" s="2"/>
      <c r="AC140" s="2"/>
      <c r="AD140" s="2"/>
      <c r="AE140" s="2"/>
      <c r="AF140" s="2"/>
    </row>
    <row r="141" spans="1:32" ht="18" x14ac:dyDescent="0.35">
      <c r="A141" s="2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2"/>
      <c r="AA141" s="2"/>
      <c r="AB141" s="2"/>
      <c r="AC141" s="2"/>
      <c r="AD141" s="2"/>
      <c r="AE141" s="2"/>
      <c r="AF141" s="2"/>
    </row>
    <row r="142" spans="1:32" ht="18" x14ac:dyDescent="0.35">
      <c r="A142" s="2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2"/>
      <c r="AA142" s="2"/>
      <c r="AB142" s="2"/>
      <c r="AC142" s="2"/>
      <c r="AD142" s="2"/>
      <c r="AE142" s="2"/>
      <c r="AF142" s="2"/>
    </row>
    <row r="143" spans="1:32" ht="18" x14ac:dyDescent="0.35">
      <c r="A143" s="2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2"/>
      <c r="AA143" s="2"/>
      <c r="AB143" s="2"/>
      <c r="AC143" s="2"/>
      <c r="AD143" s="2"/>
      <c r="AE143" s="2"/>
      <c r="AF143" s="2"/>
    </row>
    <row r="144" spans="1:32" ht="18" x14ac:dyDescent="0.35">
      <c r="A144" s="2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2"/>
      <c r="AA144" s="2"/>
      <c r="AB144" s="2"/>
      <c r="AC144" s="2"/>
      <c r="AD144" s="2"/>
      <c r="AE144" s="2"/>
      <c r="AF144" s="2"/>
    </row>
    <row r="145" spans="1:32" ht="18" x14ac:dyDescent="0.35">
      <c r="A145" s="2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2"/>
      <c r="AA145" s="2"/>
      <c r="AB145" s="2"/>
      <c r="AC145" s="2"/>
      <c r="AD145" s="2"/>
      <c r="AE145" s="2"/>
      <c r="AF145" s="2"/>
    </row>
    <row r="146" spans="1:32" ht="18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8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8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8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8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8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ageMargins left="0.78740157480314965" right="0.43307086614173229" top="0.15748031496062992" bottom="0.35433070866141736" header="0.15748031496062992" footer="0.27559055118110237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W26"/>
  <sheetViews>
    <sheetView zoomScaleNormal="100" workbookViewId="0">
      <selection activeCell="C34" sqref="C34"/>
    </sheetView>
  </sheetViews>
  <sheetFormatPr defaultColWidth="9.21875" defaultRowHeight="13.2" x14ac:dyDescent="0.25"/>
  <cols>
    <col min="1" max="1" width="3.77734375" style="1" bestFit="1" customWidth="1"/>
    <col min="2" max="2" width="33.77734375" style="1" customWidth="1"/>
    <col min="3" max="3" width="41.44140625" style="1" customWidth="1"/>
    <col min="4" max="11" width="5.44140625" style="1" customWidth="1"/>
    <col min="12" max="12" width="7.44140625" style="1" bestFit="1" customWidth="1"/>
    <col min="13" max="20" width="5.21875" style="1" customWidth="1"/>
    <col min="21" max="21" width="9.5546875" style="1" bestFit="1" customWidth="1"/>
    <col min="22" max="16384" width="9.21875" style="1"/>
  </cols>
  <sheetData>
    <row r="1" spans="1:21" x14ac:dyDescent="0.25">
      <c r="B1" s="41" t="s">
        <v>47</v>
      </c>
      <c r="C1" s="40" t="s">
        <v>46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6" x14ac:dyDescent="0.25">
      <c r="B2" s="38" t="s">
        <v>45</v>
      </c>
      <c r="C2" s="39" t="s">
        <v>44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B3" s="38" t="s">
        <v>43</v>
      </c>
      <c r="C3" s="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B4" s="38" t="s">
        <v>42</v>
      </c>
      <c r="C4" s="37" t="s">
        <v>41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B5" s="38" t="s">
        <v>40</v>
      </c>
      <c r="C5" s="37" t="s">
        <v>51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B6" s="38" t="s">
        <v>39</v>
      </c>
      <c r="C6" s="37" t="s">
        <v>38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6" x14ac:dyDescent="0.25">
      <c r="B7" s="155" t="s">
        <v>37</v>
      </c>
      <c r="C7" s="154" t="s">
        <v>90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6.2" thickBot="1" x14ac:dyDescent="0.3">
      <c r="B8" s="153" t="s">
        <v>36</v>
      </c>
      <c r="C8" s="152" t="s">
        <v>35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3.8" thickBot="1" x14ac:dyDescent="0.3">
      <c r="B9" s="179"/>
      <c r="C9" s="17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3.8" thickBot="1" x14ac:dyDescent="0.3">
      <c r="A10" s="594" t="s">
        <v>34</v>
      </c>
      <c r="B10" s="586" t="s">
        <v>33</v>
      </c>
      <c r="C10" s="587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</row>
    <row r="11" spans="1:21" ht="13.8" thickBot="1" x14ac:dyDescent="0.3">
      <c r="A11" s="594"/>
      <c r="B11" s="586"/>
      <c r="C11" s="588"/>
      <c r="D11" s="609" t="s">
        <v>88</v>
      </c>
      <c r="E11" s="610"/>
      <c r="F11" s="610"/>
      <c r="G11" s="610"/>
      <c r="H11" s="610"/>
      <c r="I11" s="610"/>
      <c r="J11" s="610"/>
      <c r="K11" s="610"/>
      <c r="L11" s="603"/>
      <c r="M11" s="604" t="s">
        <v>87</v>
      </c>
      <c r="N11" s="604"/>
      <c r="O11" s="604"/>
      <c r="P11" s="604"/>
      <c r="Q11" s="604"/>
      <c r="R11" s="604"/>
      <c r="S11" s="604"/>
      <c r="T11" s="604"/>
      <c r="U11" s="604"/>
    </row>
    <row r="12" spans="1:21" ht="99.6" thickBot="1" x14ac:dyDescent="0.3">
      <c r="A12" s="595"/>
      <c r="B12" s="587"/>
      <c r="C12" s="588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3</v>
      </c>
      <c r="I12" s="77" t="s">
        <v>1</v>
      </c>
      <c r="J12" s="26" t="s">
        <v>25</v>
      </c>
      <c r="K12" s="26" t="s">
        <v>24</v>
      </c>
      <c r="L12" s="76" t="s">
        <v>49</v>
      </c>
      <c r="M12" s="27" t="s">
        <v>15</v>
      </c>
      <c r="N12" s="26" t="s">
        <v>13</v>
      </c>
      <c r="O12" s="26" t="s">
        <v>28</v>
      </c>
      <c r="P12" s="26" t="s">
        <v>27</v>
      </c>
      <c r="Q12" s="26" t="s">
        <v>3</v>
      </c>
      <c r="R12" s="26" t="s">
        <v>1</v>
      </c>
      <c r="S12" s="26" t="s">
        <v>25</v>
      </c>
      <c r="T12" s="26" t="s">
        <v>24</v>
      </c>
      <c r="U12" s="76" t="s">
        <v>48</v>
      </c>
    </row>
    <row r="13" spans="1:21" ht="13.8" thickBot="1" x14ac:dyDescent="0.3">
      <c r="A13" s="177">
        <v>1</v>
      </c>
      <c r="B13" s="172" t="s">
        <v>98</v>
      </c>
      <c r="C13" s="171" t="s">
        <v>97</v>
      </c>
      <c r="D13" s="117"/>
      <c r="E13" s="169"/>
      <c r="F13" s="169"/>
      <c r="G13" s="169"/>
      <c r="H13" s="169"/>
      <c r="I13" s="169"/>
      <c r="J13" s="176">
        <v>0</v>
      </c>
      <c r="K13" s="170"/>
      <c r="L13" s="169"/>
      <c r="M13" s="169">
        <v>15</v>
      </c>
      <c r="N13" s="169"/>
      <c r="O13" s="169"/>
      <c r="P13" s="169"/>
      <c r="Q13" s="169"/>
      <c r="R13" s="169"/>
      <c r="S13" s="175">
        <v>15</v>
      </c>
      <c r="T13" s="174">
        <v>1</v>
      </c>
      <c r="U13" s="166" t="s">
        <v>17</v>
      </c>
    </row>
    <row r="14" spans="1:21" ht="13.8" thickBot="1" x14ac:dyDescent="0.3">
      <c r="A14" s="104">
        <v>2</v>
      </c>
      <c r="B14" s="3" t="s">
        <v>96</v>
      </c>
      <c r="C14" s="3" t="s">
        <v>95</v>
      </c>
      <c r="D14" s="68"/>
      <c r="E14" s="68"/>
      <c r="F14" s="68"/>
      <c r="G14" s="68"/>
      <c r="H14" s="68"/>
      <c r="I14" s="68"/>
      <c r="J14" s="53">
        <v>0</v>
      </c>
      <c r="K14" s="162"/>
      <c r="L14" s="53"/>
      <c r="M14" s="68"/>
      <c r="N14" s="68"/>
      <c r="O14" s="68"/>
      <c r="P14" s="68"/>
      <c r="Q14" s="68"/>
      <c r="R14" s="68"/>
      <c r="S14" s="173"/>
      <c r="T14" s="167"/>
      <c r="U14" s="166" t="s">
        <v>17</v>
      </c>
    </row>
    <row r="15" spans="1:21" ht="13.8" thickBot="1" x14ac:dyDescent="0.3">
      <c r="A15" s="104">
        <v>3</v>
      </c>
      <c r="B15" s="172" t="s">
        <v>94</v>
      </c>
      <c r="C15" s="171" t="s">
        <v>93</v>
      </c>
      <c r="D15" s="130"/>
      <c r="E15" s="130"/>
      <c r="F15" s="130"/>
      <c r="G15" s="130"/>
      <c r="H15" s="130"/>
      <c r="I15" s="130"/>
      <c r="J15" s="169">
        <v>0</v>
      </c>
      <c r="K15" s="170"/>
      <c r="L15" s="169"/>
      <c r="M15" s="130"/>
      <c r="N15" s="130">
        <v>20</v>
      </c>
      <c r="O15" s="130"/>
      <c r="P15" s="130"/>
      <c r="Q15" s="130"/>
      <c r="R15" s="130"/>
      <c r="S15" s="168">
        <v>20</v>
      </c>
      <c r="T15" s="167">
        <v>1</v>
      </c>
      <c r="U15" s="166" t="s">
        <v>17</v>
      </c>
    </row>
    <row r="16" spans="1:21" ht="13.8" thickBot="1" x14ac:dyDescent="0.3">
      <c r="A16" s="165"/>
      <c r="B16" s="164"/>
      <c r="C16" s="163"/>
      <c r="D16" s="53"/>
      <c r="E16" s="53"/>
      <c r="F16" s="53"/>
      <c r="G16" s="53"/>
      <c r="H16" s="53"/>
      <c r="I16" s="53"/>
      <c r="J16" s="53">
        <f>SUM(D16:I16)</f>
        <v>0</v>
      </c>
      <c r="K16" s="162"/>
      <c r="L16" s="162"/>
      <c r="M16" s="53"/>
      <c r="N16" s="53"/>
      <c r="O16" s="53"/>
      <c r="P16" s="53"/>
      <c r="Q16" s="53"/>
      <c r="R16" s="53"/>
      <c r="S16" s="161">
        <f>SUM(M16:R16)</f>
        <v>0</v>
      </c>
      <c r="T16" s="160"/>
      <c r="U16" s="159"/>
    </row>
    <row r="17" spans="1:23" ht="13.8" thickBot="1" x14ac:dyDescent="0.3">
      <c r="A17" s="48"/>
      <c r="B17" s="88" t="s">
        <v>16</v>
      </c>
      <c r="C17" s="88"/>
      <c r="D17" s="83">
        <f t="shared" ref="D17:I17" si="0">SUM(D13:D16)</f>
        <v>0</v>
      </c>
      <c r="E17" s="83">
        <f t="shared" si="0"/>
        <v>0</v>
      </c>
      <c r="F17" s="83">
        <f t="shared" si="0"/>
        <v>0</v>
      </c>
      <c r="G17" s="83">
        <f t="shared" si="0"/>
        <v>0</v>
      </c>
      <c r="H17" s="83">
        <f t="shared" si="0"/>
        <v>0</v>
      </c>
      <c r="I17" s="83">
        <f t="shared" si="0"/>
        <v>0</v>
      </c>
      <c r="J17" s="83">
        <f>SUM(D17:I17)</f>
        <v>0</v>
      </c>
      <c r="K17" s="83">
        <f>SUM(K13:K16)</f>
        <v>0</v>
      </c>
      <c r="L17" s="87"/>
      <c r="M17" s="83">
        <f t="shared" ref="M17:R17" si="1">SUM(M13:M16)</f>
        <v>15</v>
      </c>
      <c r="N17" s="83">
        <f t="shared" si="1"/>
        <v>20</v>
      </c>
      <c r="O17" s="83">
        <f t="shared" si="1"/>
        <v>0</v>
      </c>
      <c r="P17" s="83">
        <f t="shared" si="1"/>
        <v>0</v>
      </c>
      <c r="Q17" s="83">
        <f t="shared" si="1"/>
        <v>0</v>
      </c>
      <c r="R17" s="83">
        <f t="shared" si="1"/>
        <v>0</v>
      </c>
      <c r="S17" s="83">
        <f>SUM(M17:R17)</f>
        <v>35</v>
      </c>
      <c r="T17" s="84">
        <v>1</v>
      </c>
      <c r="U17" s="157"/>
      <c r="V17" s="44"/>
      <c r="W17" s="43"/>
    </row>
    <row r="18" spans="1:23" ht="13.8" thickBot="1" x14ac:dyDescent="0.3">
      <c r="A18" s="48"/>
      <c r="B18" s="158" t="s">
        <v>31</v>
      </c>
      <c r="C18" s="158"/>
      <c r="D18" s="606">
        <f>SUM(D17:I17)</f>
        <v>0</v>
      </c>
      <c r="E18" s="607"/>
      <c r="F18" s="607"/>
      <c r="G18" s="607"/>
      <c r="H18" s="607"/>
      <c r="I18" s="608"/>
      <c r="J18" s="157"/>
      <c r="K18" s="157"/>
      <c r="L18" s="157"/>
      <c r="M18" s="606" t="s">
        <v>92</v>
      </c>
      <c r="N18" s="607"/>
      <c r="O18" s="607"/>
      <c r="P18" s="607"/>
      <c r="Q18" s="607"/>
      <c r="R18" s="608"/>
      <c r="S18" s="157"/>
      <c r="T18" s="157"/>
      <c r="U18" s="157"/>
      <c r="V18" s="92"/>
      <c r="W18" s="43"/>
    </row>
    <row r="19" spans="1:23" ht="13.8" thickBot="1" x14ac:dyDescent="0.3"/>
    <row r="20" spans="1:23" x14ac:dyDescent="0.25">
      <c r="B20" s="12" t="s">
        <v>15</v>
      </c>
      <c r="C20" s="11" t="s">
        <v>14</v>
      </c>
    </row>
    <row r="21" spans="1:23" x14ac:dyDescent="0.25">
      <c r="B21" s="10" t="s">
        <v>13</v>
      </c>
      <c r="C21" s="9" t="s">
        <v>12</v>
      </c>
    </row>
    <row r="22" spans="1:23" x14ac:dyDescent="0.25">
      <c r="B22" s="10" t="s">
        <v>11</v>
      </c>
      <c r="C22" s="9" t="s">
        <v>10</v>
      </c>
    </row>
    <row r="23" spans="1:23" x14ac:dyDescent="0.25">
      <c r="B23" s="10" t="s">
        <v>9</v>
      </c>
      <c r="C23" s="9" t="s">
        <v>8</v>
      </c>
      <c r="L23" s="1" t="s">
        <v>91</v>
      </c>
    </row>
    <row r="24" spans="1:23" x14ac:dyDescent="0.25">
      <c r="B24" s="10" t="s">
        <v>3</v>
      </c>
      <c r="C24" s="9" t="s">
        <v>2</v>
      </c>
    </row>
    <row r="25" spans="1:23" ht="13.8" thickBot="1" x14ac:dyDescent="0.3">
      <c r="B25" s="8" t="s">
        <v>1</v>
      </c>
      <c r="C25" s="7" t="s">
        <v>0</v>
      </c>
    </row>
    <row r="26" spans="1:23" x14ac:dyDescent="0.25">
      <c r="B26" s="4"/>
      <c r="C26" s="4"/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  <pageSetUpPr fitToPage="1"/>
  </sheetPr>
  <dimension ref="A1:AO158"/>
  <sheetViews>
    <sheetView topLeftCell="A16" zoomScale="80" zoomScaleNormal="80" zoomScaleSheetLayoutView="80" workbookViewId="0">
      <selection activeCell="B51" sqref="B51:C57"/>
    </sheetView>
  </sheetViews>
  <sheetFormatPr defaultColWidth="9.21875" defaultRowHeight="13.2" x14ac:dyDescent="0.25"/>
  <cols>
    <col min="1" max="1" width="4.21875" style="1" bestFit="1" customWidth="1"/>
    <col min="2" max="2" width="48.21875" style="1" customWidth="1"/>
    <col min="3" max="3" width="42.21875" style="1" customWidth="1"/>
    <col min="4" max="8" width="4.21875" style="1" bestFit="1" customWidth="1"/>
    <col min="9" max="9" width="9.77734375" style="1" bestFit="1" customWidth="1"/>
    <col min="10" max="11" width="4.21875" style="1" bestFit="1" customWidth="1"/>
    <col min="12" max="12" width="4.44140625" style="1" bestFit="1" customWidth="1"/>
    <col min="13" max="13" width="4.21875" style="1" bestFit="1" customWidth="1"/>
    <col min="14" max="14" width="8.44140625" style="1" customWidth="1"/>
    <col min="15" max="24" width="4.21875" style="1" bestFit="1" customWidth="1"/>
    <col min="25" max="25" width="9.44140625" style="1" customWidth="1"/>
    <col min="26" max="26" width="6.77734375" style="1" customWidth="1"/>
    <col min="27" max="27" width="6" style="1" customWidth="1"/>
    <col min="28" max="28" width="9.21875" style="1"/>
    <col min="29" max="29" width="14.77734375" style="1" customWidth="1"/>
    <col min="30" max="30" width="12.44140625" style="1" customWidth="1"/>
    <col min="31" max="16384" width="9.21875" style="1"/>
  </cols>
  <sheetData>
    <row r="1" spans="1:40" ht="18" x14ac:dyDescent="0.35">
      <c r="A1" s="42"/>
      <c r="B1" s="41" t="s">
        <v>47</v>
      </c>
      <c r="C1" s="40" t="s">
        <v>46</v>
      </c>
      <c r="H1" s="295"/>
      <c r="I1" s="295"/>
      <c r="J1" s="295"/>
      <c r="K1" s="295"/>
      <c r="L1" s="295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0"/>
      <c r="AC1" s="2"/>
      <c r="AD1" s="2"/>
      <c r="AE1" s="2"/>
      <c r="AF1" s="2"/>
    </row>
    <row r="2" spans="1:40" ht="18" x14ac:dyDescent="0.35">
      <c r="A2" s="32"/>
      <c r="B2" s="38" t="s">
        <v>45</v>
      </c>
      <c r="C2" s="294" t="s">
        <v>44</v>
      </c>
      <c r="E2" s="293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0"/>
      <c r="AC2" s="2"/>
      <c r="AD2" s="2"/>
      <c r="AE2" s="2"/>
      <c r="AF2" s="2"/>
    </row>
    <row r="3" spans="1:40" ht="18" x14ac:dyDescent="0.35">
      <c r="A3" s="32"/>
      <c r="B3" s="38" t="s">
        <v>43</v>
      </c>
      <c r="C3" s="37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0"/>
      <c r="AC3" s="2"/>
      <c r="AD3" s="2"/>
      <c r="AE3" s="2"/>
      <c r="AF3" s="2"/>
    </row>
    <row r="4" spans="1:40" ht="18" x14ac:dyDescent="0.35">
      <c r="A4" s="32"/>
      <c r="B4" s="38" t="s">
        <v>42</v>
      </c>
      <c r="C4" s="37" t="s">
        <v>41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0"/>
      <c r="AC4" s="2"/>
      <c r="AD4" s="2"/>
      <c r="AE4" s="2"/>
      <c r="AF4" s="2"/>
      <c r="AN4" s="2"/>
    </row>
    <row r="5" spans="1:40" ht="18" x14ac:dyDescent="0.35">
      <c r="A5" s="32"/>
      <c r="B5" s="38" t="s">
        <v>40</v>
      </c>
      <c r="C5" s="37" t="s">
        <v>51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0"/>
      <c r="AC5" s="2"/>
      <c r="AD5" s="2"/>
      <c r="AE5" s="2"/>
      <c r="AF5" s="2"/>
      <c r="AN5" s="2"/>
    </row>
    <row r="6" spans="1:40" ht="18" x14ac:dyDescent="0.35">
      <c r="A6" s="32"/>
      <c r="B6" s="38" t="s">
        <v>39</v>
      </c>
      <c r="C6" s="37" t="s">
        <v>38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0"/>
      <c r="AC6" s="2"/>
      <c r="AD6" s="2"/>
      <c r="AE6" s="2"/>
      <c r="AF6" s="2"/>
      <c r="AN6" s="2"/>
    </row>
    <row r="7" spans="1:40" ht="18" x14ac:dyDescent="0.35">
      <c r="A7" s="32"/>
      <c r="B7" s="292" t="s">
        <v>37</v>
      </c>
      <c r="C7" s="291" t="s">
        <v>145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0"/>
      <c r="AC7" s="2"/>
      <c r="AD7" s="2"/>
      <c r="AE7" s="2"/>
      <c r="AF7" s="2"/>
      <c r="AN7" s="2"/>
    </row>
    <row r="8" spans="1:40" ht="18.600000000000001" thickBot="1" x14ac:dyDescent="0.4">
      <c r="A8" s="32"/>
      <c r="B8" s="290" t="s">
        <v>36</v>
      </c>
      <c r="C8" s="289" t="s">
        <v>89</v>
      </c>
      <c r="H8" s="151"/>
      <c r="I8" s="148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0"/>
      <c r="AC8" s="2"/>
      <c r="AD8" s="2"/>
      <c r="AE8" s="2"/>
      <c r="AF8" s="2"/>
      <c r="AN8" s="2"/>
    </row>
    <row r="9" spans="1:40" ht="18.600000000000001" thickBot="1" x14ac:dyDescent="0.4">
      <c r="A9" s="32"/>
      <c r="B9" s="288">
        <v>42480</v>
      </c>
      <c r="C9" s="287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0"/>
      <c r="AC9" s="2"/>
      <c r="AD9" s="2"/>
      <c r="AE9" s="2"/>
      <c r="AF9" s="2"/>
      <c r="AN9" s="2"/>
    </row>
    <row r="10" spans="1:40" ht="18.600000000000001" thickBot="1" x14ac:dyDescent="0.4">
      <c r="A10" s="586" t="s">
        <v>34</v>
      </c>
      <c r="B10" s="586" t="s">
        <v>33</v>
      </c>
      <c r="C10" s="587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613" t="s">
        <v>30</v>
      </c>
      <c r="AA10" s="611" t="s">
        <v>29</v>
      </c>
      <c r="AB10" s="149"/>
      <c r="AC10" s="2"/>
      <c r="AD10" s="2"/>
      <c r="AE10" s="2"/>
      <c r="AF10" s="2"/>
      <c r="AN10" s="2"/>
    </row>
    <row r="11" spans="1:40" ht="18.600000000000001" thickBot="1" x14ac:dyDescent="0.4">
      <c r="A11" s="586"/>
      <c r="B11" s="586"/>
      <c r="C11" s="588"/>
      <c r="D11" s="616" t="s">
        <v>143</v>
      </c>
      <c r="E11" s="617"/>
      <c r="F11" s="617"/>
      <c r="G11" s="617"/>
      <c r="H11" s="617"/>
      <c r="I11" s="617"/>
      <c r="J11" s="617"/>
      <c r="K11" s="617"/>
      <c r="L11" s="617"/>
      <c r="M11" s="618"/>
      <c r="N11" s="30"/>
      <c r="O11" s="618" t="s">
        <v>142</v>
      </c>
      <c r="P11" s="617"/>
      <c r="Q11" s="617"/>
      <c r="R11" s="617"/>
      <c r="S11" s="617"/>
      <c r="T11" s="617"/>
      <c r="U11" s="617"/>
      <c r="V11" s="618"/>
      <c r="W11" s="617"/>
      <c r="X11" s="617"/>
      <c r="Y11" s="617"/>
      <c r="Z11" s="614"/>
      <c r="AA11" s="612"/>
      <c r="AB11" s="149"/>
      <c r="AC11" s="2"/>
      <c r="AD11" s="2"/>
      <c r="AE11" s="2"/>
      <c r="AF11" s="2"/>
      <c r="AN11" s="2"/>
    </row>
    <row r="12" spans="1:40" ht="99.6" thickBot="1" x14ac:dyDescent="0.4">
      <c r="A12" s="587"/>
      <c r="B12" s="587"/>
      <c r="C12" s="588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7</v>
      </c>
      <c r="I12" s="26" t="s">
        <v>5</v>
      </c>
      <c r="J12" s="26" t="s">
        <v>3</v>
      </c>
      <c r="K12" s="286" t="s">
        <v>1</v>
      </c>
      <c r="L12" s="26" t="s">
        <v>25</v>
      </c>
      <c r="M12" s="285" t="s">
        <v>24</v>
      </c>
      <c r="N12" s="24" t="s">
        <v>23</v>
      </c>
      <c r="O12" s="26" t="s">
        <v>15</v>
      </c>
      <c r="P12" s="27" t="s">
        <v>13</v>
      </c>
      <c r="Q12" s="26" t="s">
        <v>28</v>
      </c>
      <c r="R12" s="26" t="s">
        <v>27</v>
      </c>
      <c r="S12" s="26" t="s">
        <v>7</v>
      </c>
      <c r="T12" s="26" t="s">
        <v>5</v>
      </c>
      <c r="U12" s="26" t="s">
        <v>3</v>
      </c>
      <c r="V12" s="26" t="s">
        <v>26</v>
      </c>
      <c r="W12" s="26" t="s">
        <v>25</v>
      </c>
      <c r="X12" s="25" t="s">
        <v>24</v>
      </c>
      <c r="Y12" s="24" t="s">
        <v>23</v>
      </c>
      <c r="Z12" s="615"/>
      <c r="AA12" s="612"/>
      <c r="AB12" s="6"/>
      <c r="AC12" s="2"/>
      <c r="AD12" s="2"/>
      <c r="AE12" s="2"/>
      <c r="AF12" s="2"/>
      <c r="AN12" s="2"/>
    </row>
    <row r="13" spans="1:40" ht="18.600000000000001" thickBot="1" x14ac:dyDescent="0.4">
      <c r="A13" s="265">
        <v>1</v>
      </c>
      <c r="B13" s="284" t="s">
        <v>141</v>
      </c>
      <c r="C13" s="263" t="s">
        <v>140</v>
      </c>
      <c r="D13" s="196">
        <v>10</v>
      </c>
      <c r="E13" s="195"/>
      <c r="F13" s="195">
        <v>8</v>
      </c>
      <c r="G13" s="195">
        <v>8</v>
      </c>
      <c r="H13" s="195"/>
      <c r="I13" s="195"/>
      <c r="J13" s="195"/>
      <c r="K13" s="195"/>
      <c r="L13" s="198">
        <f t="shared" ref="L13:L24" si="0">SUM(D13:K13)</f>
        <v>26</v>
      </c>
      <c r="M13" s="283">
        <v>4</v>
      </c>
      <c r="N13" s="282" t="s">
        <v>22</v>
      </c>
      <c r="O13" s="196"/>
      <c r="P13" s="195"/>
      <c r="Q13" s="195"/>
      <c r="R13" s="195"/>
      <c r="S13" s="195"/>
      <c r="T13" s="195"/>
      <c r="U13" s="195"/>
      <c r="V13" s="195"/>
      <c r="W13" s="194">
        <v>0</v>
      </c>
      <c r="X13" s="281">
        <v>0</v>
      </c>
      <c r="Y13" s="280"/>
      <c r="Z13" s="279">
        <f>SUM(L13:L15,W13:W15)</f>
        <v>75</v>
      </c>
      <c r="AA13" s="278">
        <f>SUM(M13,X13)</f>
        <v>4</v>
      </c>
      <c r="AB13" s="6"/>
      <c r="AC13" s="2"/>
      <c r="AD13" s="2"/>
      <c r="AE13" s="2"/>
      <c r="AF13" s="2"/>
      <c r="AN13" s="2"/>
    </row>
    <row r="14" spans="1:40" ht="18.600000000000001" thickBot="1" x14ac:dyDescent="0.4">
      <c r="A14" s="272"/>
      <c r="B14" s="277"/>
      <c r="C14" s="276" t="s">
        <v>139</v>
      </c>
      <c r="D14" s="54"/>
      <c r="E14" s="53"/>
      <c r="F14" s="53">
        <v>12</v>
      </c>
      <c r="G14" s="53"/>
      <c r="H14" s="53"/>
      <c r="I14" s="53"/>
      <c r="J14" s="53"/>
      <c r="K14" s="53"/>
      <c r="L14" s="198">
        <f t="shared" si="0"/>
        <v>12</v>
      </c>
      <c r="M14" s="275"/>
      <c r="N14" s="241"/>
      <c r="O14" s="54"/>
      <c r="P14" s="53"/>
      <c r="Q14" s="53"/>
      <c r="R14" s="53"/>
      <c r="S14" s="53"/>
      <c r="T14" s="53"/>
      <c r="U14" s="53"/>
      <c r="V14" s="53"/>
      <c r="W14" s="194">
        <v>0</v>
      </c>
      <c r="X14" s="255">
        <v>0</v>
      </c>
      <c r="Y14" s="274"/>
      <c r="Z14" s="273"/>
      <c r="AA14" s="266"/>
      <c r="AB14" s="6"/>
      <c r="AC14" s="2"/>
      <c r="AD14" s="2"/>
      <c r="AE14" s="2"/>
      <c r="AF14" s="2"/>
      <c r="AN14" s="2"/>
    </row>
    <row r="15" spans="1:40" ht="18.600000000000001" thickBot="1" x14ac:dyDescent="0.4">
      <c r="A15" s="272"/>
      <c r="B15" s="271"/>
      <c r="C15" s="270" t="s">
        <v>138</v>
      </c>
      <c r="D15" s="54">
        <v>10</v>
      </c>
      <c r="E15" s="53"/>
      <c r="F15" s="53">
        <v>10</v>
      </c>
      <c r="G15" s="53">
        <v>17</v>
      </c>
      <c r="H15" s="53"/>
      <c r="I15" s="53"/>
      <c r="J15" s="53"/>
      <c r="K15" s="53"/>
      <c r="L15" s="198">
        <f t="shared" si="0"/>
        <v>37</v>
      </c>
      <c r="M15" s="269"/>
      <c r="N15" s="268"/>
      <c r="O15" s="54"/>
      <c r="P15" s="53"/>
      <c r="Q15" s="53"/>
      <c r="R15" s="53"/>
      <c r="S15" s="53"/>
      <c r="T15" s="53"/>
      <c r="U15" s="53"/>
      <c r="V15" s="53"/>
      <c r="W15" s="194">
        <v>0</v>
      </c>
      <c r="X15" s="255">
        <v>0</v>
      </c>
      <c r="Y15" s="254"/>
      <c r="Z15" s="267"/>
      <c r="AA15" s="266"/>
      <c r="AB15" s="6"/>
      <c r="AC15" s="2"/>
      <c r="AD15" s="2"/>
      <c r="AE15" s="2"/>
      <c r="AF15" s="2"/>
      <c r="AN15" s="2"/>
    </row>
    <row r="16" spans="1:40" ht="18.600000000000001" thickBot="1" x14ac:dyDescent="0.4">
      <c r="A16" s="265"/>
      <c r="B16" s="264" t="s">
        <v>137</v>
      </c>
      <c r="C16" s="263" t="s">
        <v>136</v>
      </c>
      <c r="D16" s="196">
        <v>25</v>
      </c>
      <c r="E16" s="195">
        <v>5</v>
      </c>
      <c r="F16" s="195">
        <v>10</v>
      </c>
      <c r="G16" s="195">
        <v>15</v>
      </c>
      <c r="H16" s="195"/>
      <c r="I16" s="195"/>
      <c r="J16" s="195"/>
      <c r="K16" s="195"/>
      <c r="L16" s="198">
        <f t="shared" si="0"/>
        <v>55</v>
      </c>
      <c r="M16" s="262">
        <v>2</v>
      </c>
      <c r="N16" s="201" t="s">
        <v>17</v>
      </c>
      <c r="O16" s="196">
        <v>10</v>
      </c>
      <c r="P16" s="195"/>
      <c r="Q16" s="195">
        <v>7</v>
      </c>
      <c r="R16" s="195">
        <v>28</v>
      </c>
      <c r="S16" s="195"/>
      <c r="T16" s="195"/>
      <c r="U16" s="195"/>
      <c r="V16" s="195"/>
      <c r="W16" s="194">
        <f t="shared" ref="W16:W24" si="1">SUM(O16:V16)</f>
        <v>45</v>
      </c>
      <c r="X16" s="255">
        <v>5</v>
      </c>
      <c r="Y16" s="261" t="s">
        <v>22</v>
      </c>
      <c r="Z16" s="260">
        <f>SUM(L16,W16,W17)</f>
        <v>135</v>
      </c>
      <c r="AA16" s="259">
        <f>SUM(M16,X16)</f>
        <v>7</v>
      </c>
      <c r="AB16" s="6"/>
      <c r="AC16" s="2"/>
      <c r="AD16" s="2"/>
      <c r="AE16" s="2"/>
      <c r="AF16" s="2"/>
      <c r="AN16" s="2"/>
    </row>
    <row r="17" spans="1:40" ht="18.600000000000001" thickBot="1" x14ac:dyDescent="0.4">
      <c r="A17" s="258">
        <v>2</v>
      </c>
      <c r="B17" s="257" t="s">
        <v>135</v>
      </c>
      <c r="C17" s="256" t="s">
        <v>134</v>
      </c>
      <c r="D17" s="54"/>
      <c r="E17" s="53"/>
      <c r="F17" s="53"/>
      <c r="G17" s="53"/>
      <c r="H17" s="53"/>
      <c r="I17" s="53"/>
      <c r="J17" s="53"/>
      <c r="K17" s="53"/>
      <c r="L17" s="198">
        <f t="shared" si="0"/>
        <v>0</v>
      </c>
      <c r="M17" s="223">
        <v>0</v>
      </c>
      <c r="N17" s="233"/>
      <c r="O17" s="54">
        <v>10</v>
      </c>
      <c r="P17" s="53"/>
      <c r="Q17" s="53">
        <v>10</v>
      </c>
      <c r="R17" s="53">
        <v>15</v>
      </c>
      <c r="S17" s="53"/>
      <c r="T17" s="53"/>
      <c r="U17" s="53"/>
      <c r="V17" s="53"/>
      <c r="W17" s="194">
        <f t="shared" si="1"/>
        <v>35</v>
      </c>
      <c r="X17" s="255">
        <v>0</v>
      </c>
      <c r="Y17" s="254"/>
      <c r="Z17" s="253"/>
      <c r="AA17" s="252"/>
      <c r="AB17" s="6"/>
      <c r="AC17" s="2"/>
      <c r="AD17" s="2"/>
      <c r="AE17" s="2"/>
      <c r="AF17" s="2"/>
      <c r="AN17" s="2"/>
    </row>
    <row r="18" spans="1:40" ht="18.600000000000001" thickBot="1" x14ac:dyDescent="0.4">
      <c r="A18" s="204">
        <v>3</v>
      </c>
      <c r="B18" s="247" t="s">
        <v>133</v>
      </c>
      <c r="C18" s="246" t="s">
        <v>132</v>
      </c>
      <c r="D18" s="196">
        <v>10</v>
      </c>
      <c r="E18" s="195"/>
      <c r="F18" s="195">
        <v>20</v>
      </c>
      <c r="G18" s="195"/>
      <c r="H18" s="195"/>
      <c r="I18" s="195"/>
      <c r="J18" s="195"/>
      <c r="K18" s="195"/>
      <c r="L18" s="198">
        <f t="shared" si="0"/>
        <v>30</v>
      </c>
      <c r="M18" s="223">
        <v>1</v>
      </c>
      <c r="N18" s="201" t="s">
        <v>17</v>
      </c>
      <c r="O18" s="196"/>
      <c r="P18" s="195"/>
      <c r="Q18" s="195"/>
      <c r="R18" s="195"/>
      <c r="S18" s="195"/>
      <c r="T18" s="195"/>
      <c r="U18" s="195"/>
      <c r="V18" s="195"/>
      <c r="W18" s="194">
        <f t="shared" si="1"/>
        <v>0</v>
      </c>
      <c r="X18" s="223">
        <v>0</v>
      </c>
      <c r="Y18" s="239"/>
      <c r="Z18" s="200">
        <f t="shared" ref="Z18:AA24" si="2">SUM(L18,W18)</f>
        <v>30</v>
      </c>
      <c r="AA18" s="192">
        <f t="shared" si="2"/>
        <v>1</v>
      </c>
      <c r="AB18" s="6"/>
      <c r="AC18" s="2"/>
      <c r="AD18" s="2"/>
      <c r="AE18" s="2"/>
      <c r="AF18" s="2"/>
      <c r="AN18" s="2"/>
    </row>
    <row r="19" spans="1:40" ht="18.600000000000001" thickBot="1" x14ac:dyDescent="0.4">
      <c r="A19" s="210">
        <v>4</v>
      </c>
      <c r="B19" s="219" t="s">
        <v>131</v>
      </c>
      <c r="C19" s="217" t="s">
        <v>130</v>
      </c>
      <c r="D19" s="207"/>
      <c r="E19" s="205"/>
      <c r="F19" s="205"/>
      <c r="G19" s="205"/>
      <c r="H19" s="205"/>
      <c r="I19" s="205"/>
      <c r="J19" s="205"/>
      <c r="K19" s="205"/>
      <c r="L19" s="198">
        <f t="shared" si="0"/>
        <v>0</v>
      </c>
      <c r="M19" s="242">
        <v>0</v>
      </c>
      <c r="N19" s="201"/>
      <c r="O19" s="207"/>
      <c r="P19" s="205">
        <v>20</v>
      </c>
      <c r="Q19" s="205"/>
      <c r="R19" s="205"/>
      <c r="S19" s="205"/>
      <c r="T19" s="205"/>
      <c r="U19" s="205"/>
      <c r="V19" s="205"/>
      <c r="W19" s="194">
        <f t="shared" si="1"/>
        <v>20</v>
      </c>
      <c r="X19" s="251">
        <v>1</v>
      </c>
      <c r="Y19" s="193" t="s">
        <v>17</v>
      </c>
      <c r="Z19" s="200">
        <f t="shared" si="2"/>
        <v>20</v>
      </c>
      <c r="AA19" s="192">
        <f t="shared" si="2"/>
        <v>1</v>
      </c>
      <c r="AB19" s="6"/>
      <c r="AC19" s="2"/>
      <c r="AD19" s="2"/>
      <c r="AE19" s="2"/>
      <c r="AF19" s="2"/>
      <c r="AN19" s="2"/>
    </row>
    <row r="20" spans="1:40" ht="18.600000000000001" thickBot="1" x14ac:dyDescent="0.4">
      <c r="A20" s="204">
        <v>5</v>
      </c>
      <c r="B20" s="215" t="s">
        <v>129</v>
      </c>
      <c r="C20" s="199" t="s">
        <v>128</v>
      </c>
      <c r="D20" s="222">
        <v>15</v>
      </c>
      <c r="E20" s="220"/>
      <c r="F20" s="220">
        <v>16</v>
      </c>
      <c r="G20" s="220">
        <v>29</v>
      </c>
      <c r="H20" s="220"/>
      <c r="I20" s="220"/>
      <c r="J20" s="220"/>
      <c r="K20" s="220"/>
      <c r="L20" s="198">
        <f t="shared" si="0"/>
        <v>60</v>
      </c>
      <c r="M20" s="250">
        <v>4</v>
      </c>
      <c r="N20" s="249" t="s">
        <v>22</v>
      </c>
      <c r="O20" s="196"/>
      <c r="P20" s="195"/>
      <c r="Q20" s="195"/>
      <c r="R20" s="195"/>
      <c r="S20" s="195"/>
      <c r="T20" s="195"/>
      <c r="U20" s="195"/>
      <c r="V20" s="195"/>
      <c r="W20" s="194">
        <f t="shared" si="1"/>
        <v>0</v>
      </c>
      <c r="X20" s="63">
        <v>0</v>
      </c>
      <c r="Y20" s="193"/>
      <c r="Z20" s="200">
        <f t="shared" si="2"/>
        <v>60</v>
      </c>
      <c r="AA20" s="192">
        <f t="shared" si="2"/>
        <v>4</v>
      </c>
      <c r="AB20" s="6"/>
      <c r="AC20" s="2"/>
      <c r="AD20" s="2"/>
      <c r="AE20" s="2"/>
      <c r="AF20" s="2"/>
      <c r="AN20" s="2"/>
    </row>
    <row r="21" spans="1:40" ht="18.600000000000001" thickBot="1" x14ac:dyDescent="0.4">
      <c r="A21" s="204">
        <v>6</v>
      </c>
      <c r="B21" s="218" t="s">
        <v>126</v>
      </c>
      <c r="C21" s="217" t="s">
        <v>127</v>
      </c>
      <c r="D21" s="240">
        <v>20</v>
      </c>
      <c r="E21" s="205"/>
      <c r="F21" s="236">
        <v>20</v>
      </c>
      <c r="G21" s="205"/>
      <c r="H21" s="205"/>
      <c r="I21" s="205"/>
      <c r="J21" s="205"/>
      <c r="K21" s="205"/>
      <c r="L21" s="226">
        <f t="shared" si="0"/>
        <v>40</v>
      </c>
      <c r="M21" s="223">
        <v>3</v>
      </c>
      <c r="N21" s="248" t="s">
        <v>22</v>
      </c>
      <c r="O21" s="207"/>
      <c r="P21" s="205"/>
      <c r="Q21" s="205"/>
      <c r="R21" s="205"/>
      <c r="S21" s="205"/>
      <c r="T21" s="205"/>
      <c r="U21" s="205"/>
      <c r="V21" s="205"/>
      <c r="W21" s="194">
        <f t="shared" si="1"/>
        <v>0</v>
      </c>
      <c r="X21" s="223">
        <v>0</v>
      </c>
      <c r="Y21" s="239"/>
      <c r="Z21" s="200">
        <f t="shared" si="2"/>
        <v>40</v>
      </c>
      <c r="AA21" s="192">
        <f t="shared" si="2"/>
        <v>3</v>
      </c>
      <c r="AB21" s="6"/>
      <c r="AC21" s="2"/>
      <c r="AD21" s="2"/>
      <c r="AE21" s="2"/>
      <c r="AF21" s="2"/>
      <c r="AN21" s="2"/>
    </row>
    <row r="22" spans="1:40" ht="18.600000000000001" thickBot="1" x14ac:dyDescent="0.4">
      <c r="A22" s="210">
        <v>7</v>
      </c>
      <c r="B22" s="247" t="s">
        <v>125</v>
      </c>
      <c r="C22" s="246" t="s">
        <v>124</v>
      </c>
      <c r="D22" s="196"/>
      <c r="E22" s="195"/>
      <c r="F22" s="195">
        <v>8</v>
      </c>
      <c r="G22" s="195">
        <v>7</v>
      </c>
      <c r="H22" s="195"/>
      <c r="I22" s="195"/>
      <c r="J22" s="195"/>
      <c r="K22" s="195"/>
      <c r="L22" s="198">
        <f t="shared" si="0"/>
        <v>15</v>
      </c>
      <c r="M22" s="223">
        <v>1</v>
      </c>
      <c r="N22" s="201" t="s">
        <v>17</v>
      </c>
      <c r="O22" s="196"/>
      <c r="P22" s="195"/>
      <c r="Q22" s="195"/>
      <c r="R22" s="195"/>
      <c r="S22" s="195"/>
      <c r="T22" s="195"/>
      <c r="U22" s="195"/>
      <c r="V22" s="195"/>
      <c r="W22" s="194">
        <f t="shared" si="1"/>
        <v>0</v>
      </c>
      <c r="X22" s="223">
        <v>0</v>
      </c>
      <c r="Y22" s="239"/>
      <c r="Z22" s="200">
        <f t="shared" si="2"/>
        <v>15</v>
      </c>
      <c r="AA22" s="192">
        <f t="shared" si="2"/>
        <v>1</v>
      </c>
      <c r="AB22" s="6"/>
      <c r="AC22" s="2"/>
      <c r="AD22" s="2"/>
      <c r="AE22" s="2"/>
      <c r="AF22" s="2"/>
      <c r="AN22" s="2"/>
    </row>
    <row r="23" spans="1:40" ht="18.600000000000001" thickBot="1" x14ac:dyDescent="0.4">
      <c r="A23" s="204">
        <v>8</v>
      </c>
      <c r="B23" s="218" t="s">
        <v>122</v>
      </c>
      <c r="C23" s="13" t="s">
        <v>123</v>
      </c>
      <c r="D23" s="240">
        <v>10</v>
      </c>
      <c r="E23" s="236"/>
      <c r="F23" s="236">
        <v>30</v>
      </c>
      <c r="G23" s="53"/>
      <c r="H23" s="53"/>
      <c r="I23" s="53"/>
      <c r="J23" s="53"/>
      <c r="K23" s="53"/>
      <c r="L23" s="226">
        <f t="shared" si="0"/>
        <v>40</v>
      </c>
      <c r="M23" s="234">
        <v>2</v>
      </c>
      <c r="N23" s="201" t="s">
        <v>17</v>
      </c>
      <c r="O23" s="240">
        <v>8</v>
      </c>
      <c r="P23" s="236"/>
      <c r="Q23" s="236">
        <v>12</v>
      </c>
      <c r="R23" s="53"/>
      <c r="S23" s="53"/>
      <c r="T23" s="53"/>
      <c r="U23" s="53"/>
      <c r="V23" s="53"/>
      <c r="W23" s="235">
        <f t="shared" si="1"/>
        <v>20</v>
      </c>
      <c r="X23" s="223">
        <v>2</v>
      </c>
      <c r="Y23" s="245" t="s">
        <v>22</v>
      </c>
      <c r="Z23" s="243">
        <f t="shared" si="2"/>
        <v>60</v>
      </c>
      <c r="AA23" s="192">
        <f t="shared" si="2"/>
        <v>4</v>
      </c>
      <c r="AB23" s="6"/>
      <c r="AC23" s="2"/>
      <c r="AD23" s="2"/>
      <c r="AE23" s="2"/>
      <c r="AF23" s="2"/>
      <c r="AN23" s="2"/>
    </row>
    <row r="24" spans="1:40" ht="18.600000000000001" thickBot="1" x14ac:dyDescent="0.4">
      <c r="A24" s="210">
        <v>9</v>
      </c>
      <c r="B24" s="215" t="s">
        <v>121</v>
      </c>
      <c r="C24" s="199" t="s">
        <v>120</v>
      </c>
      <c r="D24" s="196"/>
      <c r="E24" s="195"/>
      <c r="F24" s="195"/>
      <c r="G24" s="195"/>
      <c r="H24" s="195"/>
      <c r="I24" s="195"/>
      <c r="J24" s="195"/>
      <c r="K24" s="195"/>
      <c r="L24" s="198">
        <f t="shared" si="0"/>
        <v>0</v>
      </c>
      <c r="M24" s="223">
        <v>0</v>
      </c>
      <c r="N24" s="233"/>
      <c r="O24" s="196">
        <v>10</v>
      </c>
      <c r="P24" s="195">
        <v>10</v>
      </c>
      <c r="Q24" s="195">
        <v>11</v>
      </c>
      <c r="R24" s="195"/>
      <c r="S24" s="195"/>
      <c r="T24" s="195"/>
      <c r="U24" s="195"/>
      <c r="V24" s="195"/>
      <c r="W24" s="194">
        <f t="shared" si="1"/>
        <v>31</v>
      </c>
      <c r="X24" s="244">
        <v>2</v>
      </c>
      <c r="Y24" s="193" t="s">
        <v>17</v>
      </c>
      <c r="Z24" s="200">
        <f t="shared" si="2"/>
        <v>31</v>
      </c>
      <c r="AA24" s="192">
        <f t="shared" si="2"/>
        <v>2</v>
      </c>
      <c r="AB24" s="6"/>
      <c r="AC24" s="2"/>
      <c r="AD24" s="2"/>
      <c r="AE24" s="2"/>
      <c r="AF24" s="2"/>
      <c r="AN24" s="2"/>
    </row>
    <row r="25" spans="1:40" ht="18.600000000000001" thickBot="1" x14ac:dyDescent="0.4">
      <c r="A25" s="210"/>
      <c r="B25" s="218" t="s">
        <v>119</v>
      </c>
      <c r="C25" s="217" t="s">
        <v>105</v>
      </c>
      <c r="D25" s="207">
        <v>6</v>
      </c>
      <c r="E25" s="205">
        <v>8</v>
      </c>
      <c r="F25" s="205">
        <v>24</v>
      </c>
      <c r="G25" s="205"/>
      <c r="H25" s="205"/>
      <c r="I25" s="205"/>
      <c r="J25" s="205"/>
      <c r="K25" s="205"/>
      <c r="L25" s="198">
        <v>38</v>
      </c>
      <c r="M25" s="223">
        <v>2</v>
      </c>
      <c r="N25" s="233" t="s">
        <v>17</v>
      </c>
      <c r="O25" s="207"/>
      <c r="P25" s="205"/>
      <c r="Q25" s="205"/>
      <c r="R25" s="205"/>
      <c r="S25" s="205"/>
      <c r="T25" s="205"/>
      <c r="U25" s="205"/>
      <c r="V25" s="205"/>
      <c r="W25" s="194">
        <v>0</v>
      </c>
      <c r="X25" s="244">
        <v>0</v>
      </c>
      <c r="Y25" s="193"/>
      <c r="Z25" s="200">
        <v>38</v>
      </c>
      <c r="AA25" s="192">
        <f t="shared" ref="AA25:AA39" si="3">SUM(M25,X25)</f>
        <v>2</v>
      </c>
      <c r="AB25" s="6"/>
      <c r="AC25" s="2"/>
      <c r="AD25" s="2"/>
      <c r="AE25" s="2"/>
      <c r="AF25" s="2"/>
      <c r="AN25" s="2"/>
    </row>
    <row r="26" spans="1:40" ht="18.600000000000001" thickBot="1" x14ac:dyDescent="0.4">
      <c r="A26" s="210">
        <v>10</v>
      </c>
      <c r="B26" s="215" t="s">
        <v>118</v>
      </c>
      <c r="C26" s="199" t="s">
        <v>117</v>
      </c>
      <c r="D26" s="3"/>
      <c r="E26" s="195"/>
      <c r="F26" s="195"/>
      <c r="G26" s="195"/>
      <c r="H26" s="195"/>
      <c r="I26" s="195"/>
      <c r="J26" s="195"/>
      <c r="K26" s="195"/>
      <c r="L26" s="226">
        <f t="shared" ref="L26:L32" si="4">SUM(D26:K26)</f>
        <v>0</v>
      </c>
      <c r="M26" s="234">
        <v>0</v>
      </c>
      <c r="N26" s="233"/>
      <c r="O26" s="232">
        <v>10</v>
      </c>
      <c r="P26" s="231">
        <v>5</v>
      </c>
      <c r="Q26" s="231">
        <v>30</v>
      </c>
      <c r="R26" s="195"/>
      <c r="S26" s="195"/>
      <c r="T26" s="195"/>
      <c r="U26" s="195"/>
      <c r="V26" s="195"/>
      <c r="W26" s="235">
        <f>SUM(O26:V26)</f>
        <v>45</v>
      </c>
      <c r="X26" s="223">
        <v>2</v>
      </c>
      <c r="Y26" s="193" t="s">
        <v>17</v>
      </c>
      <c r="Z26" s="243">
        <f t="shared" ref="Z26:Z32" si="5">SUM(L26,W26)</f>
        <v>45</v>
      </c>
      <c r="AA26" s="192">
        <f t="shared" si="3"/>
        <v>2</v>
      </c>
      <c r="AB26" s="6"/>
      <c r="AC26" s="2"/>
      <c r="AD26" s="2"/>
      <c r="AE26" s="2"/>
      <c r="AF26" s="2"/>
      <c r="AN26" s="2"/>
    </row>
    <row r="27" spans="1:40" ht="18.600000000000001" thickBot="1" x14ac:dyDescent="0.4">
      <c r="A27" s="204">
        <v>11</v>
      </c>
      <c r="B27" s="238" t="s">
        <v>116</v>
      </c>
      <c r="C27" s="13" t="s">
        <v>115</v>
      </c>
      <c r="D27" s="54"/>
      <c r="E27" s="53"/>
      <c r="F27" s="53"/>
      <c r="G27" s="53"/>
      <c r="H27" s="53"/>
      <c r="I27" s="53"/>
      <c r="J27" s="53"/>
      <c r="K27" s="53"/>
      <c r="L27" s="198">
        <f t="shared" si="4"/>
        <v>0</v>
      </c>
      <c r="M27" s="242">
        <v>0</v>
      </c>
      <c r="N27" s="241"/>
      <c r="O27" s="240">
        <v>6</v>
      </c>
      <c r="P27" s="236"/>
      <c r="Q27" s="236">
        <v>12</v>
      </c>
      <c r="R27" s="53"/>
      <c r="S27" s="53"/>
      <c r="T27" s="53"/>
      <c r="U27" s="53"/>
      <c r="V27" s="53"/>
      <c r="W27" s="235">
        <f t="shared" ref="W27:W32" si="6">SUM(O27:V27)</f>
        <v>18</v>
      </c>
      <c r="X27" s="234">
        <v>1</v>
      </c>
      <c r="Y27" s="239" t="s">
        <v>17</v>
      </c>
      <c r="Z27" s="200">
        <f t="shared" si="5"/>
        <v>18</v>
      </c>
      <c r="AA27" s="192">
        <f t="shared" si="3"/>
        <v>1</v>
      </c>
      <c r="AB27" s="6"/>
      <c r="AC27" s="2"/>
      <c r="AD27" s="2"/>
      <c r="AE27" s="2"/>
      <c r="AF27" s="2"/>
      <c r="AN27" s="2"/>
    </row>
    <row r="28" spans="1:40" ht="18.600000000000001" thickBot="1" x14ac:dyDescent="0.4">
      <c r="A28" s="214">
        <v>12</v>
      </c>
      <c r="B28" s="215" t="s">
        <v>233</v>
      </c>
      <c r="C28" s="199" t="s">
        <v>114</v>
      </c>
      <c r="D28" s="196"/>
      <c r="E28" s="195"/>
      <c r="F28" s="195"/>
      <c r="G28" s="195"/>
      <c r="H28" s="195"/>
      <c r="I28" s="195"/>
      <c r="J28" s="195"/>
      <c r="K28" s="195"/>
      <c r="L28" s="198">
        <f t="shared" si="4"/>
        <v>0</v>
      </c>
      <c r="M28" s="63">
        <v>0</v>
      </c>
      <c r="N28" s="201"/>
      <c r="O28" s="232">
        <v>2</v>
      </c>
      <c r="P28" s="231">
        <v>6</v>
      </c>
      <c r="Q28" s="231">
        <v>8</v>
      </c>
      <c r="R28" s="195"/>
      <c r="S28" s="195"/>
      <c r="T28" s="195"/>
      <c r="U28" s="195"/>
      <c r="V28" s="195"/>
      <c r="W28" s="235">
        <f t="shared" si="6"/>
        <v>16</v>
      </c>
      <c r="X28" s="234">
        <v>1</v>
      </c>
      <c r="Y28" s="239" t="s">
        <v>17</v>
      </c>
      <c r="Z28" s="200">
        <f t="shared" si="5"/>
        <v>16</v>
      </c>
      <c r="AA28" s="192">
        <f t="shared" si="3"/>
        <v>1</v>
      </c>
      <c r="AB28" s="6"/>
      <c r="AC28" s="2"/>
      <c r="AD28" s="2"/>
      <c r="AE28" s="2"/>
      <c r="AF28" s="2"/>
      <c r="AN28" s="2"/>
    </row>
    <row r="29" spans="1:40" ht="18" customHeight="1" thickBot="1" x14ac:dyDescent="0.4">
      <c r="A29" s="210">
        <v>13</v>
      </c>
      <c r="B29" s="238" t="s">
        <v>234</v>
      </c>
      <c r="C29" s="217" t="s">
        <v>113</v>
      </c>
      <c r="D29" s="344"/>
      <c r="E29" s="353"/>
      <c r="F29" s="353"/>
      <c r="G29" s="205"/>
      <c r="H29" s="205"/>
      <c r="I29" s="205"/>
      <c r="J29" s="205"/>
      <c r="K29" s="205"/>
      <c r="L29" s="198">
        <f t="shared" si="4"/>
        <v>0</v>
      </c>
      <c r="M29" s="223">
        <v>0</v>
      </c>
      <c r="N29" s="201"/>
      <c r="O29" s="236">
        <v>5</v>
      </c>
      <c r="P29" s="236">
        <v>5</v>
      </c>
      <c r="Q29" s="236">
        <v>15</v>
      </c>
      <c r="R29" s="53"/>
      <c r="S29" s="53"/>
      <c r="T29" s="53"/>
      <c r="U29" s="53"/>
      <c r="V29" s="53"/>
      <c r="W29" s="235">
        <f t="shared" si="6"/>
        <v>25</v>
      </c>
      <c r="X29" s="234">
        <v>1</v>
      </c>
      <c r="Y29" s="233" t="s">
        <v>17</v>
      </c>
      <c r="Z29" s="200">
        <f t="shared" si="5"/>
        <v>25</v>
      </c>
      <c r="AA29" s="192">
        <f t="shared" si="3"/>
        <v>1</v>
      </c>
      <c r="AB29" s="6"/>
      <c r="AC29" s="2"/>
      <c r="AD29" s="2"/>
      <c r="AE29" s="2"/>
      <c r="AF29" s="2"/>
      <c r="AN29" s="2"/>
    </row>
    <row r="30" spans="1:40" ht="18.600000000000001" thickBot="1" x14ac:dyDescent="0.4">
      <c r="A30" s="204">
        <v>14</v>
      </c>
      <c r="B30" s="215" t="s">
        <v>235</v>
      </c>
      <c r="C30" s="199" t="s">
        <v>112</v>
      </c>
      <c r="D30" s="495">
        <v>15</v>
      </c>
      <c r="E30" s="495">
        <v>35</v>
      </c>
      <c r="F30" s="495">
        <v>55</v>
      </c>
      <c r="G30" s="220"/>
      <c r="H30" s="220"/>
      <c r="I30" s="220"/>
      <c r="J30" s="220"/>
      <c r="K30" s="220"/>
      <c r="L30" s="226">
        <f t="shared" si="4"/>
        <v>105</v>
      </c>
      <c r="M30" s="225">
        <v>4</v>
      </c>
      <c r="N30" s="201" t="s">
        <v>17</v>
      </c>
      <c r="O30" s="232">
        <v>10</v>
      </c>
      <c r="P30" s="231">
        <v>15</v>
      </c>
      <c r="Q30" s="231">
        <v>45</v>
      </c>
      <c r="R30" s="220"/>
      <c r="S30" s="220"/>
      <c r="T30" s="220"/>
      <c r="U30" s="220"/>
      <c r="V30" s="220"/>
      <c r="W30" s="194">
        <f t="shared" si="6"/>
        <v>70</v>
      </c>
      <c r="X30" s="63">
        <v>3</v>
      </c>
      <c r="Y30" s="193" t="s">
        <v>17</v>
      </c>
      <c r="Z30" s="200">
        <f t="shared" si="5"/>
        <v>175</v>
      </c>
      <c r="AA30" s="192">
        <f t="shared" si="3"/>
        <v>7</v>
      </c>
      <c r="AB30" s="6"/>
      <c r="AC30" s="2"/>
      <c r="AD30" s="2"/>
      <c r="AE30" s="2"/>
      <c r="AF30" s="2"/>
      <c r="AN30" s="2"/>
    </row>
    <row r="31" spans="1:40" ht="18.600000000000001" thickBot="1" x14ac:dyDescent="0.4">
      <c r="A31" s="210">
        <v>15</v>
      </c>
      <c r="B31" s="230" t="s">
        <v>232</v>
      </c>
      <c r="C31" s="229" t="s">
        <v>110</v>
      </c>
      <c r="D31" s="228">
        <v>8</v>
      </c>
      <c r="E31" s="227">
        <v>4</v>
      </c>
      <c r="F31" s="227">
        <v>15</v>
      </c>
      <c r="G31" s="62"/>
      <c r="H31" s="62"/>
      <c r="I31" s="62"/>
      <c r="J31" s="62"/>
      <c r="K31" s="62"/>
      <c r="L31" s="226">
        <f t="shared" si="4"/>
        <v>27</v>
      </c>
      <c r="M31" s="225">
        <v>1</v>
      </c>
      <c r="N31" s="201" t="s">
        <v>17</v>
      </c>
      <c r="O31" s="224"/>
      <c r="P31" s="116"/>
      <c r="Q31" s="116"/>
      <c r="R31" s="62"/>
      <c r="S31" s="62"/>
      <c r="T31" s="62"/>
      <c r="U31" s="62"/>
      <c r="V31" s="62"/>
      <c r="W31" s="194">
        <f t="shared" si="6"/>
        <v>0</v>
      </c>
      <c r="X31" s="63">
        <v>0</v>
      </c>
      <c r="Y31" s="193"/>
      <c r="Z31" s="200">
        <f t="shared" si="5"/>
        <v>27</v>
      </c>
      <c r="AA31" s="192">
        <f t="shared" si="3"/>
        <v>1</v>
      </c>
      <c r="AB31" s="6"/>
      <c r="AC31" s="2"/>
      <c r="AD31" s="2"/>
      <c r="AE31" s="2"/>
      <c r="AF31" s="2"/>
      <c r="AN31" s="2"/>
    </row>
    <row r="32" spans="1:40" ht="18.600000000000001" thickBot="1" x14ac:dyDescent="0.4">
      <c r="A32" s="204">
        <v>16</v>
      </c>
      <c r="B32" s="491" t="s">
        <v>111</v>
      </c>
      <c r="C32" s="199" t="s">
        <v>110</v>
      </c>
      <c r="D32" s="222"/>
      <c r="E32" s="220"/>
      <c r="F32" s="220"/>
      <c r="G32" s="220"/>
      <c r="H32" s="220"/>
      <c r="I32" s="220"/>
      <c r="J32" s="220"/>
      <c r="K32" s="220"/>
      <c r="L32" s="198">
        <f t="shared" si="4"/>
        <v>0</v>
      </c>
      <c r="M32" s="223">
        <v>0</v>
      </c>
      <c r="N32" s="201"/>
      <c r="O32" s="222"/>
      <c r="P32" s="220">
        <v>10</v>
      </c>
      <c r="Q32" s="221">
        <v>20</v>
      </c>
      <c r="R32" s="220"/>
      <c r="S32" s="220"/>
      <c r="T32" s="220"/>
      <c r="U32" s="220"/>
      <c r="V32" s="220"/>
      <c r="W32" s="194">
        <f t="shared" si="6"/>
        <v>30</v>
      </c>
      <c r="X32" s="63">
        <v>1</v>
      </c>
      <c r="Y32" s="193" t="s">
        <v>17</v>
      </c>
      <c r="Z32" s="200">
        <f t="shared" si="5"/>
        <v>30</v>
      </c>
      <c r="AA32" s="192">
        <f t="shared" si="3"/>
        <v>1</v>
      </c>
      <c r="AB32" s="6"/>
      <c r="AC32" s="2"/>
      <c r="AD32" s="2"/>
      <c r="AE32" s="2"/>
      <c r="AF32" s="2"/>
      <c r="AN32" s="2"/>
    </row>
    <row r="33" spans="1:41" ht="18.600000000000001" thickBot="1" x14ac:dyDescent="0.4">
      <c r="A33" s="210">
        <v>17</v>
      </c>
      <c r="B33" s="218" t="s">
        <v>107</v>
      </c>
      <c r="C33" s="217" t="s">
        <v>109</v>
      </c>
      <c r="D33" s="498">
        <v>20</v>
      </c>
      <c r="E33" s="499">
        <v>40</v>
      </c>
      <c r="F33" s="53"/>
      <c r="G33" s="205"/>
      <c r="H33" s="205"/>
      <c r="I33" s="205"/>
      <c r="J33" s="205"/>
      <c r="K33" s="205"/>
      <c r="L33" s="198">
        <v>60</v>
      </c>
      <c r="M33" s="63">
        <v>2</v>
      </c>
      <c r="N33" s="201" t="s">
        <v>17</v>
      </c>
      <c r="O33" s="207" t="s">
        <v>108</v>
      </c>
      <c r="P33" s="205"/>
      <c r="Q33" s="205" t="s">
        <v>108</v>
      </c>
      <c r="R33" s="205"/>
      <c r="S33" s="205"/>
      <c r="T33" s="205"/>
      <c r="U33" s="205"/>
      <c r="V33" s="205"/>
      <c r="W33" s="194">
        <v>0</v>
      </c>
      <c r="X33" s="63">
        <v>0</v>
      </c>
      <c r="Y33" s="193"/>
      <c r="Z33" s="200">
        <v>60</v>
      </c>
      <c r="AA33" s="192">
        <f t="shared" si="3"/>
        <v>2</v>
      </c>
      <c r="AB33" s="6"/>
      <c r="AC33" s="2"/>
      <c r="AD33" s="2"/>
      <c r="AE33" s="2"/>
      <c r="AF33" s="2"/>
      <c r="AN33" s="2"/>
    </row>
    <row r="34" spans="1:41" ht="18.600000000000001" thickBot="1" x14ac:dyDescent="0.4">
      <c r="A34" s="204">
        <v>18</v>
      </c>
      <c r="B34" s="215" t="s">
        <v>106</v>
      </c>
      <c r="C34" s="199" t="s">
        <v>99</v>
      </c>
      <c r="D34" s="196"/>
      <c r="E34" s="195">
        <v>7</v>
      </c>
      <c r="F34" s="195">
        <v>28</v>
      </c>
      <c r="G34" s="195"/>
      <c r="H34" s="195"/>
      <c r="I34" s="195"/>
      <c r="J34" s="195"/>
      <c r="K34" s="195"/>
      <c r="L34" s="198">
        <f t="shared" ref="L34:L39" si="7">SUM(D34:K34)</f>
        <v>35</v>
      </c>
      <c r="M34" s="63">
        <v>2</v>
      </c>
      <c r="N34" s="201" t="s">
        <v>17</v>
      </c>
      <c r="O34" s="196"/>
      <c r="P34" s="195">
        <v>6</v>
      </c>
      <c r="Q34" s="195">
        <v>30</v>
      </c>
      <c r="R34" s="195"/>
      <c r="S34" s="195"/>
      <c r="T34" s="195"/>
      <c r="U34" s="195"/>
      <c r="V34" s="195"/>
      <c r="W34" s="194">
        <f t="shared" ref="W34:W39" si="8">SUM(O34:V34)</f>
        <v>36</v>
      </c>
      <c r="X34" s="63">
        <v>2</v>
      </c>
      <c r="Y34" s="193" t="s">
        <v>17</v>
      </c>
      <c r="Z34" s="200">
        <f t="shared" ref="Z34:Z39" si="9">SUM(L34,W34)</f>
        <v>71</v>
      </c>
      <c r="AA34" s="192">
        <f t="shared" si="3"/>
        <v>4</v>
      </c>
      <c r="AB34" s="6"/>
      <c r="AC34" s="2"/>
      <c r="AD34" s="2"/>
      <c r="AE34" s="2"/>
      <c r="AF34" s="2"/>
      <c r="AN34" s="2"/>
    </row>
    <row r="35" spans="1:41" ht="18.600000000000001" thickBot="1" x14ac:dyDescent="0.4">
      <c r="A35" s="210">
        <v>19</v>
      </c>
      <c r="B35" s="218" t="s">
        <v>104</v>
      </c>
      <c r="C35" s="217" t="s">
        <v>105</v>
      </c>
      <c r="D35" s="216"/>
      <c r="E35" s="237"/>
      <c r="F35" s="237"/>
      <c r="G35" s="205"/>
      <c r="H35" s="205"/>
      <c r="I35" s="205"/>
      <c r="J35" s="205"/>
      <c r="K35" s="205"/>
      <c r="L35" s="198">
        <f t="shared" si="7"/>
        <v>0</v>
      </c>
      <c r="M35" s="63">
        <v>0</v>
      </c>
      <c r="N35" s="201" t="s">
        <v>17</v>
      </c>
      <c r="O35" s="207">
        <v>8</v>
      </c>
      <c r="P35" s="205"/>
      <c r="Q35" s="205">
        <v>22</v>
      </c>
      <c r="R35" s="205">
        <v>33</v>
      </c>
      <c r="S35" s="205"/>
      <c r="T35" s="205"/>
      <c r="U35" s="205"/>
      <c r="V35" s="205"/>
      <c r="W35" s="194">
        <f t="shared" si="8"/>
        <v>63</v>
      </c>
      <c r="X35" s="63">
        <v>4</v>
      </c>
      <c r="Y35" s="193" t="s">
        <v>17</v>
      </c>
      <c r="Z35" s="200">
        <f t="shared" si="9"/>
        <v>63</v>
      </c>
      <c r="AA35" s="192">
        <f t="shared" si="3"/>
        <v>4</v>
      </c>
      <c r="AB35" s="6"/>
      <c r="AC35" s="2"/>
      <c r="AD35" s="2"/>
      <c r="AE35" s="2"/>
      <c r="AF35" s="2"/>
      <c r="AN35" s="2"/>
    </row>
    <row r="36" spans="1:41" ht="18.600000000000001" thickBot="1" x14ac:dyDescent="0.4">
      <c r="A36" s="214">
        <v>20</v>
      </c>
      <c r="B36" s="213" t="s">
        <v>103</v>
      </c>
      <c r="C36" s="212" t="s">
        <v>101</v>
      </c>
      <c r="D36" s="196"/>
      <c r="E36" s="206">
        <v>10</v>
      </c>
      <c r="F36" s="195"/>
      <c r="G36" s="195"/>
      <c r="H36" s="195"/>
      <c r="I36" s="195"/>
      <c r="J36" s="195"/>
      <c r="K36" s="195"/>
      <c r="L36" s="198">
        <f t="shared" si="7"/>
        <v>10</v>
      </c>
      <c r="M36" s="63">
        <v>1</v>
      </c>
      <c r="N36" s="201" t="s">
        <v>17</v>
      </c>
      <c r="O36" s="196"/>
      <c r="P36" s="195"/>
      <c r="Q36" s="195"/>
      <c r="R36" s="195"/>
      <c r="S36" s="195"/>
      <c r="T36" s="195"/>
      <c r="U36" s="195"/>
      <c r="V36" s="195"/>
      <c r="W36" s="194">
        <f t="shared" si="8"/>
        <v>0</v>
      </c>
      <c r="X36" s="63">
        <v>0</v>
      </c>
      <c r="Y36" s="193"/>
      <c r="Z36" s="200">
        <f t="shared" si="9"/>
        <v>10</v>
      </c>
      <c r="AA36" s="192">
        <f t="shared" si="3"/>
        <v>1</v>
      </c>
      <c r="AB36" s="6"/>
      <c r="AC36" s="2"/>
      <c r="AD36" s="2"/>
      <c r="AE36" s="2"/>
      <c r="AF36" s="2"/>
      <c r="AN36" s="2"/>
    </row>
    <row r="37" spans="1:41" ht="18.600000000000001" thickBot="1" x14ac:dyDescent="0.4">
      <c r="A37" s="210">
        <v>21</v>
      </c>
      <c r="B37" s="209" t="s">
        <v>102</v>
      </c>
      <c r="C37" s="208" t="s">
        <v>101</v>
      </c>
      <c r="D37" s="207"/>
      <c r="E37" s="205"/>
      <c r="F37" s="205"/>
      <c r="G37" s="205"/>
      <c r="H37" s="205"/>
      <c r="I37" s="205"/>
      <c r="J37" s="205"/>
      <c r="K37" s="205"/>
      <c r="L37" s="198">
        <f t="shared" si="7"/>
        <v>0</v>
      </c>
      <c r="M37" s="63">
        <v>0</v>
      </c>
      <c r="N37" s="201"/>
      <c r="O37" s="207"/>
      <c r="P37" s="206">
        <v>15</v>
      </c>
      <c r="Q37" s="205"/>
      <c r="R37" s="205"/>
      <c r="S37" s="205"/>
      <c r="T37" s="205"/>
      <c r="U37" s="205"/>
      <c r="V37" s="205"/>
      <c r="W37" s="194">
        <f t="shared" si="8"/>
        <v>15</v>
      </c>
      <c r="X37" s="63">
        <v>1</v>
      </c>
      <c r="Y37" s="193" t="s">
        <v>17</v>
      </c>
      <c r="Z37" s="200">
        <f t="shared" si="9"/>
        <v>15</v>
      </c>
      <c r="AA37" s="192">
        <f t="shared" si="3"/>
        <v>1</v>
      </c>
      <c r="AB37" s="6"/>
      <c r="AC37" s="2"/>
      <c r="AD37" s="2"/>
      <c r="AE37" s="2"/>
      <c r="AF37" s="2"/>
      <c r="AN37" s="2"/>
    </row>
    <row r="38" spans="1:41" ht="18.600000000000001" thickBot="1" x14ac:dyDescent="0.4">
      <c r="A38" s="204">
        <v>22</v>
      </c>
      <c r="B38" s="203" t="s">
        <v>18</v>
      </c>
      <c r="C38" s="202" t="s">
        <v>54</v>
      </c>
      <c r="D38" s="54">
        <v>10</v>
      </c>
      <c r="E38" s="53"/>
      <c r="F38" s="53"/>
      <c r="G38" s="53"/>
      <c r="H38" s="53"/>
      <c r="I38" s="53"/>
      <c r="J38" s="53"/>
      <c r="K38" s="53"/>
      <c r="L38" s="198">
        <f t="shared" si="7"/>
        <v>10</v>
      </c>
      <c r="M38" s="63">
        <v>1</v>
      </c>
      <c r="N38" s="201" t="s">
        <v>17</v>
      </c>
      <c r="O38" s="54"/>
      <c r="P38" s="53"/>
      <c r="Q38" s="53"/>
      <c r="R38" s="53"/>
      <c r="S38" s="53"/>
      <c r="T38" s="53"/>
      <c r="U38" s="53"/>
      <c r="V38" s="53"/>
      <c r="W38" s="194">
        <f t="shared" si="8"/>
        <v>0</v>
      </c>
      <c r="X38" s="63">
        <v>0</v>
      </c>
      <c r="Y38" s="193"/>
      <c r="Z38" s="200">
        <f t="shared" si="9"/>
        <v>10</v>
      </c>
      <c r="AA38" s="192">
        <f t="shared" si="3"/>
        <v>1</v>
      </c>
      <c r="AB38" s="6"/>
      <c r="AC38" s="2"/>
      <c r="AD38" s="2"/>
      <c r="AE38" s="2"/>
      <c r="AF38" s="2"/>
      <c r="AN38" s="2"/>
    </row>
    <row r="39" spans="1:41" s="494" customFormat="1" ht="18.600000000000001" thickBot="1" x14ac:dyDescent="0.4">
      <c r="A39" s="467">
        <v>23</v>
      </c>
      <c r="B39" s="468" t="s">
        <v>100</v>
      </c>
      <c r="C39" s="469" t="s">
        <v>99</v>
      </c>
      <c r="D39" s="470"/>
      <c r="E39" s="471"/>
      <c r="F39" s="471"/>
      <c r="G39" s="471"/>
      <c r="H39" s="471"/>
      <c r="I39" s="471"/>
      <c r="J39" s="471"/>
      <c r="K39" s="471"/>
      <c r="L39" s="472">
        <f t="shared" si="7"/>
        <v>0</v>
      </c>
      <c r="M39" s="473">
        <v>0</v>
      </c>
      <c r="N39" s="474"/>
      <c r="O39" s="475"/>
      <c r="P39" s="471"/>
      <c r="Q39" s="471"/>
      <c r="R39" s="471"/>
      <c r="S39" s="471"/>
      <c r="T39" s="471">
        <v>120</v>
      </c>
      <c r="U39" s="471"/>
      <c r="V39" s="471"/>
      <c r="W39" s="476">
        <f t="shared" si="8"/>
        <v>120</v>
      </c>
      <c r="X39" s="477">
        <v>4</v>
      </c>
      <c r="Y39" s="478" t="s">
        <v>17</v>
      </c>
      <c r="Z39" s="479">
        <f t="shared" si="9"/>
        <v>120</v>
      </c>
      <c r="AA39" s="480">
        <f t="shared" si="3"/>
        <v>4</v>
      </c>
      <c r="AB39" s="493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2"/>
      <c r="AO39" s="1"/>
    </row>
    <row r="40" spans="1:41" ht="18.600000000000001" thickBot="1" x14ac:dyDescent="0.4">
      <c r="A40" s="13"/>
      <c r="B40" s="191" t="s">
        <v>16</v>
      </c>
      <c r="C40" s="190"/>
      <c r="D40" s="189">
        <f t="shared" ref="D40:M40" si="10">SUM(D13:D39)</f>
        <v>159</v>
      </c>
      <c r="E40" s="188">
        <f t="shared" si="10"/>
        <v>109</v>
      </c>
      <c r="F40" s="187">
        <f t="shared" si="10"/>
        <v>256</v>
      </c>
      <c r="G40" s="187">
        <f t="shared" si="10"/>
        <v>76</v>
      </c>
      <c r="H40" s="187">
        <f t="shared" si="10"/>
        <v>0</v>
      </c>
      <c r="I40" s="187">
        <f t="shared" si="10"/>
        <v>0</v>
      </c>
      <c r="J40" s="187">
        <f t="shared" si="10"/>
        <v>0</v>
      </c>
      <c r="K40" s="187">
        <f t="shared" si="10"/>
        <v>0</v>
      </c>
      <c r="L40" s="187">
        <f t="shared" si="10"/>
        <v>600</v>
      </c>
      <c r="M40" s="187">
        <f t="shared" si="10"/>
        <v>30</v>
      </c>
      <c r="N40" s="187"/>
      <c r="O40" s="188">
        <f t="shared" ref="O40:X40" si="11">SUM(O13:O39)</f>
        <v>79</v>
      </c>
      <c r="P40" s="187">
        <f t="shared" si="11"/>
        <v>92</v>
      </c>
      <c r="Q40" s="187">
        <f t="shared" si="11"/>
        <v>222</v>
      </c>
      <c r="R40" s="187">
        <f t="shared" si="11"/>
        <v>76</v>
      </c>
      <c r="S40" s="187">
        <f t="shared" si="11"/>
        <v>0</v>
      </c>
      <c r="T40" s="187">
        <f t="shared" si="11"/>
        <v>120</v>
      </c>
      <c r="U40" s="187">
        <f t="shared" si="11"/>
        <v>0</v>
      </c>
      <c r="V40" s="187">
        <f t="shared" si="11"/>
        <v>0</v>
      </c>
      <c r="W40" s="187">
        <f t="shared" si="11"/>
        <v>589</v>
      </c>
      <c r="X40" s="185">
        <f t="shared" si="11"/>
        <v>30</v>
      </c>
      <c r="Y40" s="186"/>
      <c r="Z40" s="185">
        <f>SUM(Z13:Z39)</f>
        <v>1189</v>
      </c>
      <c r="AA40" s="184">
        <f>SUM(AA13:AA39)</f>
        <v>60</v>
      </c>
      <c r="AB40" s="2"/>
      <c r="AC40" s="2"/>
      <c r="AD40" s="2"/>
      <c r="AE40" s="2"/>
      <c r="AF40" s="2"/>
      <c r="AN40" s="2"/>
    </row>
    <row r="41" spans="1:41" ht="18.600000000000001" thickBot="1" x14ac:dyDescent="0.4">
      <c r="A41" s="3"/>
      <c r="B41" s="183"/>
      <c r="C41" s="183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3"/>
      <c r="AB41" s="6"/>
      <c r="AC41" s="2"/>
      <c r="AD41" s="2"/>
      <c r="AE41" s="2"/>
      <c r="AF41" s="2"/>
      <c r="AN41" s="2"/>
    </row>
    <row r="42" spans="1:41" ht="18" x14ac:dyDescent="0.35">
      <c r="A42" s="3"/>
      <c r="B42" s="12" t="s">
        <v>15</v>
      </c>
      <c r="C42" s="11" t="s">
        <v>14</v>
      </c>
      <c r="D42" s="3"/>
      <c r="E42" s="3"/>
      <c r="F42" s="3"/>
      <c r="G42" s="3"/>
      <c r="H42" s="3"/>
      <c r="I42" s="18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2"/>
      <c r="AD42" s="2"/>
      <c r="AE42" s="2"/>
      <c r="AF42" s="2"/>
      <c r="AN42" s="2"/>
    </row>
    <row r="43" spans="1:41" ht="18" x14ac:dyDescent="0.35">
      <c r="A43" s="6"/>
      <c r="B43" s="10" t="s">
        <v>13</v>
      </c>
      <c r="C43" s="9" t="s">
        <v>12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2"/>
      <c r="AD43" s="2"/>
      <c r="AE43" s="2"/>
      <c r="AF43" s="2"/>
      <c r="AN43" s="2"/>
    </row>
    <row r="44" spans="1:41" ht="18" x14ac:dyDescent="0.35">
      <c r="A44" s="6"/>
      <c r="B44" s="10" t="s">
        <v>11</v>
      </c>
      <c r="C44" s="9" t="s">
        <v>10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  <c r="AN44" s="2"/>
    </row>
    <row r="45" spans="1:41" ht="18" x14ac:dyDescent="0.35">
      <c r="A45" s="6"/>
      <c r="B45" s="10" t="s">
        <v>9</v>
      </c>
      <c r="C45" s="9" t="s">
        <v>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  <c r="AN45" s="2"/>
    </row>
    <row r="46" spans="1:41" ht="18" x14ac:dyDescent="0.35">
      <c r="A46" s="6"/>
      <c r="B46" s="10" t="s">
        <v>7</v>
      </c>
      <c r="C46" s="9" t="s">
        <v>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  <c r="AN46" s="2"/>
    </row>
    <row r="47" spans="1:41" ht="18" x14ac:dyDescent="0.35">
      <c r="A47" s="6"/>
      <c r="B47" s="10" t="s">
        <v>5</v>
      </c>
      <c r="C47" s="9" t="s">
        <v>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2"/>
      <c r="AD47" s="2"/>
      <c r="AE47" s="2"/>
      <c r="AF47" s="2"/>
      <c r="AN47" s="2"/>
    </row>
    <row r="48" spans="1:41" ht="18" x14ac:dyDescent="0.35">
      <c r="A48" s="6"/>
      <c r="B48" s="10" t="s">
        <v>3</v>
      </c>
      <c r="C48" s="9" t="s">
        <v>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2"/>
      <c r="AD48" s="2"/>
      <c r="AE48" s="2"/>
      <c r="AF48" s="2"/>
      <c r="AN48" s="2"/>
    </row>
    <row r="49" spans="1:40" ht="18.600000000000001" thickBot="1" x14ac:dyDescent="0.4">
      <c r="A49" s="6"/>
      <c r="B49" s="8" t="s">
        <v>1</v>
      </c>
      <c r="C49" s="7" t="s"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2"/>
      <c r="AD49" s="2"/>
      <c r="AE49" s="2"/>
      <c r="AF49" s="2"/>
      <c r="AN49" s="2"/>
    </row>
    <row r="50" spans="1:40" ht="18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2"/>
      <c r="AD50" s="2"/>
      <c r="AE50" s="2"/>
      <c r="AF50" s="2"/>
      <c r="AN50" s="2"/>
    </row>
    <row r="51" spans="1:40" ht="18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"/>
      <c r="AD51" s="2"/>
      <c r="AE51" s="2"/>
      <c r="AF51" s="2"/>
      <c r="AN51" s="2"/>
    </row>
    <row r="52" spans="1:40" ht="18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2"/>
      <c r="AD52" s="2"/>
      <c r="AE52" s="2"/>
      <c r="AF52" s="2"/>
      <c r="AN52" s="2"/>
    </row>
    <row r="53" spans="1:40" ht="18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2"/>
      <c r="AD53" s="2"/>
      <c r="AE53" s="2"/>
      <c r="AF53" s="2"/>
      <c r="AN53" s="2"/>
    </row>
    <row r="54" spans="1:40" ht="18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2"/>
      <c r="AD54" s="2"/>
      <c r="AE54" s="2"/>
      <c r="AF54" s="2"/>
      <c r="AN54" s="2"/>
    </row>
    <row r="55" spans="1:40" ht="18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2"/>
      <c r="AD55" s="2"/>
      <c r="AE55" s="2"/>
      <c r="AF55" s="2"/>
      <c r="AN55" s="2"/>
    </row>
    <row r="56" spans="1:40" ht="18" x14ac:dyDescent="0.35">
      <c r="A56" s="2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N56" s="2"/>
    </row>
    <row r="57" spans="1:40" ht="18" x14ac:dyDescent="0.35">
      <c r="A57" s="2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N57" s="2"/>
    </row>
    <row r="58" spans="1:40" ht="18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N58" s="2"/>
    </row>
    <row r="59" spans="1:40" ht="18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N59" s="2"/>
    </row>
    <row r="60" spans="1:40" ht="18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N60" s="2"/>
    </row>
    <row r="61" spans="1:40" ht="18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N61" s="2"/>
    </row>
    <row r="62" spans="1:40" ht="18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N62" s="2"/>
    </row>
    <row r="63" spans="1:40" ht="18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N63" s="2"/>
    </row>
    <row r="64" spans="1:40" ht="18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N64" s="2"/>
    </row>
    <row r="65" spans="1:40" ht="18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N65" s="2"/>
    </row>
    <row r="66" spans="1:40" ht="18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N66" s="2"/>
    </row>
    <row r="67" spans="1:40" ht="18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N67" s="2"/>
    </row>
    <row r="68" spans="1:40" ht="18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N68" s="2"/>
    </row>
    <row r="69" spans="1:40" ht="18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N69" s="2"/>
    </row>
    <row r="70" spans="1:40" ht="18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N70" s="2"/>
    </row>
    <row r="71" spans="1:40" ht="18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N71" s="2"/>
    </row>
    <row r="72" spans="1:40" ht="18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N72" s="2"/>
    </row>
    <row r="73" spans="1:40" ht="18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N73" s="2"/>
    </row>
    <row r="74" spans="1:40" ht="18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N74" s="2"/>
    </row>
    <row r="75" spans="1:40" ht="18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N75" s="2"/>
    </row>
    <row r="76" spans="1:40" ht="18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N76" s="2"/>
    </row>
    <row r="77" spans="1:40" ht="18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N77" s="2"/>
    </row>
    <row r="78" spans="1:40" ht="18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N78" s="2"/>
    </row>
    <row r="79" spans="1:40" ht="18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N79" s="2"/>
    </row>
    <row r="80" spans="1:40" ht="18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N80" s="2"/>
    </row>
    <row r="81" spans="1:40" ht="18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N81" s="2"/>
    </row>
    <row r="82" spans="1:40" ht="18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N82" s="2"/>
    </row>
    <row r="83" spans="1:40" ht="18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N83" s="2"/>
    </row>
    <row r="84" spans="1:40" ht="18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N84" s="2"/>
    </row>
    <row r="85" spans="1:40" ht="18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N85" s="2"/>
    </row>
    <row r="86" spans="1:40" ht="18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N86" s="2"/>
    </row>
    <row r="87" spans="1:40" ht="18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N87" s="2"/>
    </row>
    <row r="88" spans="1:40" ht="18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N88" s="2"/>
    </row>
    <row r="89" spans="1:40" ht="18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N89" s="2"/>
    </row>
    <row r="90" spans="1:40" ht="18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N90" s="2"/>
    </row>
    <row r="91" spans="1:40" ht="18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N91" s="2"/>
    </row>
    <row r="92" spans="1:40" ht="18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N92" s="2"/>
    </row>
    <row r="93" spans="1:40" ht="18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N93" s="2"/>
    </row>
    <row r="94" spans="1:40" ht="18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N94" s="2"/>
    </row>
    <row r="95" spans="1:40" ht="18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N95" s="2"/>
    </row>
    <row r="96" spans="1:40" ht="18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N96" s="2"/>
    </row>
    <row r="97" spans="1:40" ht="18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N97" s="2"/>
    </row>
    <row r="98" spans="1:40" ht="18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N98" s="2"/>
    </row>
    <row r="99" spans="1:40" ht="18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N99" s="2"/>
    </row>
    <row r="100" spans="1:40" ht="18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N100" s="2"/>
    </row>
    <row r="101" spans="1:40" ht="18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N101" s="2"/>
    </row>
    <row r="102" spans="1:40" ht="18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N102" s="2"/>
    </row>
    <row r="103" spans="1:40" ht="18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N103" s="2"/>
    </row>
    <row r="104" spans="1:40" ht="18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N104" s="2"/>
    </row>
    <row r="105" spans="1:40" ht="18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N105" s="2"/>
    </row>
    <row r="106" spans="1:40" ht="18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N106" s="2"/>
    </row>
    <row r="107" spans="1:40" ht="18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N107" s="2"/>
    </row>
    <row r="108" spans="1:40" ht="18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N108" s="2"/>
    </row>
    <row r="109" spans="1:40" ht="18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N109" s="2"/>
    </row>
    <row r="110" spans="1:40" ht="18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N110" s="2"/>
    </row>
    <row r="111" spans="1:40" ht="18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N111" s="2"/>
    </row>
    <row r="112" spans="1:40" ht="18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N112" s="2"/>
    </row>
    <row r="113" spans="1:40" ht="18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N113" s="2"/>
    </row>
    <row r="114" spans="1:40" ht="18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N114" s="2"/>
    </row>
    <row r="115" spans="1:40" ht="18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N115" s="2"/>
    </row>
    <row r="116" spans="1:40" ht="18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N116" s="2"/>
    </row>
    <row r="117" spans="1:40" ht="18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N117" s="2"/>
    </row>
    <row r="118" spans="1:40" ht="18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N118" s="2"/>
    </row>
    <row r="119" spans="1:40" ht="18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N119" s="2"/>
    </row>
    <row r="120" spans="1:40" ht="18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N120" s="2"/>
    </row>
    <row r="121" spans="1:40" ht="18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N121" s="2"/>
    </row>
    <row r="122" spans="1:40" ht="18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N122" s="2"/>
    </row>
    <row r="123" spans="1:40" ht="18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N123" s="2"/>
    </row>
    <row r="124" spans="1:40" ht="18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N124" s="2"/>
    </row>
    <row r="125" spans="1:40" ht="18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N125" s="2"/>
    </row>
    <row r="126" spans="1:40" ht="18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N126" s="2"/>
    </row>
    <row r="127" spans="1:40" ht="18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N127" s="2"/>
    </row>
    <row r="128" spans="1:40" ht="18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N128" s="2"/>
    </row>
    <row r="129" spans="1:40" ht="18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N129" s="2"/>
    </row>
    <row r="130" spans="1:40" ht="18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N130" s="2"/>
    </row>
    <row r="131" spans="1:40" ht="18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N131" s="2"/>
    </row>
    <row r="132" spans="1:40" ht="18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N132" s="2"/>
    </row>
    <row r="133" spans="1:40" ht="18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N133" s="2"/>
    </row>
    <row r="134" spans="1:40" ht="18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N134" s="2"/>
    </row>
    <row r="135" spans="1:40" ht="18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N135" s="2"/>
    </row>
    <row r="136" spans="1:40" ht="18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N136" s="2"/>
    </row>
    <row r="137" spans="1:40" ht="18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N137" s="2"/>
    </row>
    <row r="138" spans="1:40" ht="18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N138" s="2"/>
    </row>
    <row r="139" spans="1:40" ht="18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N139" s="2"/>
    </row>
    <row r="140" spans="1:40" ht="18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N140" s="2"/>
    </row>
    <row r="141" spans="1:40" ht="18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N141" s="2"/>
    </row>
    <row r="142" spans="1:40" ht="18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N142" s="2"/>
    </row>
    <row r="143" spans="1:40" ht="18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N143" s="2"/>
    </row>
    <row r="144" spans="1:40" ht="18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N144" s="2"/>
    </row>
    <row r="145" spans="1:40" ht="18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N145" s="2"/>
    </row>
    <row r="146" spans="1:40" ht="18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N146" s="2"/>
    </row>
    <row r="147" spans="1:40" ht="18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N147" s="2"/>
    </row>
    <row r="148" spans="1:40" ht="18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N148" s="2"/>
    </row>
    <row r="149" spans="1:40" ht="18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N149" s="2"/>
    </row>
    <row r="150" spans="1:40" ht="18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N150" s="2"/>
    </row>
    <row r="151" spans="1:40" ht="18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40" ht="18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40" ht="18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40" ht="18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40" ht="18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40" ht="18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40" ht="18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40" ht="18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ageMargins left="0.78740157480314965" right="0.43307086614173229" top="0.15748031496062992" bottom="0.35433070866141736" header="0.15748031496062992" footer="0.27559055118110237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  <pageSetUpPr fitToPage="1"/>
  </sheetPr>
  <dimension ref="A1:W24"/>
  <sheetViews>
    <sheetView topLeftCell="B6" zoomScaleNormal="100" workbookViewId="0">
      <selection activeCell="B51" sqref="B51:C57"/>
    </sheetView>
  </sheetViews>
  <sheetFormatPr defaultColWidth="9.21875" defaultRowHeight="13.2" x14ac:dyDescent="0.25"/>
  <cols>
    <col min="1" max="1" width="3.77734375" style="1" bestFit="1" customWidth="1"/>
    <col min="2" max="2" width="38" style="1" customWidth="1"/>
    <col min="3" max="3" width="37.21875" style="1" customWidth="1"/>
    <col min="4" max="11" width="5.44140625" style="1" customWidth="1"/>
    <col min="12" max="12" width="7.44140625" style="1" bestFit="1" customWidth="1"/>
    <col min="13" max="20" width="5.21875" style="1" customWidth="1"/>
    <col min="21" max="21" width="9.5546875" style="1" bestFit="1" customWidth="1"/>
    <col min="22" max="16384" width="9.21875" style="1"/>
  </cols>
  <sheetData>
    <row r="1" spans="1:23" x14ac:dyDescent="0.25">
      <c r="B1" s="41" t="s">
        <v>47</v>
      </c>
      <c r="C1" s="40" t="s">
        <v>46</v>
      </c>
    </row>
    <row r="2" spans="1:23" ht="15.6" x14ac:dyDescent="0.25">
      <c r="B2" s="38" t="s">
        <v>45</v>
      </c>
      <c r="C2" s="294" t="s">
        <v>44</v>
      </c>
    </row>
    <row r="3" spans="1:23" x14ac:dyDescent="0.25">
      <c r="B3" s="38" t="s">
        <v>43</v>
      </c>
      <c r="C3" s="37"/>
    </row>
    <row r="4" spans="1:23" x14ac:dyDescent="0.25">
      <c r="B4" s="38" t="s">
        <v>42</v>
      </c>
      <c r="C4" s="37" t="s">
        <v>41</v>
      </c>
    </row>
    <row r="5" spans="1:23" x14ac:dyDescent="0.25">
      <c r="B5" s="38" t="s">
        <v>40</v>
      </c>
      <c r="C5" s="37" t="s">
        <v>51</v>
      </c>
    </row>
    <row r="6" spans="1:23" x14ac:dyDescent="0.25">
      <c r="B6" s="38" t="s">
        <v>39</v>
      </c>
      <c r="C6" s="37" t="s">
        <v>38</v>
      </c>
    </row>
    <row r="7" spans="1:23" ht="15.6" x14ac:dyDescent="0.25">
      <c r="B7" s="292" t="s">
        <v>37</v>
      </c>
      <c r="C7" s="291" t="s">
        <v>145</v>
      </c>
    </row>
    <row r="8" spans="1:23" ht="16.2" thickBot="1" x14ac:dyDescent="0.3">
      <c r="B8" s="290" t="s">
        <v>36</v>
      </c>
      <c r="C8" s="289" t="s">
        <v>89</v>
      </c>
    </row>
    <row r="9" spans="1:23" ht="13.8" thickBot="1" x14ac:dyDescent="0.3"/>
    <row r="10" spans="1:23" ht="13.8" thickBot="1" x14ac:dyDescent="0.3">
      <c r="A10" s="594" t="s">
        <v>34</v>
      </c>
      <c r="B10" s="586" t="s">
        <v>154</v>
      </c>
      <c r="C10" s="587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</row>
    <row r="11" spans="1:23" ht="13.8" thickBot="1" x14ac:dyDescent="0.3">
      <c r="A11" s="594"/>
      <c r="B11" s="586"/>
      <c r="C11" s="588"/>
      <c r="D11" s="609" t="s">
        <v>153</v>
      </c>
      <c r="E11" s="610"/>
      <c r="F11" s="610"/>
      <c r="G11" s="610"/>
      <c r="H11" s="610"/>
      <c r="I11" s="610"/>
      <c r="J11" s="610"/>
      <c r="K11" s="610"/>
      <c r="L11" s="603"/>
      <c r="M11" s="604" t="s">
        <v>152</v>
      </c>
      <c r="N11" s="604"/>
      <c r="O11" s="604"/>
      <c r="P11" s="604"/>
      <c r="Q11" s="604"/>
      <c r="R11" s="604"/>
      <c r="S11" s="604"/>
      <c r="T11" s="604"/>
      <c r="U11" s="604"/>
    </row>
    <row r="12" spans="1:23" ht="99.6" thickBot="1" x14ac:dyDescent="0.3">
      <c r="A12" s="595"/>
      <c r="B12" s="587"/>
      <c r="C12" s="588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3</v>
      </c>
      <c r="I12" s="77" t="s">
        <v>1</v>
      </c>
      <c r="J12" s="26" t="s">
        <v>25</v>
      </c>
      <c r="K12" s="26" t="s">
        <v>24</v>
      </c>
      <c r="L12" s="76" t="s">
        <v>49</v>
      </c>
      <c r="M12" s="27" t="s">
        <v>15</v>
      </c>
      <c r="N12" s="26" t="s">
        <v>13</v>
      </c>
      <c r="O12" s="26" t="s">
        <v>28</v>
      </c>
      <c r="P12" s="26" t="s">
        <v>27</v>
      </c>
      <c r="Q12" s="26" t="s">
        <v>3</v>
      </c>
      <c r="R12" s="26" t="s">
        <v>1</v>
      </c>
      <c r="S12" s="26" t="s">
        <v>25</v>
      </c>
      <c r="T12" s="25" t="s">
        <v>24</v>
      </c>
      <c r="U12" s="76" t="s">
        <v>48</v>
      </c>
    </row>
    <row r="13" spans="1:23" ht="13.8" thickBot="1" x14ac:dyDescent="0.3">
      <c r="A13" s="177">
        <v>1</v>
      </c>
      <c r="B13" s="317" t="s">
        <v>151</v>
      </c>
      <c r="C13" s="316" t="s">
        <v>150</v>
      </c>
      <c r="D13" s="315">
        <v>10</v>
      </c>
      <c r="E13" s="311"/>
      <c r="F13" s="310"/>
      <c r="G13" s="310"/>
      <c r="H13" s="310"/>
      <c r="I13" s="309"/>
      <c r="J13" s="314">
        <v>10</v>
      </c>
      <c r="K13" s="313">
        <v>1</v>
      </c>
      <c r="L13" s="312" t="s">
        <v>17</v>
      </c>
      <c r="M13" s="311"/>
      <c r="N13" s="310"/>
      <c r="O13" s="310"/>
      <c r="P13" s="310"/>
      <c r="Q13" s="310"/>
      <c r="R13" s="309"/>
      <c r="S13" s="297">
        <f>SUM(M13:R13)</f>
        <v>0</v>
      </c>
      <c r="T13" s="308"/>
      <c r="U13" s="49"/>
    </row>
    <row r="14" spans="1:23" ht="13.8" thickBot="1" x14ac:dyDescent="0.3">
      <c r="A14" s="104">
        <v>2</v>
      </c>
      <c r="B14" s="3" t="s">
        <v>149</v>
      </c>
      <c r="C14" s="307" t="s">
        <v>148</v>
      </c>
      <c r="D14" s="306">
        <v>4</v>
      </c>
      <c r="E14" s="555"/>
      <c r="F14" s="68"/>
      <c r="G14" s="68"/>
      <c r="H14" s="565">
        <v>6</v>
      </c>
      <c r="I14" s="67"/>
      <c r="J14" s="305"/>
      <c r="K14" s="304"/>
      <c r="L14" s="254"/>
      <c r="M14" s="69"/>
      <c r="N14" s="68"/>
      <c r="O14" s="68"/>
      <c r="P14" s="68"/>
      <c r="Q14" s="68"/>
      <c r="R14" s="67"/>
      <c r="S14" s="297">
        <v>0</v>
      </c>
      <c r="T14" s="50"/>
      <c r="U14" s="193"/>
    </row>
    <row r="15" spans="1:23" ht="13.8" thickBot="1" x14ac:dyDescent="0.3">
      <c r="A15" s="104">
        <v>3</v>
      </c>
      <c r="B15" s="303" t="s">
        <v>147</v>
      </c>
      <c r="C15" s="303" t="s">
        <v>146</v>
      </c>
      <c r="D15" s="302">
        <v>10</v>
      </c>
      <c r="E15" s="220"/>
      <c r="F15" s="220"/>
      <c r="G15" s="220"/>
      <c r="H15" s="220"/>
      <c r="I15" s="298"/>
      <c r="J15" s="301"/>
      <c r="K15" s="300"/>
      <c r="L15" s="299"/>
      <c r="M15" s="222"/>
      <c r="N15" s="220"/>
      <c r="O15" s="220"/>
      <c r="P15" s="220"/>
      <c r="Q15" s="220"/>
      <c r="R15" s="298"/>
      <c r="S15" s="297">
        <v>0</v>
      </c>
      <c r="T15" s="296"/>
      <c r="U15" s="193"/>
    </row>
    <row r="16" spans="1:23" ht="13.8" thickBot="1" x14ac:dyDescent="0.3">
      <c r="A16" s="48"/>
      <c r="B16" s="190" t="s">
        <v>16</v>
      </c>
      <c r="C16" s="190"/>
      <c r="D16" s="187">
        <f t="shared" ref="D16:I16" si="0">SUM(D13:D15)</f>
        <v>24</v>
      </c>
      <c r="E16" s="187">
        <f t="shared" si="0"/>
        <v>0</v>
      </c>
      <c r="F16" s="187">
        <f t="shared" si="0"/>
        <v>0</v>
      </c>
      <c r="G16" s="187">
        <f t="shared" si="0"/>
        <v>0</v>
      </c>
      <c r="H16" s="187">
        <f t="shared" si="0"/>
        <v>6</v>
      </c>
      <c r="I16" s="187">
        <f t="shared" si="0"/>
        <v>0</v>
      </c>
      <c r="J16" s="187">
        <v>10</v>
      </c>
      <c r="K16" s="187">
        <f>SUM(K13:K15)</f>
        <v>1</v>
      </c>
      <c r="L16" s="186"/>
      <c r="M16" s="185">
        <f t="shared" ref="M16:R16" si="1">SUM(M13:M15)</f>
        <v>0</v>
      </c>
      <c r="N16" s="185">
        <f t="shared" si="1"/>
        <v>0</v>
      </c>
      <c r="O16" s="185">
        <f t="shared" si="1"/>
        <v>0</v>
      </c>
      <c r="P16" s="185">
        <f t="shared" si="1"/>
        <v>0</v>
      </c>
      <c r="Q16" s="185">
        <f t="shared" si="1"/>
        <v>0</v>
      </c>
      <c r="R16" s="185">
        <f t="shared" si="1"/>
        <v>0</v>
      </c>
      <c r="S16" s="187">
        <f>SUM(M16:R16)</f>
        <v>0</v>
      </c>
      <c r="T16" s="185">
        <f>SUM(T13:T15)</f>
        <v>0</v>
      </c>
      <c r="U16" s="157"/>
      <c r="V16" s="44"/>
      <c r="W16" s="43"/>
    </row>
    <row r="17" spans="1:23" ht="13.8" thickBot="1" x14ac:dyDescent="0.3">
      <c r="A17" s="48"/>
      <c r="B17" s="158" t="s">
        <v>31</v>
      </c>
      <c r="C17" s="158"/>
      <c r="D17" s="606">
        <f>SUM(D16:I16)</f>
        <v>30</v>
      </c>
      <c r="E17" s="607"/>
      <c r="F17" s="607"/>
      <c r="G17" s="607"/>
      <c r="H17" s="607"/>
      <c r="I17" s="608"/>
      <c r="J17" s="157"/>
      <c r="K17" s="157"/>
      <c r="L17" s="157"/>
      <c r="M17" s="606">
        <f>SUM(M16:R16)</f>
        <v>0</v>
      </c>
      <c r="N17" s="607"/>
      <c r="O17" s="607"/>
      <c r="P17" s="607"/>
      <c r="Q17" s="607"/>
      <c r="R17" s="608"/>
      <c r="S17" s="157"/>
      <c r="T17" s="157"/>
      <c r="U17" s="157"/>
      <c r="V17" s="92"/>
      <c r="W17" s="43"/>
    </row>
    <row r="18" spans="1:23" ht="13.8" thickBot="1" x14ac:dyDescent="0.3">
      <c r="B18" s="3"/>
      <c r="C18" s="3"/>
    </row>
    <row r="19" spans="1:23" x14ac:dyDescent="0.25">
      <c r="B19" s="12" t="s">
        <v>15</v>
      </c>
      <c r="C19" s="11" t="s">
        <v>14</v>
      </c>
    </row>
    <row r="20" spans="1:23" x14ac:dyDescent="0.25">
      <c r="B20" s="10" t="s">
        <v>13</v>
      </c>
      <c r="C20" s="9" t="s">
        <v>12</v>
      </c>
    </row>
    <row r="21" spans="1:23" x14ac:dyDescent="0.25">
      <c r="B21" s="10" t="s">
        <v>11</v>
      </c>
      <c r="C21" s="9" t="s">
        <v>10</v>
      </c>
    </row>
    <row r="22" spans="1:23" x14ac:dyDescent="0.25">
      <c r="B22" s="10" t="s">
        <v>9</v>
      </c>
      <c r="C22" s="9" t="s">
        <v>8</v>
      </c>
    </row>
    <row r="23" spans="1:23" x14ac:dyDescent="0.25">
      <c r="B23" s="10" t="s">
        <v>3</v>
      </c>
      <c r="C23" s="9" t="s">
        <v>2</v>
      </c>
    </row>
    <row r="24" spans="1:23" ht="13.8" thickBot="1" x14ac:dyDescent="0.3">
      <c r="B24" s="8" t="s">
        <v>1</v>
      </c>
      <c r="C24" s="7" t="s">
        <v>0</v>
      </c>
    </row>
  </sheetData>
  <mergeCells count="8">
    <mergeCell ref="A10:A12"/>
    <mergeCell ref="M17:R17"/>
    <mergeCell ref="D11:L11"/>
    <mergeCell ref="B10:B12"/>
    <mergeCell ref="C10:C12"/>
    <mergeCell ref="D17:I17"/>
    <mergeCell ref="D10:U10"/>
    <mergeCell ref="M11:U11"/>
  </mergeCells>
  <pageMargins left="0.7" right="0.7" top="0.75" bottom="0.75" header="0.3" footer="0.3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O149"/>
  <sheetViews>
    <sheetView topLeftCell="A7" zoomScale="70" zoomScaleNormal="70" zoomScaleSheetLayoutView="80" workbookViewId="0">
      <selection activeCell="AD25" sqref="AD25"/>
    </sheetView>
  </sheetViews>
  <sheetFormatPr defaultColWidth="9.21875" defaultRowHeight="13.2" x14ac:dyDescent="0.25"/>
  <cols>
    <col min="1" max="1" width="4.21875" style="1" bestFit="1" customWidth="1"/>
    <col min="2" max="2" width="36" style="1" customWidth="1"/>
    <col min="3" max="3" width="44.21875" style="1" customWidth="1"/>
    <col min="4" max="8" width="4.21875" style="1" bestFit="1" customWidth="1"/>
    <col min="9" max="9" width="4.44140625" style="1" bestFit="1" customWidth="1"/>
    <col min="10" max="11" width="4.21875" style="1" bestFit="1" customWidth="1"/>
    <col min="12" max="12" width="4.44140625" style="1" bestFit="1" customWidth="1"/>
    <col min="13" max="13" width="4.21875" style="1" bestFit="1" customWidth="1"/>
    <col min="14" max="14" width="9.5546875" style="1" customWidth="1"/>
    <col min="15" max="24" width="4.21875" style="1" bestFit="1" customWidth="1"/>
    <col min="25" max="25" width="8.44140625" style="1" customWidth="1"/>
    <col min="26" max="26" width="6.77734375" style="1" customWidth="1"/>
    <col min="27" max="27" width="6" style="1" customWidth="1"/>
    <col min="28" max="28" width="7.5546875" style="1" customWidth="1"/>
    <col min="29" max="29" width="12" style="1" customWidth="1"/>
    <col min="30" max="30" width="11" style="1" customWidth="1"/>
    <col min="31" max="16384" width="9.21875" style="1"/>
  </cols>
  <sheetData>
    <row r="1" spans="1:32" ht="18" x14ac:dyDescent="0.35">
      <c r="A1" s="42"/>
      <c r="B1" s="41" t="s">
        <v>47</v>
      </c>
      <c r="C1" s="40" t="s">
        <v>191</v>
      </c>
      <c r="D1" s="4"/>
      <c r="E1" s="4"/>
      <c r="F1" s="4"/>
      <c r="G1" s="4"/>
      <c r="H1" s="29"/>
      <c r="I1" s="29"/>
      <c r="J1" s="29"/>
      <c r="K1" s="29"/>
      <c r="L1" s="29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150"/>
      <c r="AC1" s="2"/>
      <c r="AD1" s="2"/>
      <c r="AE1" s="2"/>
      <c r="AF1" s="2"/>
    </row>
    <row r="2" spans="1:32" ht="18" x14ac:dyDescent="0.35">
      <c r="A2" s="32"/>
      <c r="B2" s="38" t="s">
        <v>45</v>
      </c>
      <c r="C2" s="39" t="s">
        <v>44</v>
      </c>
      <c r="D2" s="4"/>
      <c r="E2" s="4"/>
      <c r="F2" s="4"/>
      <c r="G2" s="4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150"/>
      <c r="AC2" s="2"/>
      <c r="AD2" s="2"/>
      <c r="AE2" s="2"/>
      <c r="AF2" s="2"/>
    </row>
    <row r="3" spans="1:32" ht="18" x14ac:dyDescent="0.35">
      <c r="A3" s="32"/>
      <c r="B3" s="38" t="s">
        <v>43</v>
      </c>
      <c r="C3" s="37"/>
      <c r="D3" s="4"/>
      <c r="E3" s="4"/>
      <c r="F3" s="4"/>
      <c r="G3" s="4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150"/>
      <c r="AC3" s="2"/>
      <c r="AD3" s="2"/>
      <c r="AE3" s="2"/>
      <c r="AF3" s="2"/>
    </row>
    <row r="4" spans="1:32" ht="18" x14ac:dyDescent="0.35">
      <c r="A4" s="32"/>
      <c r="B4" s="38" t="s">
        <v>42</v>
      </c>
      <c r="C4" s="37" t="s">
        <v>190</v>
      </c>
      <c r="D4" s="4"/>
      <c r="E4" s="4"/>
      <c r="F4" s="4"/>
      <c r="G4" s="4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150"/>
      <c r="AC4" s="2"/>
      <c r="AD4" s="2"/>
      <c r="AE4" s="2"/>
      <c r="AF4" s="2"/>
    </row>
    <row r="5" spans="1:32" ht="18" x14ac:dyDescent="0.35">
      <c r="A5" s="32"/>
      <c r="B5" s="38" t="s">
        <v>40</v>
      </c>
      <c r="C5" s="37" t="s">
        <v>51</v>
      </c>
      <c r="D5" s="4"/>
      <c r="E5" s="4"/>
      <c r="F5" s="4"/>
      <c r="G5" s="4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150"/>
      <c r="AC5" s="2"/>
      <c r="AD5" s="2"/>
      <c r="AE5" s="2"/>
      <c r="AF5" s="2"/>
    </row>
    <row r="6" spans="1:32" ht="18" x14ac:dyDescent="0.35">
      <c r="A6" s="32"/>
      <c r="B6" s="38" t="s">
        <v>39</v>
      </c>
      <c r="C6" s="37" t="s">
        <v>38</v>
      </c>
      <c r="D6" s="4"/>
      <c r="E6" s="4"/>
      <c r="F6" s="4"/>
      <c r="G6" s="4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150"/>
      <c r="AC6" s="2"/>
      <c r="AD6" s="2"/>
      <c r="AE6" s="2"/>
      <c r="AF6" s="2"/>
    </row>
    <row r="7" spans="1:32" ht="18" x14ac:dyDescent="0.35">
      <c r="A7" s="32"/>
      <c r="B7" s="36" t="s">
        <v>37</v>
      </c>
      <c r="C7" s="35" t="s">
        <v>189</v>
      </c>
      <c r="D7" s="4"/>
      <c r="E7" s="4"/>
      <c r="F7" s="4"/>
      <c r="G7" s="4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150"/>
      <c r="AC7" s="2"/>
      <c r="AD7" s="2"/>
      <c r="AE7" s="2"/>
      <c r="AF7" s="2"/>
    </row>
    <row r="8" spans="1:32" ht="18.600000000000001" thickBot="1" x14ac:dyDescent="0.4">
      <c r="A8" s="32"/>
      <c r="B8" s="34" t="s">
        <v>36</v>
      </c>
      <c r="C8" s="33" t="s">
        <v>144</v>
      </c>
      <c r="D8" s="4"/>
      <c r="E8" s="4"/>
      <c r="F8" s="4"/>
      <c r="G8" s="4"/>
      <c r="H8" s="363"/>
      <c r="I8" s="364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150"/>
      <c r="AC8" s="2"/>
      <c r="AD8" s="2"/>
      <c r="AE8" s="2"/>
      <c r="AF8" s="2"/>
    </row>
    <row r="9" spans="1:32" ht="13.5" customHeight="1" thickBot="1" x14ac:dyDescent="0.4">
      <c r="A9" s="32"/>
      <c r="B9" s="4"/>
      <c r="C9" s="4"/>
      <c r="D9" s="4"/>
      <c r="E9" s="4"/>
      <c r="F9" s="4"/>
      <c r="G9" s="4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150"/>
      <c r="AC9" s="2"/>
      <c r="AD9" s="2"/>
      <c r="AE9" s="2"/>
      <c r="AF9" s="2"/>
    </row>
    <row r="10" spans="1:32" ht="18.600000000000001" thickBot="1" x14ac:dyDescent="0.4">
      <c r="A10" s="594" t="s">
        <v>34</v>
      </c>
      <c r="B10" s="621" t="s">
        <v>33</v>
      </c>
      <c r="C10" s="619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613" t="s">
        <v>30</v>
      </c>
      <c r="AA10" s="611" t="s">
        <v>29</v>
      </c>
      <c r="AB10" s="149"/>
      <c r="AC10" s="2"/>
      <c r="AD10" s="2"/>
      <c r="AE10" s="2"/>
      <c r="AF10" s="2"/>
    </row>
    <row r="11" spans="1:32" ht="18.600000000000001" thickBot="1" x14ac:dyDescent="0.4">
      <c r="A11" s="594"/>
      <c r="B11" s="621"/>
      <c r="C11" s="620"/>
      <c r="D11" s="583" t="s">
        <v>187</v>
      </c>
      <c r="E11" s="584"/>
      <c r="F11" s="584"/>
      <c r="G11" s="584"/>
      <c r="H11" s="584"/>
      <c r="I11" s="584"/>
      <c r="J11" s="584"/>
      <c r="K11" s="584"/>
      <c r="L11" s="584"/>
      <c r="M11" s="584"/>
      <c r="N11" s="30"/>
      <c r="O11" s="585" t="s">
        <v>186</v>
      </c>
      <c r="P11" s="584"/>
      <c r="Q11" s="584"/>
      <c r="R11" s="584"/>
      <c r="S11" s="584"/>
      <c r="T11" s="584"/>
      <c r="U11" s="584"/>
      <c r="V11" s="585"/>
      <c r="W11" s="584"/>
      <c r="X11" s="584"/>
      <c r="Y11" s="584"/>
      <c r="Z11" s="614"/>
      <c r="AA11" s="612"/>
      <c r="AB11" s="149"/>
      <c r="AC11" s="2"/>
      <c r="AD11" s="2"/>
      <c r="AE11" s="2"/>
      <c r="AF11" s="2"/>
    </row>
    <row r="12" spans="1:32" ht="42.75" customHeight="1" thickBot="1" x14ac:dyDescent="0.4">
      <c r="A12" s="594"/>
      <c r="B12" s="619"/>
      <c r="C12" s="620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7</v>
      </c>
      <c r="I12" s="26" t="s">
        <v>5</v>
      </c>
      <c r="J12" s="26" t="s">
        <v>3</v>
      </c>
      <c r="K12" s="286" t="s">
        <v>1</v>
      </c>
      <c r="L12" s="26" t="s">
        <v>25</v>
      </c>
      <c r="M12" s="25" t="s">
        <v>24</v>
      </c>
      <c r="N12" s="24" t="s">
        <v>23</v>
      </c>
      <c r="O12" s="26" t="s">
        <v>15</v>
      </c>
      <c r="P12" s="27" t="s">
        <v>13</v>
      </c>
      <c r="Q12" s="26" t="s">
        <v>28</v>
      </c>
      <c r="R12" s="26" t="s">
        <v>27</v>
      </c>
      <c r="S12" s="26" t="s">
        <v>7</v>
      </c>
      <c r="T12" s="26" t="s">
        <v>5</v>
      </c>
      <c r="U12" s="26" t="s">
        <v>3</v>
      </c>
      <c r="V12" s="26" t="s">
        <v>26</v>
      </c>
      <c r="W12" s="26" t="s">
        <v>25</v>
      </c>
      <c r="X12" s="25" t="s">
        <v>24</v>
      </c>
      <c r="Y12" s="24" t="s">
        <v>23</v>
      </c>
      <c r="Z12" s="615"/>
      <c r="AA12" s="612"/>
      <c r="AB12" s="6"/>
      <c r="AC12" s="2"/>
      <c r="AD12" s="2"/>
      <c r="AE12" s="2"/>
      <c r="AF12" s="2"/>
    </row>
    <row r="13" spans="1:32" ht="18.600000000000001" thickBot="1" x14ac:dyDescent="0.4">
      <c r="A13" s="330">
        <v>1</v>
      </c>
      <c r="B13" s="66" t="s">
        <v>185</v>
      </c>
      <c r="C13" s="65" t="s">
        <v>184</v>
      </c>
      <c r="D13" s="328"/>
      <c r="E13" s="328"/>
      <c r="F13" s="328"/>
      <c r="G13" s="328"/>
      <c r="H13" s="328"/>
      <c r="I13" s="328"/>
      <c r="J13" s="328"/>
      <c r="K13" s="327"/>
      <c r="L13" s="51">
        <f t="shared" ref="L13:L23" si="0">SUM(D13:K13)</f>
        <v>0</v>
      </c>
      <c r="M13" s="262">
        <v>0</v>
      </c>
      <c r="N13" s="64"/>
      <c r="O13" s="329"/>
      <c r="P13" s="328"/>
      <c r="Q13" s="328">
        <v>6</v>
      </c>
      <c r="R13" s="328">
        <v>24</v>
      </c>
      <c r="S13" s="328"/>
      <c r="T13" s="328"/>
      <c r="U13" s="328"/>
      <c r="V13" s="327"/>
      <c r="W13" s="326">
        <f t="shared" ref="W13:W23" si="1">SUM(O13:V13)</f>
        <v>30</v>
      </c>
      <c r="X13" s="347">
        <v>1</v>
      </c>
      <c r="Y13" s="64" t="s">
        <v>17</v>
      </c>
      <c r="Z13" s="362">
        <f>SUM(L13,W13)</f>
        <v>30</v>
      </c>
      <c r="AA13" s="324">
        <f>SUM(M13,X13)</f>
        <v>1</v>
      </c>
      <c r="AB13" s="6"/>
      <c r="AC13" s="2"/>
      <c r="AD13" s="2"/>
      <c r="AE13" s="2"/>
      <c r="AF13" s="2"/>
    </row>
    <row r="14" spans="1:32" ht="18.600000000000001" thickBot="1" x14ac:dyDescent="0.4">
      <c r="A14" s="330">
        <v>2</v>
      </c>
      <c r="B14" s="351" t="s">
        <v>183</v>
      </c>
      <c r="C14" s="360" t="s">
        <v>115</v>
      </c>
      <c r="D14" s="53">
        <v>24</v>
      </c>
      <c r="E14" s="3"/>
      <c r="F14" s="53"/>
      <c r="G14" s="53">
        <v>100</v>
      </c>
      <c r="H14" s="53"/>
      <c r="I14" s="53"/>
      <c r="J14" s="53"/>
      <c r="K14" s="52"/>
      <c r="L14" s="51">
        <f t="shared" si="0"/>
        <v>124</v>
      </c>
      <c r="M14" s="223">
        <v>7</v>
      </c>
      <c r="N14" s="201" t="s">
        <v>17</v>
      </c>
      <c r="O14" s="54"/>
      <c r="P14" s="53"/>
      <c r="Q14" s="53"/>
      <c r="R14" s="53"/>
      <c r="S14" s="53"/>
      <c r="T14" s="53"/>
      <c r="U14" s="53"/>
      <c r="V14" s="52"/>
      <c r="W14" s="326">
        <f t="shared" si="1"/>
        <v>0</v>
      </c>
      <c r="X14" s="347">
        <v>0</v>
      </c>
      <c r="Y14" s="233"/>
      <c r="Z14" s="362">
        <f t="shared" ref="Z14:Z32" si="2">SUM(L14,W14)</f>
        <v>124</v>
      </c>
      <c r="AA14" s="324">
        <f t="shared" ref="AA14:AA32" si="3">SUM(M14,X14)</f>
        <v>7</v>
      </c>
      <c r="AB14" s="6"/>
      <c r="AC14" s="2"/>
      <c r="AD14" s="2"/>
      <c r="AE14" s="2"/>
      <c r="AF14" s="2"/>
    </row>
    <row r="15" spans="1:32" ht="18.600000000000001" thickBot="1" x14ac:dyDescent="0.4">
      <c r="A15" s="330">
        <v>3</v>
      </c>
      <c r="B15" s="340" t="s">
        <v>182</v>
      </c>
      <c r="C15" s="307" t="s">
        <v>181</v>
      </c>
      <c r="D15" s="328"/>
      <c r="E15" s="328"/>
      <c r="F15" s="328"/>
      <c r="G15" s="328"/>
      <c r="H15" s="328"/>
      <c r="I15" s="328"/>
      <c r="J15" s="328"/>
      <c r="K15" s="327"/>
      <c r="L15" s="51">
        <f t="shared" si="0"/>
        <v>0</v>
      </c>
      <c r="M15" s="223">
        <v>0</v>
      </c>
      <c r="N15" s="201"/>
      <c r="O15" s="329">
        <v>10</v>
      </c>
      <c r="P15" s="328">
        <v>15</v>
      </c>
      <c r="Q15" s="328">
        <v>45</v>
      </c>
      <c r="R15" s="328"/>
      <c r="S15" s="328"/>
      <c r="T15" s="328"/>
      <c r="U15" s="328"/>
      <c r="V15" s="327"/>
      <c r="W15" s="326">
        <f t="shared" si="1"/>
        <v>70</v>
      </c>
      <c r="X15" s="347">
        <v>4</v>
      </c>
      <c r="Y15" s="201" t="s">
        <v>17</v>
      </c>
      <c r="Z15" s="362">
        <f t="shared" si="2"/>
        <v>70</v>
      </c>
      <c r="AA15" s="324">
        <f t="shared" si="3"/>
        <v>4</v>
      </c>
      <c r="AB15" s="6"/>
      <c r="AC15" s="2"/>
      <c r="AD15" s="2"/>
      <c r="AE15" s="2"/>
      <c r="AF15" s="2"/>
    </row>
    <row r="16" spans="1:32" ht="18.600000000000001" thickBot="1" x14ac:dyDescent="0.4">
      <c r="A16" s="330">
        <v>4</v>
      </c>
      <c r="B16" s="351" t="s">
        <v>180</v>
      </c>
      <c r="C16" s="360" t="s">
        <v>179</v>
      </c>
      <c r="D16" s="53">
        <v>12</v>
      </c>
      <c r="E16" s="53"/>
      <c r="F16" s="53">
        <v>18</v>
      </c>
      <c r="G16" s="53"/>
      <c r="H16" s="53"/>
      <c r="I16" s="53"/>
      <c r="J16" s="53"/>
      <c r="K16" s="52"/>
      <c r="L16" s="51">
        <f t="shared" si="0"/>
        <v>30</v>
      </c>
      <c r="M16" s="223">
        <v>2</v>
      </c>
      <c r="N16" s="201" t="s">
        <v>17</v>
      </c>
      <c r="O16" s="54"/>
      <c r="P16" s="53"/>
      <c r="Q16" s="53"/>
      <c r="R16" s="53"/>
      <c r="S16" s="53"/>
      <c r="T16" s="53"/>
      <c r="U16" s="53"/>
      <c r="V16" s="52"/>
      <c r="W16" s="326">
        <f t="shared" si="1"/>
        <v>0</v>
      </c>
      <c r="X16" s="347">
        <v>0</v>
      </c>
      <c r="Y16" s="233"/>
      <c r="Z16" s="362">
        <f t="shared" si="2"/>
        <v>30</v>
      </c>
      <c r="AA16" s="324">
        <f t="shared" si="3"/>
        <v>2</v>
      </c>
      <c r="AB16" s="6"/>
      <c r="AC16" s="2"/>
      <c r="AD16" s="2"/>
      <c r="AE16" s="2"/>
      <c r="AF16" s="2"/>
    </row>
    <row r="17" spans="1:41" ht="15" customHeight="1" thickBot="1" x14ac:dyDescent="0.4">
      <c r="A17" s="330">
        <v>5</v>
      </c>
      <c r="B17" s="340" t="s">
        <v>177</v>
      </c>
      <c r="C17" s="65" t="s">
        <v>178</v>
      </c>
      <c r="D17" s="328"/>
      <c r="E17" s="328"/>
      <c r="F17" s="356">
        <v>4</v>
      </c>
      <c r="G17" s="356">
        <v>6</v>
      </c>
      <c r="H17" s="328"/>
      <c r="I17" s="328"/>
      <c r="J17" s="328"/>
      <c r="K17" s="327"/>
      <c r="L17" s="349">
        <f t="shared" si="0"/>
        <v>10</v>
      </c>
      <c r="M17" s="223">
        <v>1</v>
      </c>
      <c r="N17" s="201" t="s">
        <v>17</v>
      </c>
      <c r="O17" s="329"/>
      <c r="P17" s="328"/>
      <c r="Q17" s="328"/>
      <c r="R17" s="328"/>
      <c r="S17" s="328"/>
      <c r="T17" s="328"/>
      <c r="U17" s="328"/>
      <c r="V17" s="327"/>
      <c r="W17" s="326">
        <f t="shared" si="1"/>
        <v>0</v>
      </c>
      <c r="X17" s="347">
        <v>0</v>
      </c>
      <c r="Y17" s="233"/>
      <c r="Z17" s="362">
        <f t="shared" si="2"/>
        <v>10</v>
      </c>
      <c r="AA17" s="324">
        <f t="shared" si="3"/>
        <v>1</v>
      </c>
      <c r="AB17" s="6"/>
      <c r="AC17" s="2"/>
      <c r="AD17" s="2"/>
      <c r="AE17" s="2"/>
      <c r="AF17" s="2"/>
    </row>
    <row r="18" spans="1:41" ht="18.600000000000001" thickBot="1" x14ac:dyDescent="0.4">
      <c r="A18" s="330">
        <v>6</v>
      </c>
      <c r="B18" s="307" t="s">
        <v>176</v>
      </c>
      <c r="C18" s="360" t="s">
        <v>175</v>
      </c>
      <c r="D18" s="53"/>
      <c r="E18" s="53"/>
      <c r="F18" s="53">
        <v>15</v>
      </c>
      <c r="G18" s="53"/>
      <c r="H18" s="53"/>
      <c r="I18" s="53"/>
      <c r="J18" s="53"/>
      <c r="K18" s="52"/>
      <c r="L18" s="51">
        <f t="shared" si="0"/>
        <v>15</v>
      </c>
      <c r="M18" s="223">
        <v>1</v>
      </c>
      <c r="N18" s="201" t="s">
        <v>17</v>
      </c>
      <c r="O18" s="54"/>
      <c r="P18" s="53"/>
      <c r="Q18" s="53"/>
      <c r="R18" s="53"/>
      <c r="S18" s="53"/>
      <c r="T18" s="53"/>
      <c r="U18" s="53"/>
      <c r="V18" s="52"/>
      <c r="W18" s="326">
        <f t="shared" si="1"/>
        <v>0</v>
      </c>
      <c r="X18" s="347">
        <v>0</v>
      </c>
      <c r="Y18" s="233"/>
      <c r="Z18" s="362">
        <f t="shared" si="2"/>
        <v>15</v>
      </c>
      <c r="AA18" s="324">
        <f t="shared" si="3"/>
        <v>1</v>
      </c>
      <c r="AB18" s="6"/>
      <c r="AC18" s="2"/>
      <c r="AD18" s="2"/>
      <c r="AE18" s="2"/>
      <c r="AF18" s="2"/>
    </row>
    <row r="19" spans="1:41" ht="18.600000000000001" thickBot="1" x14ac:dyDescent="0.4">
      <c r="A19" s="330">
        <v>7</v>
      </c>
      <c r="B19" s="340" t="s">
        <v>174</v>
      </c>
      <c r="C19" s="359" t="s">
        <v>114</v>
      </c>
      <c r="D19" s="356">
        <v>6</v>
      </c>
      <c r="E19" s="328"/>
      <c r="F19" s="328">
        <v>6</v>
      </c>
      <c r="G19" s="356">
        <v>30</v>
      </c>
      <c r="H19" s="328"/>
      <c r="I19" s="328"/>
      <c r="J19" s="328"/>
      <c r="K19" s="327"/>
      <c r="L19" s="51">
        <f t="shared" si="0"/>
        <v>42</v>
      </c>
      <c r="M19" s="223">
        <v>2</v>
      </c>
      <c r="N19" s="201" t="s">
        <v>17</v>
      </c>
      <c r="O19" s="357">
        <v>18</v>
      </c>
      <c r="P19" s="328"/>
      <c r="Q19" s="328">
        <v>6</v>
      </c>
      <c r="R19" s="328">
        <v>30</v>
      </c>
      <c r="S19" s="328"/>
      <c r="T19" s="328"/>
      <c r="U19" s="328"/>
      <c r="V19" s="327"/>
      <c r="W19" s="326">
        <f t="shared" si="1"/>
        <v>54</v>
      </c>
      <c r="X19" s="347">
        <v>3</v>
      </c>
      <c r="Y19" s="201" t="s">
        <v>17</v>
      </c>
      <c r="Z19" s="362">
        <f t="shared" si="2"/>
        <v>96</v>
      </c>
      <c r="AA19" s="324">
        <f t="shared" si="3"/>
        <v>5</v>
      </c>
      <c r="AB19" s="6"/>
      <c r="AC19" s="2"/>
      <c r="AD19" s="2"/>
      <c r="AE19" s="2"/>
      <c r="AF19" s="2"/>
    </row>
    <row r="20" spans="1:41" ht="29.25" customHeight="1" thickBot="1" x14ac:dyDescent="0.4">
      <c r="A20" s="330">
        <v>8</v>
      </c>
      <c r="B20" s="351" t="s">
        <v>173</v>
      </c>
      <c r="C20" s="492" t="s">
        <v>172</v>
      </c>
      <c r="D20" s="53">
        <v>15</v>
      </c>
      <c r="E20" s="53"/>
      <c r="F20" s="53">
        <v>10</v>
      </c>
      <c r="G20" s="53">
        <v>20</v>
      </c>
      <c r="H20" s="53"/>
      <c r="I20" s="53"/>
      <c r="J20" s="53"/>
      <c r="K20" s="52"/>
      <c r="L20" s="51">
        <f t="shared" si="0"/>
        <v>45</v>
      </c>
      <c r="M20" s="223">
        <v>3</v>
      </c>
      <c r="N20" s="358" t="s">
        <v>22</v>
      </c>
      <c r="O20" s="54"/>
      <c r="P20" s="53"/>
      <c r="Q20" s="53"/>
      <c r="R20" s="53"/>
      <c r="S20" s="53"/>
      <c r="T20" s="53"/>
      <c r="U20" s="53"/>
      <c r="V20" s="52"/>
      <c r="W20" s="326">
        <f t="shared" si="1"/>
        <v>0</v>
      </c>
      <c r="X20" s="347">
        <v>0</v>
      </c>
      <c r="Y20" s="233"/>
      <c r="Z20" s="362">
        <f t="shared" si="2"/>
        <v>45</v>
      </c>
      <c r="AA20" s="324">
        <f t="shared" si="3"/>
        <v>3</v>
      </c>
      <c r="AB20" s="6"/>
      <c r="AC20" s="2"/>
      <c r="AD20" s="2"/>
      <c r="AE20" s="2"/>
      <c r="AF20" s="2"/>
    </row>
    <row r="21" spans="1:41" ht="18.600000000000001" thickBot="1" x14ac:dyDescent="0.4">
      <c r="A21" s="330">
        <v>9</v>
      </c>
      <c r="B21" s="66" t="s">
        <v>170</v>
      </c>
      <c r="C21" s="65" t="s">
        <v>113</v>
      </c>
      <c r="D21" s="356">
        <v>8</v>
      </c>
      <c r="E21" s="356"/>
      <c r="F21" s="356">
        <v>6</v>
      </c>
      <c r="G21" s="356">
        <v>26</v>
      </c>
      <c r="H21" s="328"/>
      <c r="I21" s="328"/>
      <c r="J21" s="328"/>
      <c r="K21" s="327"/>
      <c r="L21" s="349">
        <f t="shared" si="0"/>
        <v>40</v>
      </c>
      <c r="M21" s="234">
        <v>2</v>
      </c>
      <c r="N21" s="201" t="s">
        <v>171</v>
      </c>
      <c r="O21" s="357">
        <v>8</v>
      </c>
      <c r="P21" s="356"/>
      <c r="Q21" s="356">
        <v>6</v>
      </c>
      <c r="R21" s="356">
        <v>28</v>
      </c>
      <c r="S21" s="328"/>
      <c r="T21" s="328"/>
      <c r="U21" s="328"/>
      <c r="V21" s="327"/>
      <c r="W21" s="355">
        <f t="shared" si="1"/>
        <v>42</v>
      </c>
      <c r="X21" s="354">
        <v>2</v>
      </c>
      <c r="Y21" s="201" t="s">
        <v>17</v>
      </c>
      <c r="Z21" s="362">
        <f t="shared" si="2"/>
        <v>82</v>
      </c>
      <c r="AA21" s="324">
        <f t="shared" si="3"/>
        <v>4</v>
      </c>
      <c r="AB21" s="6"/>
      <c r="AC21" s="2"/>
      <c r="AD21" s="2"/>
      <c r="AE21" s="2"/>
      <c r="AF21" s="2"/>
    </row>
    <row r="22" spans="1:41" ht="18.600000000000001" thickBot="1" x14ac:dyDescent="0.4">
      <c r="A22" s="330">
        <v>10</v>
      </c>
      <c r="B22" s="353" t="s">
        <v>229</v>
      </c>
      <c r="C22" s="352" t="s">
        <v>169</v>
      </c>
      <c r="D22" s="205">
        <v>10</v>
      </c>
      <c r="E22" s="205"/>
      <c r="F22" s="205">
        <v>8</v>
      </c>
      <c r="G22" s="205">
        <v>12</v>
      </c>
      <c r="H22" s="205"/>
      <c r="I22" s="205"/>
      <c r="J22" s="205"/>
      <c r="K22" s="343"/>
      <c r="L22" s="51">
        <f t="shared" si="0"/>
        <v>30</v>
      </c>
      <c r="M22" s="223">
        <v>1</v>
      </c>
      <c r="N22" s="201" t="s">
        <v>17</v>
      </c>
      <c r="O22" s="207"/>
      <c r="P22" s="205"/>
      <c r="Q22" s="205"/>
      <c r="R22" s="205"/>
      <c r="S22" s="205"/>
      <c r="T22" s="205"/>
      <c r="U22" s="205"/>
      <c r="V22" s="343"/>
      <c r="W22" s="326">
        <f t="shared" si="1"/>
        <v>0</v>
      </c>
      <c r="X22" s="347">
        <v>0</v>
      </c>
      <c r="Y22" s="233"/>
      <c r="Z22" s="362">
        <f t="shared" si="2"/>
        <v>30</v>
      </c>
      <c r="AA22" s="324">
        <f t="shared" si="3"/>
        <v>1</v>
      </c>
      <c r="AB22" s="6"/>
      <c r="AC22" s="2"/>
      <c r="AD22" s="2"/>
      <c r="AE22" s="2"/>
      <c r="AF22" s="2"/>
    </row>
    <row r="23" spans="1:41" ht="18.600000000000001" thickBot="1" x14ac:dyDescent="0.4">
      <c r="A23" s="330">
        <v>11</v>
      </c>
      <c r="B23" s="340" t="s">
        <v>168</v>
      </c>
      <c r="C23" s="127" t="s">
        <v>112</v>
      </c>
      <c r="D23" s="328"/>
      <c r="E23" s="328"/>
      <c r="F23" s="328"/>
      <c r="G23" s="124"/>
      <c r="H23" s="328"/>
      <c r="I23" s="328"/>
      <c r="J23" s="328"/>
      <c r="K23" s="327"/>
      <c r="L23" s="51">
        <f t="shared" si="0"/>
        <v>0</v>
      </c>
      <c r="M23" s="242">
        <v>0</v>
      </c>
      <c r="N23" s="201"/>
      <c r="O23" s="329">
        <v>5</v>
      </c>
      <c r="P23" s="328"/>
      <c r="Q23" s="328">
        <v>15</v>
      </c>
      <c r="R23" s="328">
        <v>45</v>
      </c>
      <c r="S23" s="328"/>
      <c r="T23" s="328"/>
      <c r="U23" s="328"/>
      <c r="V23" s="327"/>
      <c r="W23" s="326">
        <f t="shared" si="1"/>
        <v>65</v>
      </c>
      <c r="X23" s="347">
        <v>7</v>
      </c>
      <c r="Y23" s="201" t="s">
        <v>17</v>
      </c>
      <c r="Z23" s="362">
        <f t="shared" si="2"/>
        <v>65</v>
      </c>
      <c r="AA23" s="324">
        <f t="shared" si="3"/>
        <v>7</v>
      </c>
      <c r="AB23" s="6"/>
      <c r="AC23" s="2"/>
      <c r="AD23" s="2"/>
      <c r="AE23" s="2"/>
      <c r="AF23" s="2"/>
    </row>
    <row r="24" spans="1:41" ht="24" thickBot="1" x14ac:dyDescent="0.4">
      <c r="A24" s="330"/>
      <c r="B24" s="350" t="s">
        <v>167</v>
      </c>
      <c r="C24" s="344" t="s">
        <v>166</v>
      </c>
      <c r="D24" s="205"/>
      <c r="E24" s="205"/>
      <c r="F24" s="227">
        <v>10</v>
      </c>
      <c r="G24" s="227">
        <v>20</v>
      </c>
      <c r="H24" s="205"/>
      <c r="I24" s="205"/>
      <c r="J24" s="205"/>
      <c r="K24" s="343"/>
      <c r="L24" s="349">
        <v>30</v>
      </c>
      <c r="M24" s="348">
        <v>1</v>
      </c>
      <c r="N24" s="201" t="s">
        <v>17</v>
      </c>
      <c r="O24" s="207"/>
      <c r="P24" s="205"/>
      <c r="Q24" s="205"/>
      <c r="R24" s="205"/>
      <c r="S24" s="205"/>
      <c r="T24" s="205"/>
      <c r="U24" s="205"/>
      <c r="V24" s="343"/>
      <c r="W24" s="326">
        <v>0</v>
      </c>
      <c r="X24" s="347">
        <v>0</v>
      </c>
      <c r="Y24" s="201"/>
      <c r="Z24" s="362">
        <f t="shared" si="2"/>
        <v>30</v>
      </c>
      <c r="AA24" s="324">
        <f t="shared" si="3"/>
        <v>1</v>
      </c>
      <c r="AB24" s="6"/>
      <c r="AC24" s="2"/>
      <c r="AD24" s="2"/>
      <c r="AE24" s="2"/>
      <c r="AF24" s="2"/>
    </row>
    <row r="25" spans="1:41" ht="18.600000000000001" thickBot="1" x14ac:dyDescent="0.4">
      <c r="A25" s="330">
        <v>12</v>
      </c>
      <c r="B25" s="124" t="s">
        <v>107</v>
      </c>
      <c r="C25" s="124" t="s">
        <v>165</v>
      </c>
      <c r="D25" s="58"/>
      <c r="E25" s="58"/>
      <c r="F25" s="124"/>
      <c r="G25" s="131"/>
      <c r="H25" s="58"/>
      <c r="I25" s="58"/>
      <c r="J25" s="58"/>
      <c r="K25" s="57"/>
      <c r="L25" s="51">
        <f t="shared" ref="L25:L32" si="4">SUM(D25:K25)</f>
        <v>0</v>
      </c>
      <c r="M25" s="250">
        <v>0</v>
      </c>
      <c r="N25" s="346"/>
      <c r="O25" s="566">
        <v>6</v>
      </c>
      <c r="P25" s="567">
        <v>24</v>
      </c>
      <c r="Q25" s="68"/>
      <c r="R25" s="58"/>
      <c r="S25" s="58"/>
      <c r="T25" s="58"/>
      <c r="U25" s="58"/>
      <c r="V25" s="57"/>
      <c r="W25" s="326">
        <v>30</v>
      </c>
      <c r="X25" s="342">
        <v>1</v>
      </c>
      <c r="Y25" s="201" t="s">
        <v>17</v>
      </c>
      <c r="Z25" s="362">
        <f t="shared" si="2"/>
        <v>30</v>
      </c>
      <c r="AA25" s="324">
        <f t="shared" si="3"/>
        <v>1</v>
      </c>
      <c r="AB25" s="6"/>
      <c r="AC25" s="2"/>
      <c r="AD25" s="2"/>
      <c r="AE25" s="2"/>
      <c r="AF25" s="2"/>
    </row>
    <row r="26" spans="1:41" ht="23.4" thickBot="1" x14ac:dyDescent="0.4">
      <c r="A26" s="330">
        <v>13</v>
      </c>
      <c r="B26" s="345" t="s">
        <v>164</v>
      </c>
      <c r="C26" s="344" t="s">
        <v>99</v>
      </c>
      <c r="D26" s="207">
        <v>6</v>
      </c>
      <c r="E26" s="205"/>
      <c r="F26" s="205">
        <v>6</v>
      </c>
      <c r="G26" s="205">
        <v>30</v>
      </c>
      <c r="H26" s="205"/>
      <c r="I26" s="205"/>
      <c r="J26" s="205"/>
      <c r="K26" s="343"/>
      <c r="L26" s="51">
        <f t="shared" si="4"/>
        <v>42</v>
      </c>
      <c r="M26" s="63">
        <v>2</v>
      </c>
      <c r="N26" s="201" t="s">
        <v>17</v>
      </c>
      <c r="O26" s="329"/>
      <c r="P26" s="205"/>
      <c r="Q26" s="205">
        <v>5</v>
      </c>
      <c r="R26" s="205">
        <v>25</v>
      </c>
      <c r="S26" s="205"/>
      <c r="T26" s="205"/>
      <c r="U26" s="205"/>
      <c r="V26" s="343"/>
      <c r="W26" s="326">
        <f t="shared" ref="W26:W32" si="5">SUM(O26:V26)</f>
        <v>30</v>
      </c>
      <c r="X26" s="342">
        <v>2</v>
      </c>
      <c r="Y26" s="201" t="s">
        <v>17</v>
      </c>
      <c r="Z26" s="362">
        <f t="shared" si="2"/>
        <v>72</v>
      </c>
      <c r="AA26" s="324">
        <f t="shared" si="3"/>
        <v>4</v>
      </c>
      <c r="AB26" s="6"/>
      <c r="AC26" s="2"/>
      <c r="AD26" s="2"/>
      <c r="AE26" s="2"/>
      <c r="AF26" s="2"/>
    </row>
    <row r="27" spans="1:41" ht="23.4" thickBot="1" x14ac:dyDescent="0.4">
      <c r="A27" s="330">
        <v>14</v>
      </c>
      <c r="B27" s="340" t="s">
        <v>163</v>
      </c>
      <c r="C27" s="127" t="s">
        <v>117</v>
      </c>
      <c r="D27" s="329">
        <v>9</v>
      </c>
      <c r="E27" s="328"/>
      <c r="F27" s="328">
        <v>7</v>
      </c>
      <c r="G27" s="328">
        <v>48</v>
      </c>
      <c r="H27" s="328"/>
      <c r="I27" s="328"/>
      <c r="J27" s="328"/>
      <c r="K27" s="327"/>
      <c r="L27" s="51">
        <f t="shared" si="4"/>
        <v>64</v>
      </c>
      <c r="M27" s="63">
        <v>3</v>
      </c>
      <c r="N27" s="201" t="s">
        <v>17</v>
      </c>
      <c r="O27" s="329">
        <v>6</v>
      </c>
      <c r="P27" s="328"/>
      <c r="Q27" s="328">
        <v>7</v>
      </c>
      <c r="R27" s="328">
        <v>48</v>
      </c>
      <c r="S27" s="328"/>
      <c r="T27" s="328"/>
      <c r="U27" s="328"/>
      <c r="V27" s="327"/>
      <c r="W27" s="326">
        <f t="shared" si="5"/>
        <v>61</v>
      </c>
      <c r="X27" s="331">
        <v>3</v>
      </c>
      <c r="Y27" s="201" t="s">
        <v>17</v>
      </c>
      <c r="Z27" s="362">
        <f t="shared" si="2"/>
        <v>125</v>
      </c>
      <c r="AA27" s="324">
        <f t="shared" si="3"/>
        <v>6</v>
      </c>
      <c r="AB27" s="6"/>
      <c r="AC27" s="2"/>
      <c r="AD27" s="2"/>
      <c r="AE27" s="2"/>
      <c r="AF27" s="2"/>
    </row>
    <row r="28" spans="1:41" ht="23.4" thickBot="1" x14ac:dyDescent="0.4">
      <c r="A28" s="330">
        <v>15</v>
      </c>
      <c r="B28" s="340" t="s">
        <v>162</v>
      </c>
      <c r="C28" s="127" t="s">
        <v>161</v>
      </c>
      <c r="D28" s="329">
        <v>10</v>
      </c>
      <c r="E28" s="328"/>
      <c r="F28" s="328">
        <v>13</v>
      </c>
      <c r="G28" s="328">
        <v>39</v>
      </c>
      <c r="H28" s="328"/>
      <c r="I28" s="328"/>
      <c r="J28" s="328"/>
      <c r="K28" s="327"/>
      <c r="L28" s="51">
        <f t="shared" si="4"/>
        <v>62</v>
      </c>
      <c r="M28" s="197">
        <v>3</v>
      </c>
      <c r="N28" s="201" t="s">
        <v>17</v>
      </c>
      <c r="O28" s="329">
        <v>10</v>
      </c>
      <c r="P28" s="328"/>
      <c r="Q28" s="328">
        <v>7</v>
      </c>
      <c r="R28" s="328">
        <v>35</v>
      </c>
      <c r="S28" s="328"/>
      <c r="T28" s="328"/>
      <c r="U28" s="328"/>
      <c r="V28" s="327"/>
      <c r="W28" s="326">
        <f t="shared" si="5"/>
        <v>52</v>
      </c>
      <c r="X28" s="331">
        <v>3</v>
      </c>
      <c r="Y28" s="201" t="s">
        <v>17</v>
      </c>
      <c r="Z28" s="362">
        <f t="shared" si="2"/>
        <v>114</v>
      </c>
      <c r="AA28" s="324">
        <f t="shared" si="3"/>
        <v>6</v>
      </c>
      <c r="AB28" s="6"/>
      <c r="AC28" s="2"/>
      <c r="AD28" s="2"/>
      <c r="AE28" s="2"/>
      <c r="AF28" s="2"/>
    </row>
    <row r="29" spans="1:41" ht="23.4" thickBot="1" x14ac:dyDescent="0.4">
      <c r="A29" s="330">
        <v>16</v>
      </c>
      <c r="B29" s="339" t="s">
        <v>160</v>
      </c>
      <c r="C29" s="336" t="s">
        <v>158</v>
      </c>
      <c r="D29" s="329"/>
      <c r="E29" s="328"/>
      <c r="F29" s="335">
        <v>20</v>
      </c>
      <c r="G29" s="328"/>
      <c r="H29" s="328"/>
      <c r="I29" s="328"/>
      <c r="J29" s="328"/>
      <c r="K29" s="327"/>
      <c r="L29" s="51">
        <f t="shared" si="4"/>
        <v>20</v>
      </c>
      <c r="M29" s="338">
        <v>1</v>
      </c>
      <c r="N29" s="201" t="s">
        <v>17</v>
      </c>
      <c r="O29" s="329"/>
      <c r="P29" s="328"/>
      <c r="Q29" s="328"/>
      <c r="R29" s="328"/>
      <c r="S29" s="328"/>
      <c r="T29" s="328"/>
      <c r="U29" s="328"/>
      <c r="V29" s="327"/>
      <c r="W29" s="326">
        <f t="shared" si="5"/>
        <v>0</v>
      </c>
      <c r="X29" s="331">
        <v>0</v>
      </c>
      <c r="Y29" s="201"/>
      <c r="Z29" s="362">
        <f t="shared" si="2"/>
        <v>20</v>
      </c>
      <c r="AA29" s="324">
        <f t="shared" si="3"/>
        <v>1</v>
      </c>
      <c r="AB29" s="6"/>
      <c r="AC29" s="2"/>
      <c r="AD29" s="2"/>
      <c r="AE29" s="2"/>
      <c r="AF29" s="2"/>
    </row>
    <row r="30" spans="1:41" ht="18.600000000000001" thickBot="1" x14ac:dyDescent="0.4">
      <c r="A30" s="330">
        <v>17</v>
      </c>
      <c r="B30" s="337" t="s">
        <v>159</v>
      </c>
      <c r="C30" s="336" t="s">
        <v>158</v>
      </c>
      <c r="D30" s="329"/>
      <c r="E30" s="328"/>
      <c r="F30" s="328"/>
      <c r="G30" s="328"/>
      <c r="H30" s="328"/>
      <c r="I30" s="328"/>
      <c r="J30" s="328"/>
      <c r="K30" s="327"/>
      <c r="L30" s="51">
        <f t="shared" si="4"/>
        <v>0</v>
      </c>
      <c r="M30" s="59">
        <v>0</v>
      </c>
      <c r="N30" s="201"/>
      <c r="O30" s="329"/>
      <c r="P30" s="328"/>
      <c r="Q30" s="335">
        <v>20</v>
      </c>
      <c r="R30" s="328"/>
      <c r="S30" s="328"/>
      <c r="T30" s="328"/>
      <c r="U30" s="328"/>
      <c r="V30" s="327"/>
      <c r="W30" s="326">
        <f t="shared" si="5"/>
        <v>20</v>
      </c>
      <c r="X30" s="331">
        <v>1</v>
      </c>
      <c r="Y30" s="201" t="s">
        <v>17</v>
      </c>
      <c r="Z30" s="362">
        <f t="shared" si="2"/>
        <v>20</v>
      </c>
      <c r="AA30" s="324">
        <f t="shared" si="3"/>
        <v>1</v>
      </c>
      <c r="AB30" s="6"/>
      <c r="AC30" s="2"/>
      <c r="AD30" s="2"/>
      <c r="AE30" s="2"/>
      <c r="AF30" s="2"/>
    </row>
    <row r="31" spans="1:41" ht="18.600000000000001" thickBot="1" x14ac:dyDescent="0.4">
      <c r="A31" s="330">
        <v>18</v>
      </c>
      <c r="B31" s="334" t="s">
        <v>157</v>
      </c>
      <c r="C31" s="333" t="s">
        <v>54</v>
      </c>
      <c r="D31" s="332">
        <v>10</v>
      </c>
      <c r="E31" s="53"/>
      <c r="F31" s="53"/>
      <c r="G31" s="53"/>
      <c r="H31" s="53"/>
      <c r="I31" s="53"/>
      <c r="J31" s="53"/>
      <c r="K31" s="52"/>
      <c r="L31" s="51">
        <f t="shared" si="4"/>
        <v>10</v>
      </c>
      <c r="M31" s="223">
        <v>1</v>
      </c>
      <c r="N31" s="201" t="s">
        <v>17</v>
      </c>
      <c r="O31" s="54"/>
      <c r="P31" s="53"/>
      <c r="Q31" s="53"/>
      <c r="R31" s="53"/>
      <c r="S31" s="53"/>
      <c r="T31" s="53"/>
      <c r="U31" s="53"/>
      <c r="V31" s="52"/>
      <c r="W31" s="326">
        <f t="shared" si="5"/>
        <v>0</v>
      </c>
      <c r="X31" s="331">
        <v>0</v>
      </c>
      <c r="Y31" s="201"/>
      <c r="Z31" s="362">
        <f t="shared" si="2"/>
        <v>10</v>
      </c>
      <c r="AA31" s="324">
        <f t="shared" si="3"/>
        <v>1</v>
      </c>
      <c r="AB31" s="6"/>
      <c r="AC31" s="2"/>
      <c r="AD31" s="2"/>
      <c r="AE31" s="2"/>
      <c r="AF31" s="2"/>
    </row>
    <row r="32" spans="1:41" s="494" customFormat="1" ht="18.600000000000001" thickBot="1" x14ac:dyDescent="0.4">
      <c r="A32" s="481">
        <v>19</v>
      </c>
      <c r="B32" s="482" t="s">
        <v>156</v>
      </c>
      <c r="C32" s="483" t="s">
        <v>155</v>
      </c>
      <c r="D32" s="484"/>
      <c r="E32" s="471"/>
      <c r="F32" s="471"/>
      <c r="G32" s="471"/>
      <c r="H32" s="471"/>
      <c r="I32" s="471"/>
      <c r="J32" s="471"/>
      <c r="K32" s="485"/>
      <c r="L32" s="486">
        <f t="shared" si="4"/>
        <v>0</v>
      </c>
      <c r="M32" s="473">
        <v>0</v>
      </c>
      <c r="N32" s="473"/>
      <c r="O32" s="475"/>
      <c r="P32" s="471"/>
      <c r="Q32" s="471"/>
      <c r="R32" s="471"/>
      <c r="S32" s="471"/>
      <c r="T32" s="471">
        <v>120</v>
      </c>
      <c r="U32" s="471"/>
      <c r="V32" s="485"/>
      <c r="W32" s="478">
        <f t="shared" si="5"/>
        <v>120</v>
      </c>
      <c r="X32" s="487">
        <v>4</v>
      </c>
      <c r="Y32" s="488" t="s">
        <v>19</v>
      </c>
      <c r="Z32" s="489">
        <f t="shared" si="2"/>
        <v>120</v>
      </c>
      <c r="AA32" s="490">
        <f t="shared" si="3"/>
        <v>4</v>
      </c>
      <c r="AB32" s="493"/>
      <c r="AC32" s="2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</row>
    <row r="33" spans="1:32" ht="18.600000000000001" thickBot="1" x14ac:dyDescent="0.4">
      <c r="A33" s="323"/>
      <c r="B33" s="322" t="s">
        <v>16</v>
      </c>
      <c r="C33" s="322"/>
      <c r="D33" s="46">
        <f t="shared" ref="D33:M33" si="6">SUM(D13:D32)</f>
        <v>110</v>
      </c>
      <c r="E33" s="46">
        <f t="shared" si="6"/>
        <v>0</v>
      </c>
      <c r="F33" s="46">
        <f t="shared" si="6"/>
        <v>123</v>
      </c>
      <c r="G33" s="46">
        <f t="shared" si="6"/>
        <v>331</v>
      </c>
      <c r="H33" s="46">
        <f t="shared" si="6"/>
        <v>0</v>
      </c>
      <c r="I33" s="46">
        <f t="shared" si="6"/>
        <v>0</v>
      </c>
      <c r="J33" s="46">
        <f t="shared" si="6"/>
        <v>0</v>
      </c>
      <c r="K33" s="45">
        <f t="shared" si="6"/>
        <v>0</v>
      </c>
      <c r="L33" s="46">
        <f t="shared" si="6"/>
        <v>564</v>
      </c>
      <c r="M33" s="46">
        <f t="shared" si="6"/>
        <v>30</v>
      </c>
      <c r="N33" s="47"/>
      <c r="O33" s="45">
        <f t="shared" ref="O33:X33" si="7">SUM(O13:O32)</f>
        <v>63</v>
      </c>
      <c r="P33" s="45">
        <f t="shared" si="7"/>
        <v>39</v>
      </c>
      <c r="Q33" s="45">
        <f t="shared" si="7"/>
        <v>117</v>
      </c>
      <c r="R33" s="45">
        <f t="shared" si="7"/>
        <v>235</v>
      </c>
      <c r="S33" s="45">
        <f t="shared" si="7"/>
        <v>0</v>
      </c>
      <c r="T33" s="45">
        <f t="shared" si="7"/>
        <v>120</v>
      </c>
      <c r="U33" s="45">
        <f t="shared" si="7"/>
        <v>0</v>
      </c>
      <c r="V33" s="45">
        <f t="shared" si="7"/>
        <v>0</v>
      </c>
      <c r="W33" s="46">
        <f t="shared" si="7"/>
        <v>574</v>
      </c>
      <c r="X33" s="45">
        <f t="shared" si="7"/>
        <v>31</v>
      </c>
      <c r="Y33" s="47"/>
      <c r="Z33" s="321">
        <f>SUM(Z13:Z32)</f>
        <v>1138</v>
      </c>
      <c r="AA33" s="320">
        <f>SUM(AA13:AA32)</f>
        <v>61</v>
      </c>
      <c r="AB33" s="2"/>
      <c r="AC33" s="2"/>
      <c r="AD33" s="2"/>
      <c r="AE33" s="2"/>
      <c r="AF33" s="2"/>
    </row>
    <row r="34" spans="1:32" ht="18.600000000000001" thickBot="1" x14ac:dyDescent="0.4">
      <c r="A34" s="6"/>
      <c r="B34" s="319"/>
      <c r="C34" s="319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80"/>
      <c r="AB34" s="6"/>
      <c r="AC34" s="2"/>
      <c r="AD34" s="2"/>
      <c r="AE34" s="2"/>
      <c r="AF34" s="2"/>
    </row>
    <row r="35" spans="1:32" ht="18" x14ac:dyDescent="0.35">
      <c r="A35" s="6"/>
      <c r="B35" s="12" t="s">
        <v>15</v>
      </c>
      <c r="C35" s="11" t="s">
        <v>14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6"/>
      <c r="AC35" s="2"/>
      <c r="AD35" s="2"/>
      <c r="AE35" s="2"/>
      <c r="AF35" s="2"/>
    </row>
    <row r="36" spans="1:32" ht="18" x14ac:dyDescent="0.35">
      <c r="A36" s="6"/>
      <c r="B36" s="10" t="s">
        <v>13</v>
      </c>
      <c r="C36" s="9" t="s">
        <v>12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2"/>
      <c r="AD36" s="2"/>
      <c r="AE36" s="2"/>
      <c r="AF36" s="2"/>
    </row>
    <row r="37" spans="1:32" ht="18" x14ac:dyDescent="0.35">
      <c r="A37" s="6"/>
      <c r="B37" s="10" t="s">
        <v>11</v>
      </c>
      <c r="C37" s="9" t="s">
        <v>10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2"/>
      <c r="AD37" s="2"/>
      <c r="AE37" s="2"/>
      <c r="AF37" s="2"/>
    </row>
    <row r="38" spans="1:32" ht="18" x14ac:dyDescent="0.35">
      <c r="A38" s="6"/>
      <c r="B38" s="10" t="s">
        <v>9</v>
      </c>
      <c r="C38" s="9" t="s">
        <v>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2"/>
      <c r="AD38" s="2"/>
      <c r="AE38" s="2"/>
      <c r="AF38" s="2"/>
    </row>
    <row r="39" spans="1:32" ht="18" x14ac:dyDescent="0.35">
      <c r="A39" s="6"/>
      <c r="B39" s="10" t="s">
        <v>7</v>
      </c>
      <c r="C39" s="9" t="s">
        <v>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2"/>
      <c r="AD39" s="2"/>
      <c r="AE39" s="2"/>
      <c r="AF39" s="2"/>
    </row>
    <row r="40" spans="1:32" ht="18" x14ac:dyDescent="0.35">
      <c r="A40" s="6"/>
      <c r="B40" s="10" t="s">
        <v>5</v>
      </c>
      <c r="C40" s="9" t="s">
        <v>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2"/>
      <c r="AD40" s="2"/>
      <c r="AE40" s="2"/>
      <c r="AF40" s="2"/>
    </row>
    <row r="41" spans="1:32" ht="18" x14ac:dyDescent="0.35">
      <c r="A41" s="6"/>
      <c r="B41" s="10" t="s">
        <v>3</v>
      </c>
      <c r="C41" s="9" t="s">
        <v>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2"/>
      <c r="AD41" s="2"/>
      <c r="AE41" s="2"/>
      <c r="AF41" s="2"/>
    </row>
    <row r="42" spans="1:32" ht="18.600000000000001" thickBot="1" x14ac:dyDescent="0.4">
      <c r="A42" s="6"/>
      <c r="B42" s="8" t="s">
        <v>1</v>
      </c>
      <c r="C42" s="7" t="s"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2"/>
      <c r="AD42" s="2"/>
      <c r="AE42" s="2"/>
      <c r="AF42" s="2"/>
    </row>
    <row r="43" spans="1:32" ht="18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2"/>
      <c r="AD43" s="2"/>
      <c r="AE43" s="2"/>
      <c r="AF43" s="2"/>
    </row>
    <row r="44" spans="1:32" ht="18" x14ac:dyDescent="0.35">
      <c r="A44" s="6"/>
      <c r="B44" s="18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2"/>
      <c r="AD44" s="2"/>
      <c r="AE44" s="2"/>
      <c r="AF44" s="2"/>
    </row>
    <row r="45" spans="1:32" ht="18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2"/>
      <c r="AD45" s="2"/>
      <c r="AE45" s="2"/>
      <c r="AF45" s="2"/>
    </row>
    <row r="46" spans="1:32" ht="18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2"/>
      <c r="AD46" s="2"/>
      <c r="AE46" s="2"/>
      <c r="AF46" s="2"/>
    </row>
    <row r="47" spans="1:32" ht="18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8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8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8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8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8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8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8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8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8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8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8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8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8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8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8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8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8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8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8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8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8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8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8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8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8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8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8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8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8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8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8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8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8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8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8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8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8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8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8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8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8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8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8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8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8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8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8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8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8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8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8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8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8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8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8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8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8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8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8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8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8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8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8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8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8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8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8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8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8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8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8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8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8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8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8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8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8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8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8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8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8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8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8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8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8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8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8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8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8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8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8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8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8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8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8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8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8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8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8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8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8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8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ageMargins left="0.78740157480314965" right="0.43307086614173229" top="0.15748031496062992" bottom="0.35433070866141736" header="0.15748031496062992" footer="0.27559055118110237"/>
  <pageSetup paperSize="9" scale="6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W25"/>
  <sheetViews>
    <sheetView zoomScale="85" zoomScaleNormal="85" workbookViewId="0">
      <selection activeCell="AD25" sqref="AD25"/>
    </sheetView>
  </sheetViews>
  <sheetFormatPr defaultColWidth="9.21875" defaultRowHeight="13.2" x14ac:dyDescent="0.25"/>
  <cols>
    <col min="1" max="1" width="3.77734375" style="1" bestFit="1" customWidth="1"/>
    <col min="2" max="2" width="26.21875" style="1" bestFit="1" customWidth="1"/>
    <col min="3" max="3" width="38.77734375" style="1" customWidth="1"/>
    <col min="4" max="11" width="5.44140625" style="1" customWidth="1"/>
    <col min="12" max="12" width="7.44140625" style="1" bestFit="1" customWidth="1"/>
    <col min="13" max="20" width="5.21875" style="1" customWidth="1"/>
    <col min="21" max="21" width="9.5546875" style="1" bestFit="1" customWidth="1"/>
    <col min="22" max="16384" width="9.21875" style="1"/>
  </cols>
  <sheetData>
    <row r="1" spans="1:21" x14ac:dyDescent="0.25">
      <c r="B1" s="41" t="s">
        <v>47</v>
      </c>
      <c r="C1" s="40" t="s">
        <v>46</v>
      </c>
    </row>
    <row r="2" spans="1:21" ht="15.6" x14ac:dyDescent="0.25">
      <c r="B2" s="38" t="s">
        <v>45</v>
      </c>
      <c r="C2" s="294" t="s">
        <v>44</v>
      </c>
    </row>
    <row r="3" spans="1:21" x14ac:dyDescent="0.25">
      <c r="B3" s="38" t="s">
        <v>43</v>
      </c>
      <c r="C3" s="37"/>
    </row>
    <row r="4" spans="1:21" x14ac:dyDescent="0.25">
      <c r="B4" s="38" t="s">
        <v>42</v>
      </c>
      <c r="C4" s="37" t="s">
        <v>41</v>
      </c>
    </row>
    <row r="5" spans="1:21" x14ac:dyDescent="0.25">
      <c r="B5" s="38" t="s">
        <v>40</v>
      </c>
      <c r="C5" s="37" t="s">
        <v>51</v>
      </c>
    </row>
    <row r="6" spans="1:21" x14ac:dyDescent="0.25">
      <c r="B6" s="38" t="s">
        <v>39</v>
      </c>
      <c r="C6" s="37" t="s">
        <v>38</v>
      </c>
    </row>
    <row r="7" spans="1:21" ht="15.6" x14ac:dyDescent="0.25">
      <c r="B7" s="36" t="s">
        <v>37</v>
      </c>
      <c r="C7" s="35" t="s">
        <v>189</v>
      </c>
    </row>
    <row r="8" spans="1:21" ht="16.2" thickBot="1" x14ac:dyDescent="0.3">
      <c r="B8" s="34" t="s">
        <v>36</v>
      </c>
      <c r="C8" s="33" t="s">
        <v>144</v>
      </c>
    </row>
    <row r="9" spans="1:21" ht="13.8" thickBot="1" x14ac:dyDescent="0.3">
      <c r="B9" s="374"/>
      <c r="C9" s="287"/>
    </row>
    <row r="10" spans="1:21" ht="13.8" thickBot="1" x14ac:dyDescent="0.3">
      <c r="A10" s="594" t="s">
        <v>34</v>
      </c>
      <c r="B10" s="621" t="s">
        <v>197</v>
      </c>
      <c r="C10" s="619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</row>
    <row r="11" spans="1:21" ht="13.8" thickBot="1" x14ac:dyDescent="0.3">
      <c r="A11" s="594"/>
      <c r="B11" s="621"/>
      <c r="C11" s="620"/>
      <c r="D11" s="596" t="s">
        <v>196</v>
      </c>
      <c r="E11" s="597"/>
      <c r="F11" s="597"/>
      <c r="G11" s="597"/>
      <c r="H11" s="597"/>
      <c r="I11" s="597"/>
      <c r="J11" s="597"/>
      <c r="K11" s="597"/>
      <c r="L11" s="583"/>
      <c r="M11" s="584" t="s">
        <v>186</v>
      </c>
      <c r="N11" s="584"/>
      <c r="O11" s="584"/>
      <c r="P11" s="584"/>
      <c r="Q11" s="584"/>
      <c r="R11" s="584"/>
      <c r="S11" s="584"/>
      <c r="T11" s="584"/>
      <c r="U11" s="584"/>
    </row>
    <row r="12" spans="1:21" ht="99.6" thickBot="1" x14ac:dyDescent="0.3">
      <c r="A12" s="595"/>
      <c r="B12" s="619"/>
      <c r="C12" s="620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3</v>
      </c>
      <c r="I12" s="77" t="s">
        <v>1</v>
      </c>
      <c r="J12" s="26" t="s">
        <v>25</v>
      </c>
      <c r="K12" s="25" t="s">
        <v>24</v>
      </c>
      <c r="L12" s="76" t="s">
        <v>49</v>
      </c>
      <c r="M12" s="27" t="s">
        <v>15</v>
      </c>
      <c r="N12" s="26" t="s">
        <v>13</v>
      </c>
      <c r="O12" s="26" t="s">
        <v>28</v>
      </c>
      <c r="P12" s="26" t="s">
        <v>27</v>
      </c>
      <c r="Q12" s="26" t="s">
        <v>3</v>
      </c>
      <c r="R12" s="26" t="s">
        <v>1</v>
      </c>
      <c r="S12" s="26" t="s">
        <v>25</v>
      </c>
      <c r="T12" s="25" t="s">
        <v>24</v>
      </c>
      <c r="U12" s="76" t="s">
        <v>48</v>
      </c>
    </row>
    <row r="13" spans="1:21" ht="13.8" thickBot="1" x14ac:dyDescent="0.3">
      <c r="A13" s="75">
        <v>1</v>
      </c>
      <c r="B13" s="340" t="s">
        <v>195</v>
      </c>
      <c r="C13" s="127" t="s">
        <v>231</v>
      </c>
      <c r="D13" s="74">
        <v>10</v>
      </c>
      <c r="E13" s="72"/>
      <c r="F13" s="72"/>
      <c r="G13" s="72"/>
      <c r="H13" s="72"/>
      <c r="I13" s="71"/>
      <c r="J13" s="373">
        <f>SUM(D13:I13)</f>
        <v>10</v>
      </c>
      <c r="K13" s="73">
        <v>1</v>
      </c>
      <c r="L13" s="60" t="s">
        <v>17</v>
      </c>
      <c r="M13" s="74"/>
      <c r="N13" s="72"/>
      <c r="O13" s="72"/>
      <c r="P13" s="72"/>
      <c r="Q13" s="72"/>
      <c r="R13" s="71"/>
      <c r="S13" s="372">
        <f>SUM(M13:R13)</f>
        <v>0</v>
      </c>
      <c r="T13" s="70"/>
      <c r="U13" s="49" t="s">
        <v>17</v>
      </c>
    </row>
    <row r="14" spans="1:21" ht="13.8" thickBot="1" x14ac:dyDescent="0.3">
      <c r="A14" s="56">
        <v>2</v>
      </c>
      <c r="B14" s="351" t="s">
        <v>194</v>
      </c>
      <c r="C14" s="307" t="s">
        <v>193</v>
      </c>
      <c r="D14" s="69">
        <v>10</v>
      </c>
      <c r="E14" s="68"/>
      <c r="F14" s="68"/>
      <c r="G14" s="68"/>
      <c r="H14" s="68"/>
      <c r="I14" s="67"/>
      <c r="J14" s="373">
        <f>SUM(D14:I14)</f>
        <v>10</v>
      </c>
      <c r="K14" s="50">
        <v>1</v>
      </c>
      <c r="L14" s="193" t="s">
        <v>17</v>
      </c>
      <c r="M14" s="69"/>
      <c r="N14" s="68"/>
      <c r="O14" s="68"/>
      <c r="P14" s="68"/>
      <c r="Q14" s="68"/>
      <c r="R14" s="67"/>
      <c r="S14" s="366">
        <f>SUM(M14:R14)</f>
        <v>0</v>
      </c>
      <c r="T14" s="50"/>
      <c r="U14" s="193" t="s">
        <v>17</v>
      </c>
    </row>
    <row r="15" spans="1:21" ht="40.200000000000003" thickBot="1" x14ac:dyDescent="0.3">
      <c r="A15" s="75">
        <v>3</v>
      </c>
      <c r="B15" s="449" t="s">
        <v>230</v>
      </c>
      <c r="C15" s="449" t="s">
        <v>192</v>
      </c>
      <c r="D15" s="61">
        <v>10</v>
      </c>
      <c r="E15" s="58"/>
      <c r="F15" s="58"/>
      <c r="G15" s="58"/>
      <c r="H15" s="58"/>
      <c r="I15" s="57"/>
      <c r="J15" s="373">
        <f>SUM(D15:I15)</f>
        <v>10</v>
      </c>
      <c r="K15" s="73">
        <v>1</v>
      </c>
      <c r="L15" s="60" t="s">
        <v>17</v>
      </c>
      <c r="M15" s="61"/>
      <c r="N15" s="58"/>
      <c r="O15" s="58"/>
      <c r="P15" s="58"/>
      <c r="Q15" s="58"/>
      <c r="R15" s="57"/>
      <c r="S15" s="372">
        <f>SUM(M15:R15)</f>
        <v>0</v>
      </c>
      <c r="T15" s="50"/>
      <c r="U15" s="193" t="s">
        <v>17</v>
      </c>
    </row>
    <row r="16" spans="1:21" ht="13.8" thickBot="1" x14ac:dyDescent="0.3">
      <c r="A16" s="165"/>
      <c r="B16" s="371"/>
      <c r="C16" s="371"/>
      <c r="D16" s="369"/>
      <c r="E16" s="368"/>
      <c r="F16" s="368"/>
      <c r="G16" s="368"/>
      <c r="H16" s="368"/>
      <c r="I16" s="367"/>
      <c r="J16" s="51">
        <f>SUM(D16:I16)</f>
        <v>0</v>
      </c>
      <c r="K16" s="370"/>
      <c r="L16" s="370"/>
      <c r="M16" s="369"/>
      <c r="N16" s="368"/>
      <c r="O16" s="368"/>
      <c r="P16" s="368"/>
      <c r="Q16" s="368"/>
      <c r="R16" s="367"/>
      <c r="S16" s="366">
        <f>SUM(M16:R16)</f>
        <v>0</v>
      </c>
      <c r="T16" s="160"/>
      <c r="U16" s="159"/>
    </row>
    <row r="17" spans="1:23" ht="13.8" thickBot="1" x14ac:dyDescent="0.3">
      <c r="A17" s="48"/>
      <c r="B17" s="322"/>
      <c r="C17" s="322"/>
      <c r="D17" s="46">
        <v>10</v>
      </c>
      <c r="E17" s="46">
        <f>SUM(E13:E16)</f>
        <v>0</v>
      </c>
      <c r="F17" s="46">
        <f>SUM(F13:F16)</f>
        <v>0</v>
      </c>
      <c r="G17" s="46">
        <f>SUM(G13:G16)</f>
        <v>0</v>
      </c>
      <c r="H17" s="46">
        <f>SUM(H13:H16)</f>
        <v>0</v>
      </c>
      <c r="I17" s="46">
        <f>SUM(I13:I16)</f>
        <v>0</v>
      </c>
      <c r="J17" s="45">
        <v>10</v>
      </c>
      <c r="K17" s="46">
        <v>1</v>
      </c>
      <c r="L17" s="47"/>
      <c r="M17" s="45">
        <f t="shared" ref="M17:R17" si="0">SUM(M13:M16)</f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5">
        <f t="shared" si="0"/>
        <v>0</v>
      </c>
      <c r="R17" s="45">
        <f t="shared" si="0"/>
        <v>0</v>
      </c>
      <c r="S17" s="46">
        <f>SUM(M17:R17)</f>
        <v>0</v>
      </c>
      <c r="T17" s="157">
        <f>SUM(T13:T16)</f>
        <v>0</v>
      </c>
      <c r="U17" s="157"/>
      <c r="V17" s="44"/>
      <c r="W17" s="43"/>
    </row>
    <row r="18" spans="1:23" ht="13.8" thickBot="1" x14ac:dyDescent="0.3">
      <c r="A18" s="48"/>
      <c r="B18" s="365" t="s">
        <v>31</v>
      </c>
      <c r="C18" s="365"/>
      <c r="D18" s="606">
        <v>10</v>
      </c>
      <c r="E18" s="607"/>
      <c r="F18" s="607"/>
      <c r="G18" s="607"/>
      <c r="H18" s="607"/>
      <c r="I18" s="608"/>
      <c r="J18" s="157"/>
      <c r="K18" s="157"/>
      <c r="L18" s="157"/>
      <c r="M18" s="606">
        <f>SUM(M17:R17)</f>
        <v>0</v>
      </c>
      <c r="N18" s="607"/>
      <c r="O18" s="607"/>
      <c r="P18" s="607"/>
      <c r="Q18" s="607"/>
      <c r="R18" s="608"/>
      <c r="S18" s="157"/>
      <c r="T18" s="157"/>
      <c r="U18" s="157"/>
      <c r="V18" s="92"/>
      <c r="W18" s="43"/>
    </row>
    <row r="19" spans="1:23" ht="13.8" thickBot="1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3" x14ac:dyDescent="0.25">
      <c r="B20" s="12" t="s">
        <v>15</v>
      </c>
      <c r="C20" s="11" t="s">
        <v>14</v>
      </c>
    </row>
    <row r="21" spans="1:23" x14ac:dyDescent="0.25">
      <c r="B21" s="10" t="s">
        <v>13</v>
      </c>
      <c r="C21" s="9" t="s">
        <v>12</v>
      </c>
    </row>
    <row r="22" spans="1:23" x14ac:dyDescent="0.25">
      <c r="B22" s="10" t="s">
        <v>11</v>
      </c>
      <c r="C22" s="9" t="s">
        <v>10</v>
      </c>
    </row>
    <row r="23" spans="1:23" x14ac:dyDescent="0.25">
      <c r="B23" s="10" t="s">
        <v>9</v>
      </c>
      <c r="C23" s="9" t="s">
        <v>8</v>
      </c>
    </row>
    <row r="24" spans="1:23" x14ac:dyDescent="0.25">
      <c r="B24" s="10" t="s">
        <v>3</v>
      </c>
      <c r="C24" s="9" t="s">
        <v>2</v>
      </c>
    </row>
    <row r="25" spans="1:23" ht="13.8" thickBot="1" x14ac:dyDescent="0.3">
      <c r="B25" s="8" t="s">
        <v>1</v>
      </c>
      <c r="C25" s="7" t="s">
        <v>0</v>
      </c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7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1CC00"/>
    <pageSetUpPr fitToPage="1"/>
  </sheetPr>
  <dimension ref="A1:AH144"/>
  <sheetViews>
    <sheetView zoomScale="70" zoomScaleNormal="70" zoomScaleSheetLayoutView="80" workbookViewId="0">
      <selection activeCell="L32" sqref="L32"/>
    </sheetView>
  </sheetViews>
  <sheetFormatPr defaultColWidth="9.21875" defaultRowHeight="13.2" x14ac:dyDescent="0.25"/>
  <cols>
    <col min="1" max="1" width="4.21875" style="1" bestFit="1" customWidth="1"/>
    <col min="2" max="2" width="41.77734375" style="1" customWidth="1"/>
    <col min="3" max="3" width="48.21875" style="1" customWidth="1"/>
    <col min="4" max="8" width="4.21875" style="1" bestFit="1" customWidth="1"/>
    <col min="9" max="9" width="4.44140625" style="1" bestFit="1" customWidth="1"/>
    <col min="10" max="11" width="4.21875" style="1" bestFit="1" customWidth="1"/>
    <col min="12" max="12" width="4.44140625" style="1" bestFit="1" customWidth="1"/>
    <col min="13" max="13" width="4.21875" style="1" bestFit="1" customWidth="1"/>
    <col min="14" max="14" width="11.5546875" style="1" customWidth="1"/>
    <col min="15" max="22" width="4.21875" style="1" bestFit="1" customWidth="1"/>
    <col min="23" max="23" width="4.44140625" style="1" bestFit="1" customWidth="1"/>
    <col min="24" max="24" width="4.21875" style="1" bestFit="1" customWidth="1"/>
    <col min="25" max="25" width="8.44140625" style="1" customWidth="1"/>
    <col min="26" max="26" width="6.77734375" style="1" customWidth="1"/>
    <col min="27" max="27" width="6" style="1" customWidth="1"/>
    <col min="28" max="29" width="9.21875" style="1"/>
    <col min="30" max="30" width="14" style="1" customWidth="1"/>
    <col min="31" max="16384" width="9.21875" style="1"/>
  </cols>
  <sheetData>
    <row r="1" spans="1:32" ht="18" x14ac:dyDescent="0.35">
      <c r="A1" s="42"/>
      <c r="B1" s="41" t="s">
        <v>47</v>
      </c>
      <c r="C1" s="40" t="s">
        <v>46</v>
      </c>
      <c r="H1" s="295"/>
      <c r="I1" s="295"/>
      <c r="J1" s="295"/>
      <c r="K1" s="295"/>
      <c r="L1" s="295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0"/>
      <c r="AC1" s="2"/>
      <c r="AD1" s="2"/>
      <c r="AE1" s="2"/>
      <c r="AF1" s="2"/>
    </row>
    <row r="2" spans="1:32" ht="18" x14ac:dyDescent="0.35">
      <c r="A2" s="32"/>
      <c r="B2" s="38" t="s">
        <v>45</v>
      </c>
      <c r="C2" s="39" t="s">
        <v>44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0"/>
      <c r="AC2" s="2"/>
      <c r="AD2" s="2"/>
      <c r="AE2" s="2"/>
      <c r="AF2" s="2"/>
    </row>
    <row r="3" spans="1:32" ht="18" x14ac:dyDescent="0.35">
      <c r="A3" s="32"/>
      <c r="B3" s="38" t="s">
        <v>43</v>
      </c>
      <c r="C3" s="37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0"/>
      <c r="AC3" s="2"/>
      <c r="AD3" s="2"/>
      <c r="AE3" s="2"/>
      <c r="AF3" s="2"/>
    </row>
    <row r="4" spans="1:32" ht="18" x14ac:dyDescent="0.35">
      <c r="A4" s="32"/>
      <c r="B4" s="38" t="s">
        <v>42</v>
      </c>
      <c r="C4" s="37" t="s">
        <v>41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0"/>
      <c r="AC4" s="2"/>
      <c r="AD4" s="2"/>
      <c r="AE4" s="2"/>
      <c r="AF4" s="2"/>
    </row>
    <row r="5" spans="1:32" ht="18" x14ac:dyDescent="0.35">
      <c r="A5" s="32"/>
      <c r="B5" s="38" t="s">
        <v>40</v>
      </c>
      <c r="C5" s="37" t="s">
        <v>51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0"/>
      <c r="AC5" s="2"/>
      <c r="AD5" s="2"/>
      <c r="AE5" s="2"/>
      <c r="AF5" s="2"/>
    </row>
    <row r="6" spans="1:32" ht="18" x14ac:dyDescent="0.35">
      <c r="A6" s="32"/>
      <c r="B6" s="38" t="s">
        <v>39</v>
      </c>
      <c r="C6" s="37" t="s">
        <v>38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0"/>
      <c r="AC6" s="2"/>
      <c r="AD6" s="2"/>
      <c r="AE6" s="2"/>
      <c r="AF6" s="2"/>
    </row>
    <row r="7" spans="1:32" ht="18" x14ac:dyDescent="0.35">
      <c r="A7" s="32"/>
      <c r="B7" s="438" t="s">
        <v>37</v>
      </c>
      <c r="C7" s="437" t="s">
        <v>218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0"/>
      <c r="AC7" s="2"/>
      <c r="AD7" s="2"/>
      <c r="AE7" s="2"/>
      <c r="AF7" s="2"/>
    </row>
    <row r="8" spans="1:32" ht="18.600000000000001" thickBot="1" x14ac:dyDescent="0.4">
      <c r="A8" s="32"/>
      <c r="B8" s="436" t="s">
        <v>36</v>
      </c>
      <c r="C8" s="435" t="s">
        <v>188</v>
      </c>
      <c r="H8" s="151"/>
      <c r="I8" s="148"/>
      <c r="J8" s="151"/>
      <c r="K8" s="151"/>
      <c r="L8" s="151"/>
      <c r="M8" s="151"/>
      <c r="N8" s="151"/>
      <c r="O8" s="151"/>
      <c r="P8" s="151"/>
      <c r="Q8" s="151"/>
      <c r="R8" s="151"/>
      <c r="S8" s="151" t="s">
        <v>217</v>
      </c>
      <c r="T8" s="151"/>
      <c r="U8" s="151"/>
      <c r="V8" s="151"/>
      <c r="W8" s="151"/>
      <c r="X8" s="151"/>
      <c r="Y8" s="151"/>
      <c r="Z8" s="151"/>
      <c r="AA8" s="151"/>
      <c r="AB8" s="150"/>
      <c r="AC8" s="2"/>
      <c r="AD8" s="2"/>
      <c r="AE8" s="2"/>
      <c r="AF8" s="2"/>
    </row>
    <row r="9" spans="1:32" ht="18.600000000000001" thickBot="1" x14ac:dyDescent="0.4">
      <c r="A9" s="32"/>
      <c r="B9" s="374"/>
      <c r="C9" s="287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0"/>
      <c r="AC9" s="2"/>
      <c r="AD9" s="2"/>
      <c r="AE9" s="2"/>
      <c r="AF9" s="2"/>
    </row>
    <row r="10" spans="1:32" ht="18.600000000000001" thickBot="1" x14ac:dyDescent="0.4">
      <c r="A10" s="594" t="s">
        <v>34</v>
      </c>
      <c r="B10" s="594" t="s">
        <v>33</v>
      </c>
      <c r="C10" s="595" t="s">
        <v>32</v>
      </c>
      <c r="D10" s="590" t="s">
        <v>31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613" t="s">
        <v>30</v>
      </c>
      <c r="AA10" s="611" t="s">
        <v>29</v>
      </c>
      <c r="AB10" s="149"/>
      <c r="AC10" s="2"/>
      <c r="AD10" s="2"/>
      <c r="AE10" s="2"/>
      <c r="AF10" s="2"/>
    </row>
    <row r="11" spans="1:32" ht="18.600000000000001" thickBot="1" x14ac:dyDescent="0.4">
      <c r="A11" s="594"/>
      <c r="B11" s="594"/>
      <c r="C11" s="623"/>
      <c r="D11" s="626" t="s">
        <v>216</v>
      </c>
      <c r="E11" s="627"/>
      <c r="F11" s="627"/>
      <c r="G11" s="627"/>
      <c r="H11" s="627"/>
      <c r="I11" s="627"/>
      <c r="J11" s="627"/>
      <c r="K11" s="627"/>
      <c r="L11" s="627"/>
      <c r="M11" s="627"/>
      <c r="N11" s="30"/>
      <c r="O11" s="628" t="s">
        <v>215</v>
      </c>
      <c r="P11" s="627"/>
      <c r="Q11" s="627"/>
      <c r="R11" s="627"/>
      <c r="S11" s="627"/>
      <c r="T11" s="627"/>
      <c r="U11" s="627"/>
      <c r="V11" s="628"/>
      <c r="W11" s="627"/>
      <c r="X11" s="627"/>
      <c r="Y11" s="627"/>
      <c r="Z11" s="614"/>
      <c r="AA11" s="612"/>
      <c r="AB11" s="149"/>
      <c r="AC11" s="2"/>
      <c r="AD11" s="2"/>
      <c r="AE11" s="2"/>
      <c r="AF11" s="2"/>
    </row>
    <row r="12" spans="1:32" ht="63.75" customHeight="1" thickBot="1" x14ac:dyDescent="0.4">
      <c r="A12" s="595"/>
      <c r="B12" s="595"/>
      <c r="C12" s="623"/>
      <c r="D12" s="27" t="s">
        <v>15</v>
      </c>
      <c r="E12" s="26" t="s">
        <v>13</v>
      </c>
      <c r="F12" s="26" t="s">
        <v>28</v>
      </c>
      <c r="G12" s="26" t="s">
        <v>27</v>
      </c>
      <c r="H12" s="26" t="s">
        <v>7</v>
      </c>
      <c r="I12" s="26" t="s">
        <v>5</v>
      </c>
      <c r="J12" s="26" t="s">
        <v>3</v>
      </c>
      <c r="K12" s="28" t="s">
        <v>1</v>
      </c>
      <c r="L12" s="26" t="s">
        <v>25</v>
      </c>
      <c r="M12" s="25" t="s">
        <v>24</v>
      </c>
      <c r="N12" s="24" t="s">
        <v>23</v>
      </c>
      <c r="O12" s="25" t="s">
        <v>15</v>
      </c>
      <c r="P12" s="27" t="s">
        <v>13</v>
      </c>
      <c r="Q12" s="26" t="s">
        <v>28</v>
      </c>
      <c r="R12" s="26" t="s">
        <v>27</v>
      </c>
      <c r="S12" s="26" t="s">
        <v>7</v>
      </c>
      <c r="T12" s="26" t="s">
        <v>5</v>
      </c>
      <c r="U12" s="26" t="s">
        <v>3</v>
      </c>
      <c r="V12" s="25" t="s">
        <v>26</v>
      </c>
      <c r="W12" s="26" t="s">
        <v>25</v>
      </c>
      <c r="X12" s="25" t="s">
        <v>24</v>
      </c>
      <c r="Y12" s="24" t="s">
        <v>23</v>
      </c>
      <c r="Z12" s="614"/>
      <c r="AA12" s="622"/>
      <c r="AB12" s="6"/>
      <c r="AC12" s="2"/>
      <c r="AD12" s="2"/>
      <c r="AE12" s="2"/>
      <c r="AF12" s="2"/>
    </row>
    <row r="13" spans="1:32" ht="18.600000000000001" thickBot="1" x14ac:dyDescent="0.4">
      <c r="A13" s="381">
        <v>1</v>
      </c>
      <c r="B13" s="409" t="s">
        <v>214</v>
      </c>
      <c r="C13" s="396" t="s">
        <v>213</v>
      </c>
      <c r="D13" s="434"/>
      <c r="E13" s="430"/>
      <c r="F13" s="430"/>
      <c r="G13" s="430"/>
      <c r="H13" s="430"/>
      <c r="I13" s="433"/>
      <c r="J13" s="433"/>
      <c r="K13" s="432"/>
      <c r="L13" s="386">
        <f t="shared" ref="L13:L28" si="0">SUM(D13:K13)</f>
        <v>0</v>
      </c>
      <c r="M13" s="281">
        <v>0</v>
      </c>
      <c r="N13" s="64"/>
      <c r="O13" s="431">
        <v>30</v>
      </c>
      <c r="P13" s="430"/>
      <c r="Q13" s="430">
        <v>8</v>
      </c>
      <c r="R13" s="430">
        <v>107</v>
      </c>
      <c r="S13" s="430"/>
      <c r="T13" s="430"/>
      <c r="U13" s="430"/>
      <c r="V13" s="429"/>
      <c r="W13" s="386">
        <f t="shared" ref="W13:W22" si="1">SUM(O13:V13)</f>
        <v>145</v>
      </c>
      <c r="X13" s="70">
        <v>7</v>
      </c>
      <c r="Y13" s="428" t="s">
        <v>22</v>
      </c>
      <c r="Z13" s="389">
        <f>SUM(D13:K13)+SUM(O13:V13)</f>
        <v>145</v>
      </c>
      <c r="AA13" s="341">
        <f>SUM(M13,X13)</f>
        <v>7</v>
      </c>
      <c r="AB13" s="6"/>
      <c r="AC13" s="2"/>
      <c r="AD13" s="2"/>
      <c r="AE13" s="2"/>
      <c r="AF13" s="2"/>
    </row>
    <row r="14" spans="1:32" ht="18.600000000000001" thickBot="1" x14ac:dyDescent="0.4">
      <c r="A14" s="381">
        <v>2</v>
      </c>
      <c r="B14" s="406" t="s">
        <v>182</v>
      </c>
      <c r="C14" s="307" t="s">
        <v>181</v>
      </c>
      <c r="D14" s="422">
        <v>10</v>
      </c>
      <c r="E14" s="421"/>
      <c r="F14" s="421">
        <v>12</v>
      </c>
      <c r="G14" s="421">
        <v>48</v>
      </c>
      <c r="H14" s="421"/>
      <c r="I14" s="68"/>
      <c r="J14" s="68"/>
      <c r="K14" s="67"/>
      <c r="L14" s="386">
        <f t="shared" si="0"/>
        <v>70</v>
      </c>
      <c r="M14" s="331">
        <v>4</v>
      </c>
      <c r="N14" s="427" t="s">
        <v>22</v>
      </c>
      <c r="O14" s="422"/>
      <c r="P14" s="421"/>
      <c r="Q14" s="421"/>
      <c r="R14" s="421"/>
      <c r="S14" s="421"/>
      <c r="T14" s="421"/>
      <c r="U14" s="421"/>
      <c r="V14" s="420"/>
      <c r="W14" s="386">
        <f t="shared" si="1"/>
        <v>0</v>
      </c>
      <c r="X14" s="50">
        <v>0</v>
      </c>
      <c r="Y14" s="3"/>
      <c r="Z14" s="389">
        <f>SUM(D14:K14)+SUM(O14:V14)</f>
        <v>70</v>
      </c>
      <c r="AA14" s="341">
        <f t="shared" ref="AA14:AA28" si="2">SUM(M14,X14)</f>
        <v>4</v>
      </c>
      <c r="AB14" s="6"/>
      <c r="AC14" s="2"/>
      <c r="AD14" s="2"/>
      <c r="AE14" s="2"/>
      <c r="AF14" s="2"/>
    </row>
    <row r="15" spans="1:32" ht="18.600000000000001" thickBot="1" x14ac:dyDescent="0.4">
      <c r="A15" s="381">
        <v>3</v>
      </c>
      <c r="B15" s="409" t="s">
        <v>212</v>
      </c>
      <c r="C15" s="396" t="s">
        <v>20</v>
      </c>
      <c r="D15" s="424"/>
      <c r="E15" s="20"/>
      <c r="F15" s="20"/>
      <c r="G15" s="424"/>
      <c r="H15" s="20"/>
      <c r="I15" s="20"/>
      <c r="J15" s="20"/>
      <c r="K15" s="19"/>
      <c r="L15" s="386">
        <f t="shared" si="0"/>
        <v>0</v>
      </c>
      <c r="M15" s="331">
        <v>0</v>
      </c>
      <c r="N15" s="426"/>
      <c r="O15" s="425">
        <v>8</v>
      </c>
      <c r="P15" s="424"/>
      <c r="Q15" s="424"/>
      <c r="R15" s="424">
        <v>16</v>
      </c>
      <c r="S15" s="424"/>
      <c r="T15" s="424"/>
      <c r="U15" s="424"/>
      <c r="V15" s="423"/>
      <c r="W15" s="386">
        <f t="shared" si="1"/>
        <v>24</v>
      </c>
      <c r="X15" s="331">
        <v>1</v>
      </c>
      <c r="Y15" s="201" t="s">
        <v>17</v>
      </c>
      <c r="Z15" s="389">
        <f>SUM(D15:K15)+SUM(O15:V15)</f>
        <v>24</v>
      </c>
      <c r="AA15" s="341">
        <f t="shared" si="2"/>
        <v>1</v>
      </c>
      <c r="AB15" s="6"/>
      <c r="AC15" s="2"/>
      <c r="AD15" s="2"/>
      <c r="AE15" s="2"/>
      <c r="AF15" s="2"/>
    </row>
    <row r="16" spans="1:32" ht="18.600000000000001" thickBot="1" x14ac:dyDescent="0.4">
      <c r="A16" s="381">
        <v>4</v>
      </c>
      <c r="B16" s="406" t="s">
        <v>211</v>
      </c>
      <c r="C16" s="307" t="s">
        <v>120</v>
      </c>
      <c r="D16" s="422"/>
      <c r="E16" s="421">
        <v>9</v>
      </c>
      <c r="F16" s="421">
        <v>15</v>
      </c>
      <c r="G16" s="421">
        <v>30</v>
      </c>
      <c r="H16" s="421"/>
      <c r="I16" s="68"/>
      <c r="J16" s="68"/>
      <c r="K16" s="67"/>
      <c r="L16" s="386">
        <f t="shared" si="0"/>
        <v>54</v>
      </c>
      <c r="M16" s="331">
        <v>2</v>
      </c>
      <c r="N16" s="239" t="s">
        <v>17</v>
      </c>
      <c r="O16" s="422"/>
      <c r="P16" s="421"/>
      <c r="Q16" s="421"/>
      <c r="R16" s="421"/>
      <c r="S16" s="421"/>
      <c r="T16" s="421"/>
      <c r="U16" s="421"/>
      <c r="V16" s="420"/>
      <c r="W16" s="386">
        <f t="shared" si="1"/>
        <v>0</v>
      </c>
      <c r="X16" s="50">
        <v>0</v>
      </c>
      <c r="Y16" s="3"/>
      <c r="Z16" s="389">
        <v>54</v>
      </c>
      <c r="AA16" s="341">
        <f t="shared" si="2"/>
        <v>2</v>
      </c>
      <c r="AB16" s="6"/>
      <c r="AC16" s="2"/>
      <c r="AD16" s="2"/>
      <c r="AE16" s="2"/>
      <c r="AF16" s="2"/>
    </row>
    <row r="17" spans="1:32" ht="18.600000000000001" thickBot="1" x14ac:dyDescent="0.4">
      <c r="A17" s="381">
        <v>5</v>
      </c>
      <c r="B17" s="409" t="s">
        <v>174</v>
      </c>
      <c r="C17" s="396" t="s">
        <v>114</v>
      </c>
      <c r="D17" s="392">
        <v>20</v>
      </c>
      <c r="E17" s="391"/>
      <c r="F17" s="391">
        <v>20</v>
      </c>
      <c r="G17" s="391">
        <v>45</v>
      </c>
      <c r="H17" s="391"/>
      <c r="I17" s="394"/>
      <c r="J17" s="394"/>
      <c r="K17" s="393"/>
      <c r="L17" s="386">
        <f t="shared" si="0"/>
        <v>85</v>
      </c>
      <c r="M17" s="331">
        <v>3</v>
      </c>
      <c r="N17" s="201" t="s">
        <v>17</v>
      </c>
      <c r="O17" s="392"/>
      <c r="P17" s="391"/>
      <c r="Q17" s="391"/>
      <c r="R17" s="391">
        <v>30</v>
      </c>
      <c r="S17" s="391"/>
      <c r="T17" s="391"/>
      <c r="U17" s="391"/>
      <c r="V17" s="390"/>
      <c r="W17" s="386">
        <f t="shared" si="1"/>
        <v>30</v>
      </c>
      <c r="X17" s="50">
        <v>2</v>
      </c>
      <c r="Y17" s="413" t="s">
        <v>22</v>
      </c>
      <c r="Z17" s="389">
        <v>115</v>
      </c>
      <c r="AA17" s="341">
        <f t="shared" si="2"/>
        <v>5</v>
      </c>
      <c r="AB17" s="6"/>
      <c r="AC17" s="2"/>
      <c r="AD17" s="2"/>
      <c r="AE17" s="2"/>
      <c r="AF17" s="2"/>
    </row>
    <row r="18" spans="1:32" ht="18.600000000000001" thickBot="1" x14ac:dyDescent="0.4">
      <c r="A18" s="381">
        <v>6</v>
      </c>
      <c r="B18" s="406" t="s">
        <v>170</v>
      </c>
      <c r="C18" s="419" t="s">
        <v>113</v>
      </c>
      <c r="D18" s="418">
        <v>8</v>
      </c>
      <c r="E18" s="162"/>
      <c r="F18" s="162">
        <v>4</v>
      </c>
      <c r="G18" s="162">
        <v>44</v>
      </c>
      <c r="H18" s="162"/>
      <c r="I18" s="53"/>
      <c r="J18" s="53"/>
      <c r="K18" s="52"/>
      <c r="L18" s="386">
        <f t="shared" si="0"/>
        <v>56</v>
      </c>
      <c r="M18" s="331">
        <v>3</v>
      </c>
      <c r="N18" s="201" t="s">
        <v>17</v>
      </c>
      <c r="O18" s="408">
        <v>8</v>
      </c>
      <c r="P18" s="162"/>
      <c r="Q18" s="162">
        <v>3</v>
      </c>
      <c r="R18" s="162">
        <v>44</v>
      </c>
      <c r="S18" s="162"/>
      <c r="T18" s="162"/>
      <c r="U18" s="162"/>
      <c r="V18" s="402"/>
      <c r="W18" s="386">
        <f t="shared" si="1"/>
        <v>55</v>
      </c>
      <c r="X18" s="50">
        <v>3</v>
      </c>
      <c r="Y18" s="417" t="s">
        <v>22</v>
      </c>
      <c r="Z18" s="389">
        <v>111</v>
      </c>
      <c r="AA18" s="341">
        <f t="shared" si="2"/>
        <v>6</v>
      </c>
      <c r="AB18" s="6"/>
      <c r="AC18" s="2"/>
      <c r="AD18" s="2"/>
      <c r="AE18" s="2"/>
      <c r="AF18" s="2"/>
    </row>
    <row r="19" spans="1:32" ht="18.600000000000001" thickBot="1" x14ac:dyDescent="0.4">
      <c r="A19" s="381">
        <v>7</v>
      </c>
      <c r="B19" s="409" t="s">
        <v>210</v>
      </c>
      <c r="C19" s="396" t="s">
        <v>112</v>
      </c>
      <c r="D19" s="416">
        <v>10</v>
      </c>
      <c r="E19" s="391"/>
      <c r="F19" s="391">
        <v>15</v>
      </c>
      <c r="G19" s="391">
        <v>55</v>
      </c>
      <c r="H19" s="391"/>
      <c r="I19" s="394"/>
      <c r="J19" s="394"/>
      <c r="K19" s="393"/>
      <c r="L19" s="386">
        <f t="shared" si="0"/>
        <v>80</v>
      </c>
      <c r="M19" s="331">
        <v>4</v>
      </c>
      <c r="N19" s="201" t="s">
        <v>17</v>
      </c>
      <c r="O19" s="392">
        <v>5</v>
      </c>
      <c r="P19" s="391"/>
      <c r="Q19" s="391">
        <v>15</v>
      </c>
      <c r="R19" s="391">
        <v>60</v>
      </c>
      <c r="S19" s="391"/>
      <c r="T19" s="391"/>
      <c r="U19" s="391"/>
      <c r="V19" s="390"/>
      <c r="W19" s="386">
        <f t="shared" si="1"/>
        <v>80</v>
      </c>
      <c r="X19" s="50">
        <v>5</v>
      </c>
      <c r="Y19" s="413" t="s">
        <v>22</v>
      </c>
      <c r="Z19" s="389">
        <v>160</v>
      </c>
      <c r="AA19" s="341">
        <f t="shared" si="2"/>
        <v>9</v>
      </c>
      <c r="AB19" s="6"/>
      <c r="AC19" s="2"/>
      <c r="AD19" s="2"/>
      <c r="AE19" s="2"/>
      <c r="AF19" s="2"/>
    </row>
    <row r="20" spans="1:32" ht="18.600000000000001" thickBot="1" x14ac:dyDescent="0.4">
      <c r="A20" s="381">
        <v>8</v>
      </c>
      <c r="B20" s="415" t="s">
        <v>209</v>
      </c>
      <c r="C20" s="307" t="s">
        <v>207</v>
      </c>
      <c r="D20" s="408">
        <v>8</v>
      </c>
      <c r="E20" s="162"/>
      <c r="F20" s="414"/>
      <c r="G20" s="162">
        <v>42</v>
      </c>
      <c r="H20" s="162"/>
      <c r="I20" s="53"/>
      <c r="J20" s="53"/>
      <c r="K20" s="52"/>
      <c r="L20" s="386">
        <f t="shared" si="0"/>
        <v>50</v>
      </c>
      <c r="M20" s="331">
        <v>3</v>
      </c>
      <c r="N20" s="201" t="s">
        <v>17</v>
      </c>
      <c r="O20" s="408"/>
      <c r="P20" s="162"/>
      <c r="Q20" s="414"/>
      <c r="R20" s="162">
        <v>48</v>
      </c>
      <c r="S20" s="162"/>
      <c r="T20" s="162"/>
      <c r="U20" s="162"/>
      <c r="V20" s="402"/>
      <c r="W20" s="386">
        <f t="shared" si="1"/>
        <v>48</v>
      </c>
      <c r="X20" s="50">
        <v>3</v>
      </c>
      <c r="Y20" s="413" t="s">
        <v>22</v>
      </c>
      <c r="Z20" s="389">
        <v>98</v>
      </c>
      <c r="AA20" s="341">
        <f t="shared" si="2"/>
        <v>6</v>
      </c>
      <c r="AB20" s="6"/>
      <c r="AC20" s="2"/>
      <c r="AD20" s="2"/>
      <c r="AE20" s="2"/>
      <c r="AF20" s="2"/>
    </row>
    <row r="21" spans="1:32" ht="18.600000000000001" thickBot="1" x14ac:dyDescent="0.4">
      <c r="A21" s="381">
        <v>9</v>
      </c>
      <c r="B21" s="409" t="s">
        <v>208</v>
      </c>
      <c r="C21" s="396" t="s">
        <v>207</v>
      </c>
      <c r="D21" s="392"/>
      <c r="E21" s="391"/>
      <c r="F21" s="391"/>
      <c r="G21" s="391"/>
      <c r="H21" s="391"/>
      <c r="I21" s="394"/>
      <c r="J21" s="394"/>
      <c r="K21" s="393"/>
      <c r="L21" s="386">
        <f t="shared" si="0"/>
        <v>0</v>
      </c>
      <c r="M21" s="331">
        <v>0</v>
      </c>
      <c r="N21" s="63"/>
      <c r="O21" s="392"/>
      <c r="P21" s="391"/>
      <c r="Q21" s="391">
        <v>8</v>
      </c>
      <c r="R21" s="391">
        <v>32</v>
      </c>
      <c r="S21" s="391"/>
      <c r="T21" s="391"/>
      <c r="U21" s="391"/>
      <c r="V21" s="390"/>
      <c r="W21" s="386">
        <f t="shared" si="1"/>
        <v>40</v>
      </c>
      <c r="X21" s="50">
        <v>2</v>
      </c>
      <c r="Y21" s="193" t="s">
        <v>17</v>
      </c>
      <c r="Z21" s="389">
        <v>40</v>
      </c>
      <c r="AA21" s="341">
        <f t="shared" si="2"/>
        <v>2</v>
      </c>
      <c r="AB21" s="6"/>
      <c r="AC21" s="2"/>
      <c r="AD21" s="2"/>
      <c r="AE21" s="2"/>
      <c r="AF21" s="2"/>
    </row>
    <row r="22" spans="1:32" ht="18.600000000000001" thickBot="1" x14ac:dyDescent="0.4">
      <c r="A22" s="381">
        <v>10</v>
      </c>
      <c r="B22" s="406" t="s">
        <v>206</v>
      </c>
      <c r="C22" s="307" t="s">
        <v>20</v>
      </c>
      <c r="D22" s="408"/>
      <c r="E22" s="162"/>
      <c r="F22" s="162"/>
      <c r="G22" s="162"/>
      <c r="H22" s="162"/>
      <c r="I22" s="53"/>
      <c r="J22" s="53"/>
      <c r="K22" s="52"/>
      <c r="L22" s="386">
        <f t="shared" si="0"/>
        <v>0</v>
      </c>
      <c r="M22" s="412">
        <v>0</v>
      </c>
      <c r="N22" s="63"/>
      <c r="O22" s="408">
        <v>30</v>
      </c>
      <c r="P22" s="162"/>
      <c r="Q22" s="162">
        <v>20</v>
      </c>
      <c r="R22" s="162">
        <v>50</v>
      </c>
      <c r="S22" s="162"/>
      <c r="T22" s="162"/>
      <c r="U22" s="162"/>
      <c r="V22" s="402"/>
      <c r="W22" s="386">
        <f t="shared" si="1"/>
        <v>100</v>
      </c>
      <c r="X22" s="50">
        <v>3</v>
      </c>
      <c r="Y22" s="193" t="s">
        <v>17</v>
      </c>
      <c r="Z22" s="389">
        <v>100</v>
      </c>
      <c r="AA22" s="341">
        <f t="shared" si="2"/>
        <v>3</v>
      </c>
      <c r="AB22" s="6"/>
      <c r="AC22" s="2"/>
      <c r="AD22" s="2"/>
      <c r="AE22" s="2"/>
      <c r="AF22" s="2"/>
    </row>
    <row r="23" spans="1:32" ht="18.600000000000001" thickBot="1" x14ac:dyDescent="0.4">
      <c r="A23" s="381">
        <v>11</v>
      </c>
      <c r="B23" s="409" t="s">
        <v>104</v>
      </c>
      <c r="C23" s="396" t="s">
        <v>205</v>
      </c>
      <c r="D23" s="16"/>
      <c r="E23" s="391"/>
      <c r="F23" s="391">
        <v>7</v>
      </c>
      <c r="G23" s="391">
        <v>49</v>
      </c>
      <c r="H23" s="391"/>
      <c r="I23" s="394"/>
      <c r="J23" s="394"/>
      <c r="K23" s="393"/>
      <c r="L23" s="386">
        <f t="shared" si="0"/>
        <v>56</v>
      </c>
      <c r="M23" s="624">
        <v>8</v>
      </c>
      <c r="N23" s="9" t="s">
        <v>17</v>
      </c>
      <c r="O23" s="411">
        <v>15</v>
      </c>
      <c r="P23" s="391"/>
      <c r="Q23" s="391"/>
      <c r="R23" s="391"/>
      <c r="S23" s="391"/>
      <c r="T23" s="391"/>
      <c r="U23" s="391"/>
      <c r="V23" s="390"/>
      <c r="W23" s="386">
        <v>15</v>
      </c>
      <c r="X23" s="629">
        <v>3</v>
      </c>
      <c r="Y23" s="410" t="s">
        <v>22</v>
      </c>
      <c r="Z23" s="398">
        <v>71</v>
      </c>
      <c r="AA23" s="341">
        <f t="shared" si="2"/>
        <v>11</v>
      </c>
      <c r="AB23" s="6"/>
      <c r="AC23" s="2"/>
      <c r="AD23" s="2"/>
      <c r="AE23" s="2"/>
      <c r="AF23" s="2"/>
    </row>
    <row r="24" spans="1:32" ht="18.600000000000001" thickBot="1" x14ac:dyDescent="0.4">
      <c r="A24" s="381">
        <v>12</v>
      </c>
      <c r="B24" s="406" t="s">
        <v>104</v>
      </c>
      <c r="C24" s="307" t="s">
        <v>288</v>
      </c>
      <c r="D24" s="408">
        <v>4</v>
      </c>
      <c r="E24" s="162"/>
      <c r="F24" s="162">
        <v>9</v>
      </c>
      <c r="G24" s="162">
        <v>45</v>
      </c>
      <c r="H24" s="162"/>
      <c r="I24" s="53"/>
      <c r="J24" s="53"/>
      <c r="K24" s="52"/>
      <c r="L24" s="386">
        <f t="shared" si="0"/>
        <v>58</v>
      </c>
      <c r="M24" s="625"/>
      <c r="N24" s="9" t="s">
        <v>17</v>
      </c>
      <c r="O24" s="408">
        <v>4</v>
      </c>
      <c r="P24" s="162"/>
      <c r="Q24" s="162">
        <v>5</v>
      </c>
      <c r="R24" s="162">
        <v>30</v>
      </c>
      <c r="S24" s="162"/>
      <c r="T24" s="162"/>
      <c r="U24" s="162"/>
      <c r="V24" s="402"/>
      <c r="W24" s="386">
        <f>SUM(O24:V24)</f>
        <v>39</v>
      </c>
      <c r="X24" s="630"/>
      <c r="Y24" s="407"/>
      <c r="Z24" s="398">
        <v>89</v>
      </c>
      <c r="AA24" s="341">
        <f t="shared" si="2"/>
        <v>0</v>
      </c>
      <c r="AB24" s="6"/>
      <c r="AC24" s="2"/>
      <c r="AD24" s="2"/>
      <c r="AE24" s="2"/>
      <c r="AF24" s="2"/>
    </row>
    <row r="25" spans="1:32" ht="18.600000000000001" thickBot="1" x14ac:dyDescent="0.4">
      <c r="A25" s="381">
        <v>13</v>
      </c>
      <c r="B25" s="405" t="s">
        <v>203</v>
      </c>
      <c r="C25" s="396" t="s">
        <v>204</v>
      </c>
      <c r="D25" s="403">
        <v>20</v>
      </c>
      <c r="E25" s="391"/>
      <c r="F25" s="391"/>
      <c r="G25" s="391"/>
      <c r="H25" s="391"/>
      <c r="I25" s="394"/>
      <c r="J25" s="394"/>
      <c r="K25" s="393"/>
      <c r="L25" s="386">
        <f t="shared" si="0"/>
        <v>20</v>
      </c>
      <c r="M25" s="331">
        <v>1</v>
      </c>
      <c r="N25" s="201" t="s">
        <v>17</v>
      </c>
      <c r="O25" s="392"/>
      <c r="P25" s="391"/>
      <c r="Q25" s="391"/>
      <c r="R25" s="391"/>
      <c r="S25" s="391"/>
      <c r="T25" s="391"/>
      <c r="U25" s="391"/>
      <c r="V25" s="390"/>
      <c r="W25" s="386">
        <f>SUM(O25:V25)</f>
        <v>0</v>
      </c>
      <c r="X25" s="50">
        <v>0</v>
      </c>
      <c r="Y25" s="193"/>
      <c r="Z25" s="389">
        <v>20</v>
      </c>
      <c r="AA25" s="341">
        <f t="shared" si="2"/>
        <v>1</v>
      </c>
      <c r="AB25" s="6"/>
      <c r="AC25" s="2"/>
      <c r="AD25" s="2"/>
      <c r="AE25" s="2"/>
      <c r="AF25" s="2"/>
    </row>
    <row r="26" spans="1:32" ht="18.600000000000001" thickBot="1" x14ac:dyDescent="0.4">
      <c r="A26" s="381">
        <v>14</v>
      </c>
      <c r="B26" s="405" t="s">
        <v>202</v>
      </c>
      <c r="C26" s="396" t="s">
        <v>289</v>
      </c>
      <c r="D26" s="392"/>
      <c r="E26" s="391"/>
      <c r="F26" s="391"/>
      <c r="G26" s="391"/>
      <c r="H26" s="391"/>
      <c r="I26" s="394"/>
      <c r="J26" s="394"/>
      <c r="K26" s="393"/>
      <c r="L26" s="386">
        <f t="shared" si="0"/>
        <v>0</v>
      </c>
      <c r="M26" s="331">
        <v>0</v>
      </c>
      <c r="N26" s="63"/>
      <c r="O26" s="403">
        <v>10</v>
      </c>
      <c r="P26" s="391"/>
      <c r="Q26" s="391"/>
      <c r="R26" s="391"/>
      <c r="S26" s="391"/>
      <c r="T26" s="391"/>
      <c r="U26" s="391"/>
      <c r="V26" s="390"/>
      <c r="W26" s="386">
        <f>SUM(O26:V26)</f>
        <v>10</v>
      </c>
      <c r="X26" s="50">
        <v>1</v>
      </c>
      <c r="Y26" s="193" t="s">
        <v>17</v>
      </c>
      <c r="Z26" s="389">
        <f>SUM(D26:K26)+SUM(O26:V26)</f>
        <v>10</v>
      </c>
      <c r="AA26" s="341">
        <f t="shared" si="2"/>
        <v>1</v>
      </c>
      <c r="AB26" s="6"/>
      <c r="AC26" s="2"/>
      <c r="AD26" s="2"/>
      <c r="AE26" s="2"/>
      <c r="AF26" s="2"/>
    </row>
    <row r="27" spans="1:32" ht="18.600000000000001" thickBot="1" x14ac:dyDescent="0.4">
      <c r="A27" s="381">
        <v>15</v>
      </c>
      <c r="B27" s="404" t="s">
        <v>201</v>
      </c>
      <c r="C27" s="307" t="s">
        <v>200</v>
      </c>
      <c r="D27" s="403">
        <v>10</v>
      </c>
      <c r="E27" s="162"/>
      <c r="F27" s="162"/>
      <c r="G27" s="162"/>
      <c r="H27" s="162"/>
      <c r="I27" s="162"/>
      <c r="J27" s="162"/>
      <c r="K27" s="402"/>
      <c r="L27" s="386">
        <f t="shared" si="0"/>
        <v>10</v>
      </c>
      <c r="M27" s="401">
        <v>1</v>
      </c>
      <c r="N27" s="9" t="s">
        <v>17</v>
      </c>
      <c r="O27" s="400"/>
      <c r="P27" s="307"/>
      <c r="Q27" s="307"/>
      <c r="R27" s="307"/>
      <c r="S27" s="307"/>
      <c r="T27" s="307"/>
      <c r="U27" s="307"/>
      <c r="V27" s="307"/>
      <c r="W27" s="399">
        <f>SUM(O27:V27)</f>
        <v>0</v>
      </c>
      <c r="X27" s="182">
        <v>0</v>
      </c>
      <c r="Y27" s="193"/>
      <c r="Z27" s="398">
        <v>10</v>
      </c>
      <c r="AA27" s="341">
        <f t="shared" si="2"/>
        <v>1</v>
      </c>
      <c r="AB27" s="6"/>
      <c r="AC27" s="2"/>
      <c r="AD27" s="2"/>
      <c r="AE27" s="2"/>
      <c r="AF27" s="2"/>
    </row>
    <row r="28" spans="1:32" ht="18.600000000000001" thickBot="1" x14ac:dyDescent="0.4">
      <c r="A28" s="210">
        <v>16</v>
      </c>
      <c r="B28" s="397" t="s">
        <v>18</v>
      </c>
      <c r="C28" s="396" t="s">
        <v>54</v>
      </c>
      <c r="D28" s="395">
        <v>15</v>
      </c>
      <c r="E28" s="391"/>
      <c r="F28" s="391"/>
      <c r="G28" s="391"/>
      <c r="H28" s="391"/>
      <c r="I28" s="394"/>
      <c r="J28" s="394"/>
      <c r="K28" s="393"/>
      <c r="L28" s="386">
        <f t="shared" si="0"/>
        <v>15</v>
      </c>
      <c r="M28" s="331">
        <v>1</v>
      </c>
      <c r="N28" s="325" t="s">
        <v>17</v>
      </c>
      <c r="O28" s="392"/>
      <c r="P28" s="391"/>
      <c r="Q28" s="391"/>
      <c r="R28" s="391"/>
      <c r="S28" s="391"/>
      <c r="T28" s="391"/>
      <c r="U28" s="391"/>
      <c r="V28" s="390"/>
      <c r="W28" s="386">
        <f>SUM(O28:V28)</f>
        <v>0</v>
      </c>
      <c r="X28" s="50">
        <v>0</v>
      </c>
      <c r="Y28" s="193"/>
      <c r="Z28" s="389">
        <f>SUM(D28:K28)+SUM(O28:V28)</f>
        <v>15</v>
      </c>
      <c r="AA28" s="341">
        <f t="shared" si="2"/>
        <v>1</v>
      </c>
      <c r="AB28" s="6"/>
      <c r="AC28" s="2"/>
      <c r="AD28" s="2"/>
      <c r="AE28" s="2"/>
      <c r="AF28" s="2"/>
    </row>
    <row r="29" spans="1:32" ht="18.600000000000001" thickBot="1" x14ac:dyDescent="0.4">
      <c r="A29" s="48"/>
      <c r="B29" s="388" t="s">
        <v>16</v>
      </c>
      <c r="C29" s="388"/>
      <c r="D29" s="387">
        <f>SUM(D14:D28)</f>
        <v>105</v>
      </c>
      <c r="E29" s="385">
        <f t="shared" ref="E29:M29" si="3">SUM(E13:E28)</f>
        <v>9</v>
      </c>
      <c r="F29" s="385">
        <f t="shared" si="3"/>
        <v>82</v>
      </c>
      <c r="G29" s="385">
        <f t="shared" si="3"/>
        <v>358</v>
      </c>
      <c r="H29" s="385">
        <f t="shared" si="3"/>
        <v>0</v>
      </c>
      <c r="I29" s="385">
        <f t="shared" si="3"/>
        <v>0</v>
      </c>
      <c r="J29" s="385">
        <f t="shared" si="3"/>
        <v>0</v>
      </c>
      <c r="K29" s="386">
        <f t="shared" si="3"/>
        <v>0</v>
      </c>
      <c r="L29" s="385">
        <f t="shared" si="3"/>
        <v>554</v>
      </c>
      <c r="M29" s="385">
        <f t="shared" si="3"/>
        <v>30</v>
      </c>
      <c r="N29" s="384"/>
      <c r="O29" s="386">
        <f t="shared" ref="O29:X29" si="4">SUM(O13:O28)</f>
        <v>110</v>
      </c>
      <c r="P29" s="386">
        <f t="shared" si="4"/>
        <v>0</v>
      </c>
      <c r="Q29" s="386">
        <f t="shared" si="4"/>
        <v>59</v>
      </c>
      <c r="R29" s="386">
        <f t="shared" si="4"/>
        <v>417</v>
      </c>
      <c r="S29" s="386">
        <f t="shared" si="4"/>
        <v>0</v>
      </c>
      <c r="T29" s="386">
        <f t="shared" si="4"/>
        <v>0</v>
      </c>
      <c r="U29" s="386">
        <f t="shared" si="4"/>
        <v>0</v>
      </c>
      <c r="V29" s="386">
        <f t="shared" si="4"/>
        <v>0</v>
      </c>
      <c r="W29" s="385">
        <f t="shared" si="4"/>
        <v>586</v>
      </c>
      <c r="X29" s="386">
        <f t="shared" si="4"/>
        <v>30</v>
      </c>
      <c r="Y29" s="385"/>
      <c r="Z29" s="384">
        <f>SUM(Z13:Z28)</f>
        <v>1132</v>
      </c>
      <c r="AA29" s="81">
        <f>SUM(AA13:AA28)</f>
        <v>60</v>
      </c>
      <c r="AB29" s="2"/>
      <c r="AC29" s="2"/>
      <c r="AD29" s="2"/>
      <c r="AE29" s="2"/>
      <c r="AF29" s="2"/>
    </row>
    <row r="30" spans="1:32" ht="18.600000000000001" thickBot="1" x14ac:dyDescent="0.4">
      <c r="A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2"/>
      <c r="AD30" s="2"/>
      <c r="AE30" s="2"/>
      <c r="AF30" s="2"/>
    </row>
    <row r="31" spans="1:32" ht="18" x14ac:dyDescent="0.35">
      <c r="A31" s="6"/>
      <c r="B31" s="383" t="s">
        <v>15</v>
      </c>
      <c r="C31" s="382" t="s">
        <v>14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2"/>
      <c r="AD31" s="2"/>
      <c r="AE31" s="2"/>
      <c r="AF31" s="2"/>
    </row>
    <row r="32" spans="1:32" ht="18" x14ac:dyDescent="0.35">
      <c r="A32" s="6"/>
      <c r="B32" s="378" t="s">
        <v>13</v>
      </c>
      <c r="C32" s="377" t="s">
        <v>12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381" t="s">
        <v>199</v>
      </c>
      <c r="O32" s="6"/>
      <c r="P32" s="6"/>
      <c r="Q32" s="6"/>
      <c r="R32" s="6"/>
      <c r="S32" s="6"/>
      <c r="T32" s="379"/>
      <c r="U32" s="380" t="s">
        <v>198</v>
      </c>
      <c r="V32" s="379"/>
      <c r="W32" s="379"/>
      <c r="X32" s="379"/>
      <c r="Y32" s="379"/>
      <c r="Z32" s="379"/>
      <c r="AA32" s="379"/>
      <c r="AB32" s="379"/>
      <c r="AC32" s="2"/>
      <c r="AD32" s="2"/>
      <c r="AE32" s="2"/>
      <c r="AF32" s="2"/>
    </row>
    <row r="33" spans="1:34" ht="13.8" x14ac:dyDescent="0.25">
      <c r="A33" s="6"/>
      <c r="B33" s="378" t="s">
        <v>11</v>
      </c>
      <c r="C33" s="377" t="s">
        <v>10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5"/>
      <c r="AH33" s="5"/>
    </row>
    <row r="34" spans="1:34" ht="13.8" x14ac:dyDescent="0.25">
      <c r="A34" s="6"/>
      <c r="B34" s="378" t="s">
        <v>9</v>
      </c>
      <c r="C34" s="377" t="s">
        <v>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5"/>
      <c r="AH34" s="5"/>
    </row>
    <row r="35" spans="1:34" ht="13.8" x14ac:dyDescent="0.25">
      <c r="A35" s="6"/>
      <c r="B35" s="378" t="s">
        <v>7</v>
      </c>
      <c r="C35" s="377" t="s">
        <v>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5"/>
      <c r="AH35" s="5"/>
    </row>
    <row r="36" spans="1:34" ht="13.8" x14ac:dyDescent="0.25">
      <c r="A36" s="6"/>
      <c r="B36" s="378" t="s">
        <v>5</v>
      </c>
      <c r="C36" s="377" t="s">
        <v>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5"/>
      <c r="AH36" s="5"/>
    </row>
    <row r="37" spans="1:34" ht="13.8" x14ac:dyDescent="0.25">
      <c r="A37" s="6"/>
      <c r="B37" s="378" t="s">
        <v>3</v>
      </c>
      <c r="C37" s="377" t="s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5"/>
      <c r="AH37" s="5"/>
    </row>
    <row r="38" spans="1:34" ht="14.4" thickBot="1" x14ac:dyDescent="0.3">
      <c r="A38" s="6"/>
      <c r="B38" s="376" t="s">
        <v>1</v>
      </c>
      <c r="C38" s="375" t="s"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5"/>
      <c r="AH38" s="5"/>
    </row>
    <row r="39" spans="1:34" ht="13.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5"/>
      <c r="AH39" s="5"/>
    </row>
    <row r="40" spans="1:34" ht="13.8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5"/>
      <c r="AH40" s="5"/>
    </row>
    <row r="41" spans="1:34" ht="13.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5"/>
      <c r="AH41" s="5"/>
    </row>
    <row r="42" spans="1:34" ht="18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4" ht="18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ht="18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4" ht="18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4" ht="18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4" ht="18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4" ht="18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8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8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8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8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8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8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8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8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8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8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8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8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8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8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8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8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8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8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8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8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8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8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8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8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8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8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8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8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8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8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8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8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8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8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8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8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8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8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8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8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8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8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8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8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8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8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8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8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8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8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8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8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8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8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8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8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8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8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8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8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8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8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8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8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8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8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8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8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8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8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8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8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8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8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8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8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8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8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8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8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8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8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8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8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8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8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8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8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8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8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8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8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8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8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8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8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</sheetData>
  <mergeCells count="10">
    <mergeCell ref="A10:A12"/>
    <mergeCell ref="D10:Y10"/>
    <mergeCell ref="D11:M11"/>
    <mergeCell ref="O11:Y11"/>
    <mergeCell ref="X23:X24"/>
    <mergeCell ref="AA10:AA12"/>
    <mergeCell ref="Z10:Z12"/>
    <mergeCell ref="C10:C12"/>
    <mergeCell ref="B10:B12"/>
    <mergeCell ref="M23:M24"/>
  </mergeCells>
  <pageMargins left="0.78740157480314965" right="0.43307086614173229" top="0.15748031496062992" bottom="0.35433070866141736" header="0.15748031496062992" footer="0.27559055118110237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5</vt:i4>
      </vt:variant>
    </vt:vector>
  </HeadingPairs>
  <TitlesOfParts>
    <vt:vector size="15" baseType="lpstr">
      <vt:lpstr>I ROK</vt:lpstr>
      <vt:lpstr>I ROK Fak</vt:lpstr>
      <vt:lpstr>II ROK</vt:lpstr>
      <vt:lpstr>II ROK Fak</vt:lpstr>
      <vt:lpstr>III ROK</vt:lpstr>
      <vt:lpstr>III ROK Fak</vt:lpstr>
      <vt:lpstr>IV ROK</vt:lpstr>
      <vt:lpstr>IV ROK Fak</vt:lpstr>
      <vt:lpstr>V ROK</vt:lpstr>
      <vt:lpstr>V ROK Fak</vt:lpstr>
      <vt:lpstr>'I ROK'!Obszar_wydruku</vt:lpstr>
      <vt:lpstr>'II ROK'!Obszar_wydruku</vt:lpstr>
      <vt:lpstr>'III ROK'!Obszar_wydruku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2021-11-17T09:24:38Z</dcterms:modified>
</cp:coreProperties>
</file>