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a.grodzicka\Desktop\Cykl kształcenia\"/>
    </mc:Choice>
  </mc:AlternateContent>
  <xr:revisionPtr revIDLastSave="0" documentId="13_ncr:1_{C511D5B9-1BD7-40BE-A495-D0B3AAC28EDD}" xr6:coauthVersionLast="47" xr6:coauthVersionMax="47" xr10:uidLastSave="{00000000-0000-0000-0000-000000000000}"/>
  <bookViews>
    <workbookView xWindow="-3580" yWindow="-14510" windowWidth="25820" windowHeight="14160" activeTab="1" xr2:uid="{00000000-000D-0000-FFFF-FFFF00000000}"/>
  </bookViews>
  <sheets>
    <sheet name="I ROK TD2 2021_2022" sheetId="1" r:id="rId1"/>
    <sheet name="II ROK TD2 2022_2023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9" i="2" l="1"/>
  <c r="AD40" i="2" s="1"/>
  <c r="AC39" i="2"/>
  <c r="AA39" i="2"/>
  <c r="Y39" i="2"/>
  <c r="Y40" i="2" s="1"/>
  <c r="X39" i="2"/>
  <c r="X40" i="2" s="1"/>
  <c r="W39" i="2"/>
  <c r="W40" i="2" s="1"/>
  <c r="V39" i="2"/>
  <c r="V40" i="2" s="1"/>
  <c r="U39" i="2"/>
  <c r="T39" i="2"/>
  <c r="S39" i="2"/>
  <c r="R39" i="2"/>
  <c r="R40" i="2" s="1"/>
  <c r="Q39" i="2"/>
  <c r="O39" i="2"/>
  <c r="M39" i="2"/>
  <c r="M40" i="2" s="1"/>
  <c r="L39" i="2"/>
  <c r="L40" i="2" s="1"/>
  <c r="K39" i="2"/>
  <c r="K40" i="2" s="1"/>
  <c r="J39" i="2"/>
  <c r="J40" i="2" s="1"/>
  <c r="I39" i="2"/>
  <c r="H39" i="2"/>
  <c r="G39" i="2"/>
  <c r="P37" i="2"/>
  <c r="Z34" i="2"/>
  <c r="Z39" i="2" s="1"/>
  <c r="N32" i="2"/>
  <c r="AH29" i="2"/>
  <c r="AH39" i="2" s="1"/>
  <c r="AF29" i="2"/>
  <c r="AF39" i="2" s="1"/>
  <c r="N29" i="2"/>
  <c r="P29" i="2" s="1"/>
  <c r="B29" i="2"/>
  <c r="AC25" i="2"/>
  <c r="AA25" i="2"/>
  <c r="U25" i="2"/>
  <c r="T25" i="2"/>
  <c r="S25" i="2"/>
  <c r="Q25" i="2"/>
  <c r="Q40" i="2" s="1"/>
  <c r="O25" i="2"/>
  <c r="I25" i="2"/>
  <c r="H25" i="2"/>
  <c r="H40" i="2" s="1"/>
  <c r="G25" i="2"/>
  <c r="G40" i="2" s="1"/>
  <c r="AH24" i="2"/>
  <c r="AF24" i="2"/>
  <c r="N24" i="2"/>
  <c r="P24" i="2" s="1"/>
  <c r="AH23" i="2"/>
  <c r="AF23" i="2"/>
  <c r="N23" i="2"/>
  <c r="P23" i="2" s="1"/>
  <c r="AH22" i="2"/>
  <c r="AF22" i="2"/>
  <c r="N22" i="2"/>
  <c r="P22" i="2" s="1"/>
  <c r="AH21" i="2"/>
  <c r="AF21" i="2"/>
  <c r="N21" i="2"/>
  <c r="P21" i="2" s="1"/>
  <c r="AH20" i="2"/>
  <c r="AF20" i="2"/>
  <c r="Z20" i="2"/>
  <c r="AB20" i="2" s="1"/>
  <c r="AH19" i="2"/>
  <c r="AF19" i="2"/>
  <c r="N19" i="2"/>
  <c r="P19" i="2" s="1"/>
  <c r="AH18" i="2"/>
  <c r="AF18" i="2"/>
  <c r="Z18" i="2"/>
  <c r="AB18" i="2" s="1"/>
  <c r="AH17" i="2"/>
  <c r="AF17" i="2"/>
  <c r="Z17" i="2"/>
  <c r="AB17" i="2" s="1"/>
  <c r="AH16" i="2"/>
  <c r="AF16" i="2"/>
  <c r="AE16" i="2"/>
  <c r="AG16" i="2" s="1"/>
  <c r="N16" i="2"/>
  <c r="P16" i="2" s="1"/>
  <c r="AH15" i="2"/>
  <c r="Z15" i="2"/>
  <c r="AE15" i="2" s="1"/>
  <c r="AG15" i="2" s="1"/>
  <c r="AH14" i="2"/>
  <c r="AF14" i="2"/>
  <c r="N14" i="2"/>
  <c r="P14" i="2" s="1"/>
  <c r="AH13" i="2"/>
  <c r="AF13" i="2"/>
  <c r="Z13" i="2"/>
  <c r="AB13" i="2" s="1"/>
  <c r="I40" i="2" l="1"/>
  <c r="AF25" i="2"/>
  <c r="AF40" i="2" s="1"/>
  <c r="AE29" i="2"/>
  <c r="AG29" i="2" s="1"/>
  <c r="AG39" i="2" s="1"/>
  <c r="O40" i="2"/>
  <c r="AH25" i="2"/>
  <c r="AH40" i="2" s="1"/>
  <c r="AE24" i="2"/>
  <c r="AG24" i="2" s="1"/>
  <c r="T40" i="2"/>
  <c r="AA40" i="2"/>
  <c r="AB34" i="2"/>
  <c r="AB39" i="2" s="1"/>
  <c r="S40" i="2"/>
  <c r="AE20" i="2"/>
  <c r="AG20" i="2" s="1"/>
  <c r="AC40" i="2"/>
  <c r="AE22" i="2"/>
  <c r="AG22" i="2" s="1"/>
  <c r="AE13" i="2"/>
  <c r="AG13" i="2" s="1"/>
  <c r="AE18" i="2"/>
  <c r="AG18" i="2" s="1"/>
  <c r="N39" i="2"/>
  <c r="U40" i="2"/>
  <c r="AB25" i="2"/>
  <c r="P25" i="2"/>
  <c r="AE14" i="2"/>
  <c r="AG14" i="2" s="1"/>
  <c r="AE17" i="2"/>
  <c r="AG17" i="2" s="1"/>
  <c r="AE19" i="2"/>
  <c r="AG19" i="2" s="1"/>
  <c r="AE21" i="2"/>
  <c r="AG21" i="2" s="1"/>
  <c r="AE23" i="2"/>
  <c r="AG23" i="2" s="1"/>
  <c r="Z25" i="2"/>
  <c r="Z40" i="2" s="1"/>
  <c r="P32" i="2"/>
  <c r="P39" i="2" s="1"/>
  <c r="N25" i="2"/>
  <c r="N40" i="2" l="1"/>
  <c r="AE39" i="2"/>
  <c r="AB40" i="2"/>
  <c r="P40" i="2"/>
  <c r="AG25" i="2"/>
  <c r="AG40" i="2" s="1"/>
  <c r="AE25" i="2"/>
  <c r="AE40" i="2" s="1"/>
  <c r="M42" i="1" l="1"/>
  <c r="AD41" i="1"/>
  <c r="AC41" i="1"/>
  <c r="AA41" i="1"/>
  <c r="Y41" i="1"/>
  <c r="X41" i="1"/>
  <c r="W41" i="1"/>
  <c r="V41" i="1"/>
  <c r="U41" i="1"/>
  <c r="T41" i="1"/>
  <c r="S41" i="1"/>
  <c r="R41" i="1"/>
  <c r="Q41" i="1"/>
  <c r="O41" i="1"/>
  <c r="M41" i="1"/>
  <c r="L41" i="1"/>
  <c r="K41" i="1"/>
  <c r="J41" i="1"/>
  <c r="I41" i="1"/>
  <c r="H41" i="1"/>
  <c r="G41" i="1"/>
  <c r="AH39" i="1"/>
  <c r="AF39" i="1"/>
  <c r="Z39" i="1"/>
  <c r="AH37" i="1"/>
  <c r="AF37" i="1"/>
  <c r="Z37" i="1"/>
  <c r="AB37" i="1" s="1"/>
  <c r="AH35" i="1"/>
  <c r="AF35" i="1"/>
  <c r="N35" i="1"/>
  <c r="P35" i="1" s="1"/>
  <c r="AG35" i="1" s="1"/>
  <c r="AH33" i="1"/>
  <c r="AF33" i="1"/>
  <c r="N33" i="1"/>
  <c r="P33" i="1" s="1"/>
  <c r="AG33" i="1" s="1"/>
  <c r="AH31" i="1"/>
  <c r="AF31" i="1"/>
  <c r="N31" i="1"/>
  <c r="AD28" i="1"/>
  <c r="AD42" i="1" s="1"/>
  <c r="AC28" i="1"/>
  <c r="AC42" i="1" s="1"/>
  <c r="AA28" i="1"/>
  <c r="AA42" i="1" s="1"/>
  <c r="Y28" i="1"/>
  <c r="Y42" i="1" s="1"/>
  <c r="X28" i="1"/>
  <c r="X42" i="1" s="1"/>
  <c r="W28" i="1"/>
  <c r="W42" i="1" s="1"/>
  <c r="V28" i="1"/>
  <c r="V42" i="1" s="1"/>
  <c r="U28" i="1"/>
  <c r="U42" i="1" s="1"/>
  <c r="T28" i="1"/>
  <c r="T42" i="1" s="1"/>
  <c r="S28" i="1"/>
  <c r="S42" i="1" s="1"/>
  <c r="R28" i="1"/>
  <c r="R42" i="1" s="1"/>
  <c r="Q28" i="1"/>
  <c r="Q42" i="1" s="1"/>
  <c r="O28" i="1"/>
  <c r="O42" i="1" s="1"/>
  <c r="M28" i="1"/>
  <c r="L28" i="1"/>
  <c r="L42" i="1" s="1"/>
  <c r="K28" i="1"/>
  <c r="K42" i="1" s="1"/>
  <c r="J28" i="1"/>
  <c r="J42" i="1" s="1"/>
  <c r="I28" i="1"/>
  <c r="I42" i="1" s="1"/>
  <c r="H28" i="1"/>
  <c r="H42" i="1" s="1"/>
  <c r="G28" i="1"/>
  <c r="G42" i="1" s="1"/>
  <c r="AH27" i="1"/>
  <c r="AF27" i="1"/>
  <c r="Z27" i="1"/>
  <c r="AB27" i="1" s="1"/>
  <c r="AH26" i="1"/>
  <c r="AF26" i="1"/>
  <c r="Z26" i="1"/>
  <c r="AB26" i="1" s="1"/>
  <c r="AH25" i="1"/>
  <c r="AF25" i="1"/>
  <c r="Z25" i="1"/>
  <c r="AB25" i="1" s="1"/>
  <c r="AH24" i="1"/>
  <c r="AF24" i="1"/>
  <c r="Z24" i="1"/>
  <c r="AB24" i="1" s="1"/>
  <c r="AH23" i="1"/>
  <c r="AF23" i="1"/>
  <c r="AE23" i="1"/>
  <c r="Z23" i="1"/>
  <c r="AB23" i="1" s="1"/>
  <c r="AH22" i="1"/>
  <c r="AF22" i="1"/>
  <c r="Z22" i="1"/>
  <c r="AB22" i="1" s="1"/>
  <c r="AH21" i="1"/>
  <c r="AF21" i="1"/>
  <c r="N21" i="1"/>
  <c r="P21" i="1" s="1"/>
  <c r="AH20" i="1"/>
  <c r="AF20" i="1"/>
  <c r="N20" i="1"/>
  <c r="AE20" i="1" s="1"/>
  <c r="AG20" i="1" s="1"/>
  <c r="AH19" i="1"/>
  <c r="AF19" i="1"/>
  <c r="AE19" i="1"/>
  <c r="N19" i="1"/>
  <c r="P19" i="1" s="1"/>
  <c r="AH18" i="1"/>
  <c r="AF18" i="1"/>
  <c r="N18" i="1"/>
  <c r="P18" i="1" s="1"/>
  <c r="AH17" i="1"/>
  <c r="AF17" i="1"/>
  <c r="N17" i="1"/>
  <c r="P17" i="1" s="1"/>
  <c r="AH16" i="1"/>
  <c r="AF16" i="1"/>
  <c r="N16" i="1"/>
  <c r="AE16" i="1" s="1"/>
  <c r="AH15" i="1"/>
  <c r="AF15" i="1"/>
  <c r="N15" i="1"/>
  <c r="P15" i="1" s="1"/>
  <c r="AH14" i="1"/>
  <c r="AF14" i="1"/>
  <c r="N14" i="1"/>
  <c r="AE14" i="1" s="1"/>
  <c r="AG14" i="1" s="1"/>
  <c r="AH13" i="1"/>
  <c r="AF13" i="1"/>
  <c r="AE13" i="1"/>
  <c r="N13" i="1"/>
  <c r="AG13" i="1" l="1"/>
  <c r="AE37" i="1"/>
  <c r="AE25" i="1"/>
  <c r="AG25" i="1" s="1"/>
  <c r="AG19" i="1"/>
  <c r="N41" i="1"/>
  <c r="Z41" i="1"/>
  <c r="AF41" i="1"/>
  <c r="N28" i="1"/>
  <c r="N42" i="1" s="1"/>
  <c r="AG23" i="1"/>
  <c r="AH28" i="1"/>
  <c r="AH42" i="1" s="1"/>
  <c r="AE33" i="1"/>
  <c r="AH41" i="1"/>
  <c r="AE21" i="1"/>
  <c r="AG21" i="1" s="1"/>
  <c r="AE15" i="1"/>
  <c r="AG15" i="1" s="1"/>
  <c r="AF28" i="1"/>
  <c r="AE17" i="1"/>
  <c r="AG17" i="1" s="1"/>
  <c r="AE27" i="1"/>
  <c r="AG27" i="1" s="1"/>
  <c r="AG16" i="1"/>
  <c r="AG37" i="1"/>
  <c r="AB28" i="1"/>
  <c r="P14" i="1"/>
  <c r="P16" i="1"/>
  <c r="P20" i="1"/>
  <c r="AE18" i="1"/>
  <c r="AG18" i="1" s="1"/>
  <c r="AE22" i="1"/>
  <c r="AG22" i="1" s="1"/>
  <c r="AE24" i="1"/>
  <c r="AG24" i="1" s="1"/>
  <c r="AE26" i="1"/>
  <c r="AG26" i="1" s="1"/>
  <c r="AE31" i="1"/>
  <c r="AE35" i="1"/>
  <c r="AE39" i="1"/>
  <c r="P13" i="1"/>
  <c r="Z28" i="1"/>
  <c r="Z42" i="1" s="1"/>
  <c r="P31" i="1"/>
  <c r="AB39" i="1"/>
  <c r="AG39" i="1" s="1"/>
  <c r="AF42" i="1" l="1"/>
  <c r="AG28" i="1"/>
  <c r="AG42" i="1" s="1"/>
  <c r="AB41" i="1"/>
  <c r="P41" i="1"/>
  <c r="AG31" i="1"/>
  <c r="AG41" i="1" s="1"/>
  <c r="AE41" i="1"/>
  <c r="AE28" i="1"/>
  <c r="AE42" i="1" s="1"/>
  <c r="P28" i="1"/>
  <c r="P42" i="1" s="1"/>
  <c r="AB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1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Było 15h</t>
        </r>
      </text>
    </comment>
    <comment ref="O1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korekta godzin samokształcenia było 15h</t>
        </r>
      </text>
    </comment>
    <comment ref="T2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Było 0</t>
        </r>
      </text>
    </comment>
    <comment ref="AA2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korekta godzin samokształcenia, było 60h</t>
        </r>
      </text>
    </comment>
    <comment ref="I31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Ćwiczenia do przeniesienia na II rok (tam gdzie fakultet)
</t>
        </r>
      </text>
    </comment>
    <comment ref="Q3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KOREKTA godzin samokształcenia
</t>
        </r>
      </text>
    </comment>
    <comment ref="G3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Było 10h</t>
        </r>
      </text>
    </comment>
    <comment ref="H35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Było 40h</t>
        </r>
      </text>
    </comment>
    <comment ref="O35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korekta, byo 45</t>
        </r>
      </text>
    </comment>
    <comment ref="S39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Było 40h
</t>
        </r>
      </text>
    </comment>
    <comment ref="AA39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Korekta, było 55
</t>
        </r>
      </text>
    </comment>
    <comment ref="AE42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o 5h kontaktowych mniej niż było
</t>
        </r>
      </text>
    </comment>
    <comment ref="AF42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o 5h samokształcenia więcej
</t>
        </r>
      </text>
    </comment>
    <comment ref="AG4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suma bez zmian
</t>
        </r>
      </text>
    </comment>
  </commentList>
</comments>
</file>

<file path=xl/sharedStrings.xml><?xml version="1.0" encoding="utf-8"?>
<sst xmlns="http://schemas.openxmlformats.org/spreadsheetml/2006/main" count="304" uniqueCount="154">
  <si>
    <t>PLAN STUDIÓW</t>
  </si>
  <si>
    <t xml:space="preserve">KIERUNEK STUDIÓW:  </t>
  </si>
  <si>
    <t>TECHNIKI DENTYSTYCZNE</t>
  </si>
  <si>
    <t>POZIOM:</t>
  </si>
  <si>
    <t>II stopnia</t>
  </si>
  <si>
    <t>PROFIL:</t>
  </si>
  <si>
    <t>ogólnoakademicki</t>
  </si>
  <si>
    <t>FORMA STUDIÓW:</t>
  </si>
  <si>
    <t>stacjonarne</t>
  </si>
  <si>
    <t>CYKL KSZTAŁCENIA OD ROKU AKADEMICKIEGO:</t>
  </si>
  <si>
    <t>2021/2022</t>
  </si>
  <si>
    <t>I ROK TECHNIKI DENTYSTYCZNE II stopnia</t>
  </si>
  <si>
    <t xml:space="preserve">Nauki  </t>
  </si>
  <si>
    <t>Moduł</t>
  </si>
  <si>
    <t>Zajęcia/grupa zajęć realizowane w ramach przedmiotu</t>
  </si>
  <si>
    <t>Semestr 1  (zimowy)</t>
  </si>
  <si>
    <t>Semestr 2 (letni)</t>
  </si>
  <si>
    <t>liczba godzin kontaktowych w roku akademickim</t>
  </si>
  <si>
    <t>liczba godzin samokształcenia w roku akademickim</t>
  </si>
  <si>
    <t>Łączna liczba godzin w roku akademickim (suma=kontakt+samokształcenie)</t>
  </si>
  <si>
    <t>Łączna ilość ECTS w roku akademickim</t>
  </si>
  <si>
    <t>Liczba godzin</t>
  </si>
  <si>
    <t>w</t>
  </si>
  <si>
    <t>sem</t>
  </si>
  <si>
    <t>ćw</t>
  </si>
  <si>
    <t>k</t>
  </si>
  <si>
    <t>zp</t>
  </si>
  <si>
    <t>pz</t>
  </si>
  <si>
    <t>e-l </t>
  </si>
  <si>
    <t>Liczba godzin kontaktowych w semestrze</t>
  </si>
  <si>
    <t>liczba godzin samokształcenia w semestrze</t>
  </si>
  <si>
    <t>liczba wszystkich godzin w semestrze (suma=kontakt+samokształcenie)</t>
  </si>
  <si>
    <t>ilość  ECTS w semestrze</t>
  </si>
  <si>
    <t>Forma zaliczenia:</t>
  </si>
  <si>
    <t>e-l</t>
  </si>
  <si>
    <t>liczba godzin kontaktowych w semestrze</t>
  </si>
  <si>
    <t>ilość ECTS w semestrze</t>
  </si>
  <si>
    <t xml:space="preserve">Forma zaliczenia:            </t>
  </si>
  <si>
    <t>Przedmioty obowiązkowe</t>
  </si>
  <si>
    <t xml:space="preserve">Lp. </t>
  </si>
  <si>
    <t>Nazwa przedmiotu</t>
  </si>
  <si>
    <t>Kompetencje generyczne w technikach dentystycznych</t>
  </si>
  <si>
    <t>Aspekty prawne praktyki technika dentystycznego</t>
  </si>
  <si>
    <t>ZzO</t>
  </si>
  <si>
    <t>BHP</t>
  </si>
  <si>
    <t xml:space="preserve">Z </t>
  </si>
  <si>
    <t>Język angielski</t>
  </si>
  <si>
    <t>Materiałowe i technologiczne aspekty technik protetycznych i ortodontycznych</t>
  </si>
  <si>
    <t>Bioinżynieria w ortodoncji</t>
  </si>
  <si>
    <t>Biozgodność materiałów stomatologicznych</t>
  </si>
  <si>
    <t>Certyfikacja i akredytacja</t>
  </si>
  <si>
    <t>Fizjoterapia stomatologiczna</t>
  </si>
  <si>
    <t>Rekonstrukcje protetyczne</t>
  </si>
  <si>
    <t>E</t>
  </si>
  <si>
    <t>Techniki CAD-CAM w chirurgii jamy ustnej i szczekowo-twarzowej</t>
  </si>
  <si>
    <t>Korozja  i powłoki ochronne</t>
  </si>
  <si>
    <t>Mechanika z wytrzymałością materiałów</t>
  </si>
  <si>
    <t xml:space="preserve">Nowoczesne technologie w stomatologii </t>
  </si>
  <si>
    <t>Odlewnictwo</t>
  </si>
  <si>
    <t>PŁ</t>
  </si>
  <si>
    <t>Zaawansowane metody badan materiałów stomatologicznych</t>
  </si>
  <si>
    <t>Planowanie badań i eksperymentu naukowego</t>
  </si>
  <si>
    <t>Razem przedmioty obowiązkowe:</t>
  </si>
  <si>
    <t>Przedmioty fakultatywne</t>
  </si>
  <si>
    <t>Nauki ogólnomedyczne</t>
  </si>
  <si>
    <t>1 przedmiot z 2</t>
  </si>
  <si>
    <t>Mikrobiologia i immunologia</t>
  </si>
  <si>
    <t>Advanced microbiology and immunology</t>
  </si>
  <si>
    <t>Implantoprotetyka</t>
  </si>
  <si>
    <t>Advanced implant prosthodontics</t>
  </si>
  <si>
    <t>Metody badań materiałów protetycznych</t>
  </si>
  <si>
    <t>Prosthodontic materials testing - advanced course</t>
  </si>
  <si>
    <t>Projektowanie MES</t>
  </si>
  <si>
    <t>Advanced MES design</t>
  </si>
  <si>
    <t>Materiały stomatologiczne</t>
  </si>
  <si>
    <t>Advanced dental materials</t>
  </si>
  <si>
    <t>Razem przedmioty fakultatywne:</t>
  </si>
  <si>
    <t>Razem:</t>
  </si>
  <si>
    <t>Legenda:</t>
  </si>
  <si>
    <t>Wykłady</t>
  </si>
  <si>
    <t>Seminarium</t>
  </si>
  <si>
    <t>Ćwiczenia (= Laboratoria - PŁ)</t>
  </si>
  <si>
    <t>Uniwersytet Medyczny w Łodzi</t>
  </si>
  <si>
    <t>Zajęcia kliniczne</t>
  </si>
  <si>
    <t>Politechnika Łódzka</t>
  </si>
  <si>
    <t>Zajęcia praktyczne (= Projekt - PŁ)</t>
  </si>
  <si>
    <t>Praktyki zawodowe</t>
  </si>
  <si>
    <t>E-learning</t>
  </si>
  <si>
    <t>Zaliczenie z oceną</t>
  </si>
  <si>
    <t xml:space="preserve">Zaliczenie  </t>
  </si>
  <si>
    <t>Z</t>
  </si>
  <si>
    <t>Egzamin</t>
  </si>
  <si>
    <t xml:space="preserve">E </t>
  </si>
  <si>
    <t>Techniki dentystyczne</t>
  </si>
  <si>
    <t>Nauki</t>
  </si>
  <si>
    <t>II ROK TECHNIKI DENTYSTYCZNE II stopnia 2021/2022</t>
  </si>
  <si>
    <t>Semestr 3  (zimowy)</t>
  </si>
  <si>
    <t>Semestr 4 (letni)</t>
  </si>
  <si>
    <t>Lp.</t>
  </si>
  <si>
    <t>Liczba godzin kontraktowych w semestrze</t>
  </si>
  <si>
    <t>Elementy prawa</t>
  </si>
  <si>
    <t>Artykulometria</t>
  </si>
  <si>
    <t>Praca dyplomowa</t>
  </si>
  <si>
    <t>Propedeutyka periodontologii</t>
  </si>
  <si>
    <t>Seminarium dyplomowe</t>
  </si>
  <si>
    <t xml:space="preserve">Środowiskowe determinanty zdrowia </t>
  </si>
  <si>
    <t>Stomatologia estetyczna</t>
  </si>
  <si>
    <t>Nowoczesne materiały protetyczne</t>
  </si>
  <si>
    <t>Zzo</t>
  </si>
  <si>
    <t xml:space="preserve">Fizyko-chemia polimerów </t>
  </si>
  <si>
    <t>Przedmioty realizowane przez PŁ</t>
  </si>
  <si>
    <t xml:space="preserve">Materiały i kompozyty ceramiczne </t>
  </si>
  <si>
    <t>Materiały i kompozyty polimerowe</t>
  </si>
  <si>
    <t>Metody badań polimerów</t>
  </si>
  <si>
    <t>1 przedmiot z 3</t>
  </si>
  <si>
    <t xml:space="preserve">Prawa i obowiązki pacjenta </t>
  </si>
  <si>
    <t xml:space="preserve">Filozofia medycyny </t>
  </si>
  <si>
    <t>Angielska terminologia w stomatologii</t>
  </si>
  <si>
    <t>Język niemiecki w stomatologii</t>
  </si>
  <si>
    <t>Angielska terminologia w chemii i inżynierii materiałowej</t>
  </si>
  <si>
    <t xml:space="preserve">Postępowanie z materiałem biologicznie skażonym </t>
  </si>
  <si>
    <t>Zagrożenia cywilizacyjne</t>
  </si>
  <si>
    <t>Kierownik przzedmiotu</t>
  </si>
  <si>
    <t>dr hab. n. med. prof. Uczelni Rafał Kubiak</t>
  </si>
  <si>
    <t>mgr Julian Wójtowicz</t>
  </si>
  <si>
    <t>dr n. med. Kinga Studzińska-Pasieka</t>
  </si>
  <si>
    <t>prof. dr hab. n. med. Elżbieta Pawłowska</t>
  </si>
  <si>
    <t>dr hab. n. med. prof. Uczelni Anna Walczewska</t>
  </si>
  <si>
    <t>prof. dr hab. n. med. Jerzy Sokołowski</t>
  </si>
  <si>
    <t>prof. dr hab. n. med. Marcin Kozakiewicz</t>
  </si>
  <si>
    <t>Kierownik przedmiotu</t>
  </si>
  <si>
    <t>dr hab. n. med. Dorota Pastuszak-Lewandoska</t>
  </si>
  <si>
    <t>dr hab. n. med. Beata Śmielak</t>
  </si>
  <si>
    <t>dr hab. n. med. prof. PŁ Dorota Rylska</t>
  </si>
  <si>
    <t>prof. dr hab. n. med. Tomasz Kubiak</t>
  </si>
  <si>
    <t>prof. dr hab. inż. n. tech. Leszek Klimek</t>
  </si>
  <si>
    <t>prof. dr hab. inż. n. tech. Tadeusz Pacyniak</t>
  </si>
  <si>
    <t>dr hab. inż. n. tech. Emilia Wołowiec-Korecka</t>
  </si>
  <si>
    <t>dr hab. inż. n. tech. prof. PŁ Jacek Sawicki</t>
  </si>
  <si>
    <t>dr n. med. Piotr Fabjański</t>
  </si>
  <si>
    <t>dr hab. n. med. prof. Uczelni Sebastian Kłosek</t>
  </si>
  <si>
    <t>prof. dr hab. n. med. Ewa Brzeziańska-Lasota</t>
  </si>
  <si>
    <t>dr hab. n. med. Kinga Bociong</t>
  </si>
  <si>
    <t>dr hab. inż. n. chem. Prof. PŁ Krzysztof Strzelec</t>
  </si>
  <si>
    <t>dr inż. n. tech. Anna Strąkowska</t>
  </si>
  <si>
    <t>prof. dr hab. inż. Dariusz Bieliński</t>
  </si>
  <si>
    <t>dr inż. n. tech. Anna Kosmalska</t>
  </si>
  <si>
    <t>prof. dr hab. n. med. Anna Zalewska-Janowska</t>
  </si>
  <si>
    <t>dr n. hum. Anna Alichniewicz</t>
  </si>
  <si>
    <t>lektor CNJO</t>
  </si>
  <si>
    <t>dr hab. n. społ. prof. Katarzyna Pawlak-Sobczak</t>
  </si>
  <si>
    <t>Społeczeństwo ryzyka biomedycznego</t>
  </si>
  <si>
    <t>dr n. med. Piotr Knytel</t>
  </si>
  <si>
    <t>Współpraca w zespole medycznym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</si>
</sst>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3" fillId="0" borderId="0"/>
  </cellStyleXfs>
  <cellXfs count="554">
    <xf numFmtId="0" fontId="0" fillId="0" borderId="0" xfId="0"/>
    <xf numFmtId="0" fontId="1" fillId="0" borderId="0" xfId="1"/>
    <xf numFmtId="0" fontId="4" fillId="0" borderId="0" xfId="1" applyFont="1" applyAlignment="1">
      <alignment horizontal="center" vertical="center"/>
    </xf>
    <xf numFmtId="0" fontId="1" fillId="0" borderId="0" xfId="1" applyAlignment="1"/>
    <xf numFmtId="0" fontId="4" fillId="3" borderId="0" xfId="1" applyFont="1" applyFill="1" applyAlignment="1">
      <alignment horizontal="center" vertical="center"/>
    </xf>
    <xf numFmtId="0" fontId="10" fillId="2" borderId="22" xfId="1" applyFont="1" applyFill="1" applyBorder="1" applyAlignment="1">
      <alignment horizontal="center" vertical="center" textRotation="90" wrapText="1"/>
    </xf>
    <xf numFmtId="0" fontId="10" fillId="2" borderId="23" xfId="1" applyFont="1" applyFill="1" applyBorder="1" applyAlignment="1">
      <alignment horizontal="center" vertical="center" textRotation="90" wrapText="1"/>
    </xf>
    <xf numFmtId="0" fontId="10" fillId="2" borderId="24" xfId="1" applyFont="1" applyFill="1" applyBorder="1" applyAlignment="1">
      <alignment horizontal="center" vertical="center" textRotation="90" wrapText="1"/>
    </xf>
    <xf numFmtId="0" fontId="10" fillId="2" borderId="28" xfId="1" applyFont="1" applyFill="1" applyBorder="1" applyAlignment="1">
      <alignment horizontal="center" vertical="center" textRotation="90" wrapText="1"/>
    </xf>
    <xf numFmtId="0" fontId="10" fillId="2" borderId="29" xfId="1" applyFont="1" applyFill="1" applyBorder="1" applyAlignment="1">
      <alignment horizontal="center" vertical="center" textRotation="90" wrapText="1"/>
    </xf>
    <xf numFmtId="0" fontId="10" fillId="2" borderId="30" xfId="1" applyFont="1" applyFill="1" applyBorder="1" applyAlignment="1">
      <alignment horizontal="center" vertical="center" textRotation="90" wrapText="1"/>
    </xf>
    <xf numFmtId="0" fontId="1" fillId="3" borderId="0" xfId="1" applyFont="1" applyFill="1"/>
    <xf numFmtId="0" fontId="10" fillId="2" borderId="33" xfId="1" applyFont="1" applyFill="1" applyBorder="1" applyAlignment="1">
      <alignment horizontal="center" vertical="center"/>
    </xf>
    <xf numFmtId="0" fontId="10" fillId="3" borderId="35" xfId="1" applyFont="1" applyFill="1" applyBorder="1" applyAlignment="1">
      <alignment horizontal="center" vertical="center"/>
    </xf>
    <xf numFmtId="0" fontId="6" fillId="3" borderId="36" xfId="3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3" borderId="35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6" fillId="3" borderId="37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7" fillId="3" borderId="39" xfId="1" applyFont="1" applyFill="1" applyBorder="1" applyAlignment="1">
      <alignment horizontal="center" vertical="center" wrapText="1"/>
    </xf>
    <xf numFmtId="0" fontId="6" fillId="3" borderId="38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/>
    </xf>
    <xf numFmtId="0" fontId="6" fillId="3" borderId="40" xfId="3" applyFont="1" applyFill="1" applyBorder="1" applyAlignment="1">
      <alignment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3" borderId="41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40" xfId="3" applyFont="1" applyFill="1" applyBorder="1" applyAlignment="1">
      <alignment horizontal="left" vertical="center" wrapText="1"/>
    </xf>
    <xf numFmtId="0" fontId="14" fillId="3" borderId="4" xfId="1" applyFont="1" applyFill="1" applyBorder="1" applyAlignment="1">
      <alignment horizontal="center" vertical="center"/>
    </xf>
    <xf numFmtId="0" fontId="13" fillId="3" borderId="40" xfId="3" applyFont="1" applyFill="1" applyBorder="1" applyAlignment="1">
      <alignment horizontal="left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5" fillId="3" borderId="41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/>
    </xf>
    <xf numFmtId="0" fontId="13" fillId="4" borderId="40" xfId="3" applyFont="1" applyFill="1" applyBorder="1" applyAlignment="1">
      <alignment horizontal="left" vertical="center" wrapText="1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5" fillId="4" borderId="41" xfId="1" applyFont="1" applyFill="1" applyBorder="1" applyAlignment="1">
      <alignment horizontal="center" vertical="center" wrapText="1"/>
    </xf>
    <xf numFmtId="0" fontId="13" fillId="4" borderId="40" xfId="1" applyFont="1" applyFill="1" applyBorder="1" applyAlignment="1">
      <alignment horizontal="center" vertical="center" wrapText="1"/>
    </xf>
    <xf numFmtId="0" fontId="4" fillId="3" borderId="42" xfId="1" applyFont="1" applyFill="1" applyBorder="1" applyAlignment="1">
      <alignment horizontal="center" vertical="center"/>
    </xf>
    <xf numFmtId="0" fontId="4" fillId="3" borderId="43" xfId="1" applyFont="1" applyFill="1" applyBorder="1" applyAlignment="1">
      <alignment horizontal="center" vertical="center"/>
    </xf>
    <xf numFmtId="0" fontId="16" fillId="3" borderId="43" xfId="1" applyFont="1" applyFill="1" applyBorder="1" applyAlignment="1">
      <alignment horizontal="center" vertical="center"/>
    </xf>
    <xf numFmtId="0" fontId="14" fillId="4" borderId="44" xfId="1" applyFont="1" applyFill="1" applyBorder="1" applyAlignment="1">
      <alignment horizontal="center" vertical="center"/>
    </xf>
    <xf numFmtId="0" fontId="13" fillId="4" borderId="45" xfId="3" applyFont="1" applyFill="1" applyBorder="1" applyAlignment="1">
      <alignment horizontal="left" vertical="center" wrapText="1"/>
    </xf>
    <xf numFmtId="0" fontId="15" fillId="4" borderId="44" xfId="1" applyFont="1" applyFill="1" applyBorder="1" applyAlignment="1">
      <alignment horizontal="center" vertical="center" wrapText="1"/>
    </xf>
    <xf numFmtId="0" fontId="15" fillId="4" borderId="42" xfId="1" applyFont="1" applyFill="1" applyBorder="1" applyAlignment="1">
      <alignment horizontal="center" vertical="center" wrapText="1"/>
    </xf>
    <xf numFmtId="0" fontId="13" fillId="4" borderId="42" xfId="1" applyFont="1" applyFill="1" applyBorder="1" applyAlignment="1">
      <alignment horizontal="center" vertical="center" wrapText="1"/>
    </xf>
    <xf numFmtId="0" fontId="13" fillId="4" borderId="46" xfId="1" applyFont="1" applyFill="1" applyBorder="1" applyAlignment="1">
      <alignment horizontal="center" vertical="center" wrapText="1"/>
    </xf>
    <xf numFmtId="0" fontId="15" fillId="4" borderId="47" xfId="1" applyFont="1" applyFill="1" applyBorder="1" applyAlignment="1">
      <alignment horizontal="center" vertical="center" wrapText="1"/>
    </xf>
    <xf numFmtId="0" fontId="13" fillId="4" borderId="45" xfId="1" applyFont="1" applyFill="1" applyBorder="1" applyAlignment="1">
      <alignment horizontal="center" vertical="center" wrapText="1"/>
    </xf>
    <xf numFmtId="0" fontId="4" fillId="3" borderId="37" xfId="1" applyFont="1" applyFill="1" applyBorder="1" applyAlignment="1">
      <alignment horizontal="center" vertical="center"/>
    </xf>
    <xf numFmtId="0" fontId="2" fillId="0" borderId="20" xfId="1" applyFont="1" applyBorder="1"/>
    <xf numFmtId="0" fontId="13" fillId="2" borderId="22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3" fillId="2" borderId="25" xfId="1" applyFont="1" applyFill="1" applyBorder="1" applyAlignment="1">
      <alignment horizontal="center" vertical="center" wrapText="1"/>
    </xf>
    <xf numFmtId="0" fontId="13" fillId="2" borderId="48" xfId="1" applyFont="1" applyFill="1" applyBorder="1" applyAlignment="1">
      <alignment horizontal="center" vertical="center" wrapText="1"/>
    </xf>
    <xf numFmtId="0" fontId="16" fillId="3" borderId="0" xfId="1" applyFont="1" applyFill="1" applyAlignment="1">
      <alignment horizontal="center" vertical="center"/>
    </xf>
    <xf numFmtId="0" fontId="2" fillId="0" borderId="0" xfId="1" applyFont="1"/>
    <xf numFmtId="0" fontId="1" fillId="0" borderId="20" xfId="1" applyBorder="1"/>
    <xf numFmtId="0" fontId="18" fillId="5" borderId="51" xfId="3" applyFont="1" applyFill="1" applyBorder="1" applyAlignment="1">
      <alignment horizontal="left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55" xfId="3" applyFont="1" applyFill="1" applyBorder="1" applyAlignment="1">
      <alignment horizontal="left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51" xfId="3" applyFont="1" applyFill="1" applyBorder="1" applyAlignment="1">
      <alignment horizontal="left" vertical="center" wrapText="1"/>
    </xf>
    <xf numFmtId="0" fontId="15" fillId="3" borderId="2" xfId="1" applyFont="1" applyFill="1" applyBorder="1" applyAlignment="1">
      <alignment vertical="center" wrapText="1"/>
    </xf>
    <xf numFmtId="0" fontId="13" fillId="3" borderId="2" xfId="1" applyFont="1" applyFill="1" applyBorder="1" applyAlignment="1">
      <alignment vertical="center" wrapText="1"/>
    </xf>
    <xf numFmtId="0" fontId="13" fillId="2" borderId="3" xfId="1" applyFont="1" applyFill="1" applyBorder="1" applyAlignment="1">
      <alignment vertical="center" wrapText="1"/>
    </xf>
    <xf numFmtId="0" fontId="15" fillId="3" borderId="8" xfId="1" applyFont="1" applyFill="1" applyBorder="1" applyAlignment="1">
      <alignment vertical="center" wrapText="1"/>
    </xf>
    <xf numFmtId="0" fontId="13" fillId="3" borderId="8" xfId="1" applyFont="1" applyFill="1" applyBorder="1" applyAlignment="1">
      <alignment vertical="center" wrapText="1"/>
    </xf>
    <xf numFmtId="0" fontId="13" fillId="2" borderId="9" xfId="1" applyFont="1" applyFill="1" applyBorder="1" applyAlignment="1">
      <alignment vertical="center" wrapText="1"/>
    </xf>
    <xf numFmtId="0" fontId="13" fillId="2" borderId="36" xfId="3" applyFont="1" applyFill="1" applyBorder="1" applyAlignment="1">
      <alignment horizontal="left" vertical="center" wrapText="1"/>
    </xf>
    <xf numFmtId="0" fontId="15" fillId="3" borderId="37" xfId="1" applyFont="1" applyFill="1" applyBorder="1" applyAlignment="1">
      <alignment horizontal="center" vertical="center" wrapText="1"/>
    </xf>
    <xf numFmtId="0" fontId="15" fillId="3" borderId="37" xfId="1" applyFont="1" applyFill="1" applyBorder="1" applyAlignment="1">
      <alignment vertical="center" wrapText="1"/>
    </xf>
    <xf numFmtId="0" fontId="13" fillId="3" borderId="37" xfId="1" applyFont="1" applyFill="1" applyBorder="1" applyAlignment="1">
      <alignment vertical="center" wrapText="1"/>
    </xf>
    <xf numFmtId="0" fontId="13" fillId="2" borderId="38" xfId="1" applyFont="1" applyFill="1" applyBorder="1" applyAlignment="1">
      <alignment vertical="center" wrapText="1"/>
    </xf>
    <xf numFmtId="0" fontId="13" fillId="2" borderId="45" xfId="3" applyFont="1" applyFill="1" applyBorder="1" applyAlignment="1">
      <alignment horizontal="left" vertical="center" wrapText="1"/>
    </xf>
    <xf numFmtId="0" fontId="15" fillId="3" borderId="42" xfId="1" applyFont="1" applyFill="1" applyBorder="1" applyAlignment="1">
      <alignment horizontal="center" vertical="center" wrapText="1"/>
    </xf>
    <xf numFmtId="0" fontId="15" fillId="3" borderId="42" xfId="1" applyFont="1" applyFill="1" applyBorder="1" applyAlignment="1">
      <alignment vertical="center" wrapText="1"/>
    </xf>
    <xf numFmtId="0" fontId="13" fillId="3" borderId="42" xfId="1" applyFont="1" applyFill="1" applyBorder="1" applyAlignment="1">
      <alignment vertical="center" wrapText="1"/>
    </xf>
    <xf numFmtId="0" fontId="13" fillId="2" borderId="46" xfId="1" applyFont="1" applyFill="1" applyBorder="1" applyAlignment="1">
      <alignment vertical="center" wrapText="1"/>
    </xf>
    <xf numFmtId="0" fontId="13" fillId="4" borderId="51" xfId="3" applyFont="1" applyFill="1" applyBorder="1" applyAlignment="1">
      <alignment horizontal="left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3" fillId="4" borderId="55" xfId="3" applyFont="1" applyFill="1" applyBorder="1" applyAlignment="1">
      <alignment horizontal="left" vertical="center" wrapText="1"/>
    </xf>
    <xf numFmtId="0" fontId="15" fillId="4" borderId="7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 wrapText="1"/>
    </xf>
    <xf numFmtId="0" fontId="13" fillId="2" borderId="36" xfId="3" applyFont="1" applyFill="1" applyBorder="1" applyAlignment="1">
      <alignment vertical="center"/>
    </xf>
    <xf numFmtId="0" fontId="15" fillId="3" borderId="35" xfId="1" applyFont="1" applyFill="1" applyBorder="1" applyAlignment="1">
      <alignment horizontal="center" vertical="center" wrapText="1"/>
    </xf>
    <xf numFmtId="0" fontId="13" fillId="3" borderId="37" xfId="1" applyFont="1" applyFill="1" applyBorder="1" applyAlignment="1">
      <alignment horizontal="center" vertical="center" wrapText="1"/>
    </xf>
    <xf numFmtId="0" fontId="13" fillId="2" borderId="38" xfId="1" applyFont="1" applyFill="1" applyBorder="1" applyAlignment="1">
      <alignment horizontal="center" vertical="center" wrapText="1"/>
    </xf>
    <xf numFmtId="0" fontId="13" fillId="2" borderId="45" xfId="3" applyFont="1" applyFill="1" applyBorder="1" applyAlignment="1">
      <alignment vertical="center"/>
    </xf>
    <xf numFmtId="0" fontId="13" fillId="2" borderId="33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" fillId="3" borderId="0" xfId="1" applyFill="1"/>
    <xf numFmtId="0" fontId="6" fillId="3" borderId="0" xfId="1" applyFont="1" applyFill="1" applyBorder="1" applyAlignment="1">
      <alignment horizontal="right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1" fillId="3" borderId="0" xfId="1" applyFill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10" fillId="2" borderId="1" xfId="1" applyFont="1" applyFill="1" applyBorder="1" applyAlignment="1">
      <alignment horizontal="right"/>
    </xf>
    <xf numFmtId="0" fontId="10" fillId="2" borderId="4" xfId="1" applyFont="1" applyFill="1" applyBorder="1" applyAlignment="1">
      <alignment horizontal="right"/>
    </xf>
    <xf numFmtId="0" fontId="1" fillId="0" borderId="0" xfId="1" applyAlignment="1">
      <alignment horizontal="center" vertical="center"/>
    </xf>
    <xf numFmtId="0" fontId="10" fillId="2" borderId="7" xfId="1" applyFont="1" applyFill="1" applyBorder="1" applyAlignment="1">
      <alignment horizontal="right"/>
    </xf>
    <xf numFmtId="0" fontId="1" fillId="0" borderId="0" xfId="1" applyAlignment="1">
      <alignment horizontal="center" vertical="center" wrapText="1"/>
    </xf>
    <xf numFmtId="0" fontId="2" fillId="3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0" xfId="4" applyAlignment="1">
      <alignment horizontal="center" vertical="center" wrapText="1"/>
    </xf>
    <xf numFmtId="0" fontId="2" fillId="0" borderId="0" xfId="4" applyFont="1" applyAlignment="1">
      <alignment horizontal="center"/>
    </xf>
    <xf numFmtId="0" fontId="1" fillId="0" borderId="0" xfId="4"/>
    <xf numFmtId="0" fontId="1" fillId="0" borderId="0" xfId="4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10" fillId="0" borderId="5" xfId="4" applyFont="1" applyBorder="1" applyAlignment="1">
      <alignment horizontal="center" vertical="center" wrapText="1"/>
    </xf>
    <xf numFmtId="0" fontId="26" fillId="0" borderId="5" xfId="4" applyFont="1" applyBorder="1" applyAlignment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26" fillId="0" borderId="2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5" xfId="3" applyFont="1" applyBorder="1" applyAlignment="1">
      <alignment horizontal="left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5" xfId="3" applyFont="1" applyBorder="1"/>
    <xf numFmtId="0" fontId="14" fillId="0" borderId="5" xfId="3" applyFont="1" applyBorder="1"/>
    <xf numFmtId="0" fontId="27" fillId="0" borderId="5" xfId="4" applyFont="1" applyBorder="1" applyAlignment="1">
      <alignment horizontal="center" vertical="center" wrapText="1"/>
    </xf>
    <xf numFmtId="0" fontId="28" fillId="0" borderId="5" xfId="4" applyFont="1" applyBorder="1" applyAlignment="1">
      <alignment horizontal="center" vertical="center" wrapText="1"/>
    </xf>
    <xf numFmtId="0" fontId="29" fillId="0" borderId="5" xfId="4" applyFont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 wrapText="1"/>
    </xf>
    <xf numFmtId="0" fontId="14" fillId="0" borderId="6" xfId="4" applyFont="1" applyBorder="1" applyAlignment="1">
      <alignment horizontal="center" vertical="center" wrapText="1"/>
    </xf>
    <xf numFmtId="0" fontId="10" fillId="7" borderId="5" xfId="3" applyFont="1" applyFill="1" applyBorder="1" applyAlignment="1">
      <alignment vertical="center" wrapText="1"/>
    </xf>
    <xf numFmtId="0" fontId="26" fillId="7" borderId="5" xfId="4" applyFont="1" applyFill="1" applyBorder="1" applyAlignment="1">
      <alignment horizontal="center" vertical="center" wrapText="1"/>
    </xf>
    <xf numFmtId="0" fontId="10" fillId="7" borderId="5" xfId="4" applyFont="1" applyFill="1" applyBorder="1" applyAlignment="1">
      <alignment horizontal="center" vertical="center" wrapText="1"/>
    </xf>
    <xf numFmtId="0" fontId="10" fillId="7" borderId="6" xfId="4" applyFont="1" applyFill="1" applyBorder="1" applyAlignment="1">
      <alignment horizontal="center" vertical="center" wrapText="1"/>
    </xf>
    <xf numFmtId="0" fontId="10" fillId="7" borderId="5" xfId="3" applyFont="1" applyFill="1" applyBorder="1" applyAlignment="1">
      <alignment horizontal="left" vertical="center" wrapText="1"/>
    </xf>
    <xf numFmtId="0" fontId="10" fillId="7" borderId="42" xfId="3" applyFont="1" applyFill="1" applyBorder="1" applyAlignment="1">
      <alignment horizontal="left" vertical="center" wrapText="1"/>
    </xf>
    <xf numFmtId="0" fontId="26" fillId="7" borderId="42" xfId="4" applyFont="1" applyFill="1" applyBorder="1" applyAlignment="1">
      <alignment horizontal="center" vertical="center" wrapText="1"/>
    </xf>
    <xf numFmtId="0" fontId="10" fillId="7" borderId="42" xfId="4" applyFont="1" applyFill="1" applyBorder="1" applyAlignment="1">
      <alignment horizontal="center" vertical="center" wrapText="1"/>
    </xf>
    <xf numFmtId="0" fontId="10" fillId="7" borderId="46" xfId="4" applyFont="1" applyFill="1" applyBorder="1" applyAlignment="1">
      <alignment horizontal="center" vertical="center" wrapText="1"/>
    </xf>
    <xf numFmtId="0" fontId="26" fillId="0" borderId="5" xfId="4" applyFont="1" applyBorder="1" applyAlignment="1">
      <alignment horizontal="center" vertical="center" wrapText="1"/>
    </xf>
    <xf numFmtId="0" fontId="10" fillId="0" borderId="40" xfId="3" applyFont="1" applyBorder="1" applyAlignment="1">
      <alignment horizontal="left" vertical="center" wrapText="1"/>
    </xf>
    <xf numFmtId="0" fontId="7" fillId="0" borderId="5" xfId="4" applyFont="1" applyBorder="1" applyAlignment="1">
      <alignment vertical="center" wrapText="1"/>
    </xf>
    <xf numFmtId="0" fontId="7" fillId="0" borderId="5" xfId="4" applyFont="1" applyBorder="1" applyAlignment="1">
      <alignment horizontal="center" vertical="center" wrapText="1"/>
    </xf>
    <xf numFmtId="0" fontId="6" fillId="0" borderId="5" xfId="4" applyFont="1" applyBorder="1" applyAlignment="1">
      <alignment vertical="center" wrapText="1"/>
    </xf>
    <xf numFmtId="0" fontId="10" fillId="0" borderId="5" xfId="3" applyFont="1" applyBorder="1" applyAlignment="1">
      <alignment vertical="center"/>
    </xf>
    <xf numFmtId="0" fontId="26" fillId="0" borderId="4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32" fillId="0" borderId="0" xfId="4" applyFont="1" applyAlignment="1">
      <alignment vertical="center"/>
    </xf>
    <xf numFmtId="0" fontId="6" fillId="3" borderId="3" xfId="3" applyFont="1" applyFill="1" applyBorder="1" applyAlignment="1">
      <alignment horizontal="left" vertical="center" wrapText="1"/>
    </xf>
    <xf numFmtId="0" fontId="6" fillId="3" borderId="6" xfId="3" applyFont="1" applyFill="1" applyBorder="1" applyAlignment="1">
      <alignment vertical="center" wrapText="1"/>
    </xf>
    <xf numFmtId="0" fontId="6" fillId="3" borderId="6" xfId="3" applyFont="1" applyFill="1" applyBorder="1" applyAlignment="1">
      <alignment horizontal="left" vertical="center" wrapText="1"/>
    </xf>
    <xf numFmtId="0" fontId="13" fillId="3" borderId="6" xfId="3" applyFont="1" applyFill="1" applyBorder="1" applyAlignment="1">
      <alignment horizontal="left" vertical="center" wrapText="1"/>
    </xf>
    <xf numFmtId="0" fontId="13" fillId="4" borderId="6" xfId="3" applyFont="1" applyFill="1" applyBorder="1" applyAlignment="1">
      <alignment horizontal="left" vertical="center" wrapText="1"/>
    </xf>
    <xf numFmtId="0" fontId="13" fillId="4" borderId="9" xfId="3" applyFont="1" applyFill="1" applyBorder="1" applyAlignment="1">
      <alignment horizontal="left" vertical="center" wrapText="1"/>
    </xf>
    <xf numFmtId="0" fontId="18" fillId="5" borderId="19" xfId="3" applyFont="1" applyFill="1" applyBorder="1" applyAlignment="1">
      <alignment horizontal="left" vertical="center" wrapText="1"/>
    </xf>
    <xf numFmtId="0" fontId="13" fillId="2" borderId="3" xfId="3" applyFont="1" applyFill="1" applyBorder="1" applyAlignment="1">
      <alignment horizontal="left" vertical="center" wrapText="1"/>
    </xf>
    <xf numFmtId="0" fontId="13" fillId="2" borderId="9" xfId="3" applyFont="1" applyFill="1" applyBorder="1" applyAlignment="1">
      <alignment horizontal="left" vertical="center" wrapText="1"/>
    </xf>
    <xf numFmtId="0" fontId="13" fillId="2" borderId="66" xfId="3" applyFont="1" applyFill="1" applyBorder="1" applyAlignment="1">
      <alignment horizontal="left" vertical="center" wrapText="1"/>
    </xf>
    <xf numFmtId="0" fontId="13" fillId="4" borderId="3" xfId="3" applyFont="1" applyFill="1" applyBorder="1" applyAlignment="1">
      <alignment horizontal="left" vertical="center" wrapText="1"/>
    </xf>
    <xf numFmtId="0" fontId="13" fillId="2" borderId="38" xfId="3" applyFont="1" applyFill="1" applyBorder="1" applyAlignment="1">
      <alignment vertical="center"/>
    </xf>
    <xf numFmtId="0" fontId="13" fillId="2" borderId="9" xfId="3" applyFont="1" applyFill="1" applyBorder="1" applyAlignment="1">
      <alignment vertical="center"/>
    </xf>
    <xf numFmtId="0" fontId="13" fillId="3" borderId="6" xfId="3" applyFont="1" applyFill="1" applyBorder="1" applyAlignment="1">
      <alignment vertical="center"/>
    </xf>
    <xf numFmtId="0" fontId="26" fillId="0" borderId="52" xfId="4" applyFont="1" applyBorder="1" applyAlignment="1">
      <alignment horizontal="center" vertical="center" wrapText="1"/>
    </xf>
    <xf numFmtId="0" fontId="26" fillId="0" borderId="41" xfId="4" applyFont="1" applyBorder="1" applyAlignment="1">
      <alignment horizontal="center" vertical="center" wrapText="1"/>
    </xf>
    <xf numFmtId="0" fontId="26" fillId="2" borderId="44" xfId="4" applyFont="1" applyFill="1" applyBorder="1" applyAlignment="1">
      <alignment horizontal="center" vertical="center" wrapText="1"/>
    </xf>
    <xf numFmtId="0" fontId="26" fillId="2" borderId="42" xfId="4" applyFont="1" applyFill="1" applyBorder="1" applyAlignment="1">
      <alignment horizontal="center" vertical="center" wrapText="1"/>
    </xf>
    <xf numFmtId="0" fontId="10" fillId="2" borderId="42" xfId="4" applyFont="1" applyFill="1" applyBorder="1" applyAlignment="1">
      <alignment horizontal="center" vertical="center" textRotation="90" wrapText="1"/>
    </xf>
    <xf numFmtId="0" fontId="26" fillId="2" borderId="42" xfId="4" applyFont="1" applyFill="1" applyBorder="1" applyAlignment="1">
      <alignment horizontal="center" vertical="center" textRotation="90" wrapText="1"/>
    </xf>
    <xf numFmtId="0" fontId="10" fillId="2" borderId="46" xfId="4" applyFont="1" applyFill="1" applyBorder="1" applyAlignment="1">
      <alignment horizontal="center" vertical="center" textRotation="90" wrapText="1"/>
    </xf>
    <xf numFmtId="0" fontId="10" fillId="0" borderId="52" xfId="4" applyFont="1" applyBorder="1" applyAlignment="1">
      <alignment horizontal="center" vertical="center"/>
    </xf>
    <xf numFmtId="0" fontId="10" fillId="0" borderId="41" xfId="4" applyFont="1" applyBorder="1" applyAlignment="1">
      <alignment horizontal="center" vertical="center"/>
    </xf>
    <xf numFmtId="0" fontId="10" fillId="7" borderId="41" xfId="4" applyFont="1" applyFill="1" applyBorder="1" applyAlignment="1">
      <alignment horizontal="center" vertical="center"/>
    </xf>
    <xf numFmtId="0" fontId="10" fillId="7" borderId="47" xfId="4" applyFont="1" applyFill="1" applyBorder="1" applyAlignment="1">
      <alignment horizontal="center" vertical="center"/>
    </xf>
    <xf numFmtId="0" fontId="7" fillId="0" borderId="37" xfId="4" applyFont="1" applyBorder="1" applyAlignment="1">
      <alignment vertical="center" wrapText="1"/>
    </xf>
    <xf numFmtId="0" fontId="7" fillId="0" borderId="37" xfId="4" applyFont="1" applyBorder="1" applyAlignment="1">
      <alignment horizontal="center" vertical="center" wrapText="1"/>
    </xf>
    <xf numFmtId="0" fontId="6" fillId="0" borderId="37" xfId="4" applyFont="1" applyBorder="1" applyAlignment="1">
      <alignment vertical="center" wrapText="1"/>
    </xf>
    <xf numFmtId="0" fontId="10" fillId="0" borderId="36" xfId="3" applyFont="1" applyBorder="1" applyAlignment="1">
      <alignment vertical="center"/>
    </xf>
    <xf numFmtId="0" fontId="10" fillId="0" borderId="51" xfId="3" applyFont="1" applyBorder="1" applyAlignment="1">
      <alignment horizontal="left" vertical="center" wrapText="1"/>
    </xf>
    <xf numFmtId="0" fontId="7" fillId="0" borderId="2" xfId="4" applyFont="1" applyBorder="1" applyAlignment="1">
      <alignment vertical="center" wrapText="1"/>
    </xf>
    <xf numFmtId="0" fontId="7" fillId="0" borderId="2" xfId="4" applyFont="1" applyBorder="1" applyAlignment="1">
      <alignment horizontal="center" vertical="center" wrapText="1"/>
    </xf>
    <xf numFmtId="0" fontId="10" fillId="0" borderId="55" xfId="3" applyFont="1" applyBorder="1" applyAlignment="1">
      <alignment horizontal="justify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8" xfId="4" applyFont="1" applyBorder="1" applyAlignment="1">
      <alignment vertical="center" wrapText="1"/>
    </xf>
    <xf numFmtId="0" fontId="10" fillId="0" borderId="42" xfId="3" applyFont="1" applyBorder="1" applyAlignment="1">
      <alignment vertical="center" wrapText="1"/>
    </xf>
    <xf numFmtId="0" fontId="7" fillId="0" borderId="42" xfId="4" applyFont="1" applyBorder="1" applyAlignment="1">
      <alignment horizontal="center" vertical="center" wrapText="1"/>
    </xf>
    <xf numFmtId="0" fontId="7" fillId="0" borderId="42" xfId="4" applyFont="1" applyBorder="1" applyAlignment="1">
      <alignment vertical="center" wrapText="1"/>
    </xf>
    <xf numFmtId="0" fontId="6" fillId="0" borderId="42" xfId="4" applyFont="1" applyBorder="1" applyAlignment="1">
      <alignment vertical="center" wrapText="1"/>
    </xf>
    <xf numFmtId="0" fontId="10" fillId="0" borderId="8" xfId="3" applyFont="1" applyBorder="1" applyAlignment="1">
      <alignment horizontal="left" vertical="center"/>
    </xf>
    <xf numFmtId="0" fontId="7" fillId="0" borderId="39" xfId="4" applyFont="1" applyBorder="1" applyAlignment="1">
      <alignment horizontal="center" vertical="center" wrapText="1"/>
    </xf>
    <xf numFmtId="0" fontId="7" fillId="2" borderId="48" xfId="4" applyFont="1" applyFill="1" applyBorder="1" applyAlignment="1">
      <alignment horizontal="center" vertical="center" wrapText="1"/>
    </xf>
    <xf numFmtId="0" fontId="7" fillId="2" borderId="23" xfId="4" applyFont="1" applyFill="1" applyBorder="1" applyAlignment="1">
      <alignment horizontal="center" vertical="center" wrapText="1"/>
    </xf>
    <xf numFmtId="0" fontId="6" fillId="2" borderId="23" xfId="4" applyFont="1" applyFill="1" applyBorder="1" applyAlignment="1">
      <alignment horizontal="center" vertical="center" wrapText="1"/>
    </xf>
    <xf numFmtId="0" fontId="6" fillId="2" borderId="25" xfId="4" applyFont="1" applyFill="1" applyBorder="1" applyAlignment="1">
      <alignment horizontal="center" vertical="center" wrapText="1"/>
    </xf>
    <xf numFmtId="0" fontId="6" fillId="2" borderId="48" xfId="4" applyFont="1" applyFill="1" applyBorder="1" applyAlignment="1">
      <alignment horizontal="center" vertical="center" wrapText="1"/>
    </xf>
    <xf numFmtId="0" fontId="10" fillId="0" borderId="40" xfId="3" applyFont="1" applyBorder="1"/>
    <xf numFmtId="0" fontId="14" fillId="0" borderId="40" xfId="3" applyFont="1" applyBorder="1"/>
    <xf numFmtId="0" fontId="10" fillId="7" borderId="40" xfId="3" applyFont="1" applyFill="1" applyBorder="1" applyAlignment="1">
      <alignment vertical="center" wrapText="1"/>
    </xf>
    <xf numFmtId="0" fontId="10" fillId="7" borderId="40" xfId="3" applyFont="1" applyFill="1" applyBorder="1" applyAlignment="1">
      <alignment horizontal="left" vertical="center" wrapText="1"/>
    </xf>
    <xf numFmtId="0" fontId="10" fillId="7" borderId="45" xfId="3" applyFont="1" applyFill="1" applyBorder="1" applyAlignment="1">
      <alignment horizontal="left" vertical="center" wrapText="1"/>
    </xf>
    <xf numFmtId="0" fontId="29" fillId="0" borderId="41" xfId="4" applyFont="1" applyBorder="1" applyAlignment="1">
      <alignment horizontal="center" vertical="center" wrapText="1"/>
    </xf>
    <xf numFmtId="0" fontId="26" fillId="7" borderId="41" xfId="4" applyFont="1" applyFill="1" applyBorder="1" applyAlignment="1">
      <alignment horizontal="center" vertical="center" wrapText="1"/>
    </xf>
    <xf numFmtId="0" fontId="26" fillId="7" borderId="47" xfId="4" applyFont="1" applyFill="1" applyBorder="1" applyAlignment="1">
      <alignment horizontal="center" vertical="center" wrapText="1"/>
    </xf>
    <xf numFmtId="0" fontId="26" fillId="0" borderId="1" xfId="4" applyFont="1" applyBorder="1" applyAlignment="1">
      <alignment horizontal="center" vertical="center" wrapText="1"/>
    </xf>
    <xf numFmtId="0" fontId="27" fillId="0" borderId="4" xfId="4" applyFont="1" applyBorder="1" applyAlignment="1">
      <alignment horizontal="center" vertical="center" wrapText="1"/>
    </xf>
    <xf numFmtId="0" fontId="28" fillId="0" borderId="6" xfId="4" applyFont="1" applyBorder="1" applyAlignment="1">
      <alignment horizontal="center" vertical="center" wrapText="1"/>
    </xf>
    <xf numFmtId="0" fontId="26" fillId="7" borderId="4" xfId="4" applyFont="1" applyFill="1" applyBorder="1" applyAlignment="1">
      <alignment horizontal="center" vertical="center" wrapText="1"/>
    </xf>
    <xf numFmtId="0" fontId="26" fillId="7" borderId="44" xfId="4" applyFont="1" applyFill="1" applyBorder="1" applyAlignment="1">
      <alignment horizontal="center" vertical="center" wrapText="1"/>
    </xf>
    <xf numFmtId="0" fontId="7" fillId="2" borderId="22" xfId="4" applyFont="1" applyFill="1" applyBorder="1" applyAlignment="1">
      <alignment horizontal="center" vertical="center" wrapText="1"/>
    </xf>
    <xf numFmtId="0" fontId="7" fillId="2" borderId="25" xfId="4" applyFont="1" applyFill="1" applyBorder="1" applyAlignment="1">
      <alignment horizontal="center" vertical="center" wrapText="1"/>
    </xf>
    <xf numFmtId="0" fontId="29" fillId="0" borderId="4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7" fillId="0" borderId="52" xfId="4" applyFont="1" applyBorder="1" applyAlignment="1">
      <alignment vertical="center" wrapText="1"/>
    </xf>
    <xf numFmtId="0" fontId="7" fillId="0" borderId="41" xfId="4" applyFont="1" applyBorder="1" applyAlignment="1">
      <alignment vertical="center" wrapText="1"/>
    </xf>
    <xf numFmtId="0" fontId="7" fillId="0" borderId="41" xfId="4" applyFont="1" applyBorder="1" applyAlignment="1">
      <alignment horizontal="center" vertical="center" wrapText="1"/>
    </xf>
    <xf numFmtId="0" fontId="7" fillId="0" borderId="56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0" fontId="10" fillId="0" borderId="3" xfId="3" applyFont="1" applyBorder="1" applyAlignment="1">
      <alignment horizontal="left" vertical="center" wrapText="1"/>
    </xf>
    <xf numFmtId="0" fontId="10" fillId="0" borderId="6" xfId="3" applyFont="1" applyBorder="1" applyAlignment="1">
      <alignment horizontal="left" vertical="center" wrapText="1"/>
    </xf>
    <xf numFmtId="0" fontId="10" fillId="0" borderId="9" xfId="3" applyFont="1" applyBorder="1" applyAlignment="1">
      <alignment horizontal="justify" vertical="center" wrapText="1"/>
    </xf>
    <xf numFmtId="0" fontId="10" fillId="0" borderId="38" xfId="3" applyFont="1" applyBorder="1" applyAlignment="1">
      <alignment vertical="center"/>
    </xf>
    <xf numFmtId="0" fontId="10" fillId="0" borderId="6" xfId="3" applyFont="1" applyBorder="1" applyAlignment="1">
      <alignment vertical="center"/>
    </xf>
    <xf numFmtId="0" fontId="10" fillId="0" borderId="46" xfId="3" applyFont="1" applyBorder="1" applyAlignment="1">
      <alignment vertical="center" wrapText="1"/>
    </xf>
    <xf numFmtId="0" fontId="10" fillId="0" borderId="9" xfId="3" applyFont="1" applyBorder="1" applyAlignment="1">
      <alignment horizontal="left" vertical="center"/>
    </xf>
    <xf numFmtId="0" fontId="6" fillId="0" borderId="36" xfId="4" applyFont="1" applyBorder="1" applyAlignment="1">
      <alignment vertical="center" wrapText="1"/>
    </xf>
    <xf numFmtId="0" fontId="6" fillId="0" borderId="40" xfId="4" applyFont="1" applyBorder="1" applyAlignment="1">
      <alignment vertical="center" wrapText="1"/>
    </xf>
    <xf numFmtId="0" fontId="6" fillId="0" borderId="45" xfId="4" applyFont="1" applyBorder="1" applyAlignment="1">
      <alignment vertical="center" wrapText="1"/>
    </xf>
    <xf numFmtId="0" fontId="6" fillId="2" borderId="24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6" fillId="0" borderId="3" xfId="4" applyFont="1" applyBorder="1" applyAlignment="1">
      <alignment vertical="center" wrapText="1"/>
    </xf>
    <xf numFmtId="0" fontId="7" fillId="0" borderId="4" xfId="4" applyFont="1" applyBorder="1" applyAlignment="1">
      <alignment horizontal="center" vertical="center" wrapText="1"/>
    </xf>
    <xf numFmtId="0" fontId="6" fillId="0" borderId="6" xfId="4" applyFont="1" applyBorder="1" applyAlignment="1">
      <alignment vertical="center" wrapText="1"/>
    </xf>
    <xf numFmtId="0" fontId="7" fillId="0" borderId="4" xfId="4" applyFont="1" applyBorder="1" applyAlignment="1">
      <alignment vertical="center" wrapText="1"/>
    </xf>
    <xf numFmtId="0" fontId="7" fillId="0" borderId="7" xfId="4" applyFont="1" applyBorder="1" applyAlignment="1">
      <alignment vertical="center" wrapText="1"/>
    </xf>
    <xf numFmtId="0" fontId="6" fillId="0" borderId="9" xfId="4" applyFont="1" applyBorder="1" applyAlignment="1">
      <alignment vertical="center" wrapText="1"/>
    </xf>
    <xf numFmtId="0" fontId="7" fillId="0" borderId="35" xfId="4" applyFont="1" applyBorder="1" applyAlignment="1">
      <alignment vertical="center" wrapText="1"/>
    </xf>
    <xf numFmtId="0" fontId="7" fillId="0" borderId="44" xfId="4" applyFont="1" applyBorder="1" applyAlignment="1">
      <alignment vertical="center" wrapText="1"/>
    </xf>
    <xf numFmtId="0" fontId="7" fillId="0" borderId="1" xfId="4" applyFont="1" applyBorder="1" applyAlignment="1">
      <alignment vertical="center" wrapText="1"/>
    </xf>
    <xf numFmtId="0" fontId="6" fillId="2" borderId="22" xfId="4" applyFont="1" applyFill="1" applyBorder="1" applyAlignment="1">
      <alignment horizontal="center" vertical="center" wrapText="1"/>
    </xf>
    <xf numFmtId="0" fontId="10" fillId="0" borderId="45" xfId="3" applyFont="1" applyBorder="1" applyAlignment="1">
      <alignment horizontal="left" vertical="center" wrapText="1"/>
    </xf>
    <xf numFmtId="0" fontId="10" fillId="0" borderId="46" xfId="3" applyFont="1" applyBorder="1" applyAlignment="1">
      <alignment horizontal="left" vertical="center" wrapText="1"/>
    </xf>
    <xf numFmtId="0" fontId="6" fillId="0" borderId="46" xfId="4" applyFont="1" applyBorder="1" applyAlignment="1">
      <alignment vertical="center" wrapText="1"/>
    </xf>
    <xf numFmtId="0" fontId="28" fillId="5" borderId="51" xfId="3" applyFont="1" applyFill="1" applyBorder="1" applyAlignment="1">
      <alignment vertical="center" wrapText="1"/>
    </xf>
    <xf numFmtId="0" fontId="28" fillId="5" borderId="3" xfId="3" applyFont="1" applyFill="1" applyBorder="1" applyAlignment="1">
      <alignment vertical="center" wrapText="1"/>
    </xf>
    <xf numFmtId="0" fontId="13" fillId="3" borderId="40" xfId="3" applyFont="1" applyFill="1" applyBorder="1" applyAlignment="1">
      <alignment vertical="center"/>
    </xf>
    <xf numFmtId="0" fontId="18" fillId="5" borderId="40" xfId="3" applyFont="1" applyFill="1" applyBorder="1" applyAlignment="1">
      <alignment horizontal="left" vertical="center" wrapText="1"/>
    </xf>
    <xf numFmtId="0" fontId="18" fillId="5" borderId="6" xfId="3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0" fontId="6" fillId="2" borderId="5" xfId="2" applyFont="1" applyFill="1" applyBorder="1" applyAlignment="1">
      <alignment horizontal="left" vertical="center"/>
    </xf>
    <xf numFmtId="0" fontId="6" fillId="2" borderId="6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left" vertical="center"/>
    </xf>
    <xf numFmtId="0" fontId="10" fillId="2" borderId="19" xfId="1" applyFont="1" applyFill="1" applyBorder="1" applyAlignment="1">
      <alignment horizontal="center" vertical="center" wrapText="1"/>
    </xf>
    <xf numFmtId="0" fontId="10" fillId="2" borderId="66" xfId="1" applyFont="1" applyFill="1" applyBorder="1" applyAlignment="1">
      <alignment horizontal="center" vertical="center" wrapText="1"/>
    </xf>
    <xf numFmtId="0" fontId="10" fillId="2" borderId="30" xfId="1" applyFont="1" applyFill="1" applyBorder="1" applyAlignment="1">
      <alignment horizontal="center" vertical="center" wrapText="1"/>
    </xf>
    <xf numFmtId="0" fontId="6" fillId="2" borderId="58" xfId="2" applyFont="1" applyFill="1" applyBorder="1" applyAlignment="1">
      <alignment horizontal="right" vertical="center"/>
    </xf>
    <xf numFmtId="0" fontId="6" fillId="2" borderId="62" xfId="2" applyFont="1" applyFill="1" applyBorder="1" applyAlignment="1">
      <alignment horizontal="right" vertical="center"/>
    </xf>
    <xf numFmtId="0" fontId="6" fillId="2" borderId="41" xfId="2" applyFont="1" applyFill="1" applyBorder="1" applyAlignment="1">
      <alignment horizontal="right" vertical="center"/>
    </xf>
    <xf numFmtId="0" fontId="5" fillId="2" borderId="58" xfId="2" applyFont="1" applyFill="1" applyBorder="1" applyAlignment="1">
      <alignment horizontal="right"/>
    </xf>
    <xf numFmtId="0" fontId="5" fillId="2" borderId="62" xfId="2" applyFont="1" applyFill="1" applyBorder="1" applyAlignment="1">
      <alignment horizontal="right"/>
    </xf>
    <xf numFmtId="0" fontId="5" fillId="2" borderId="41" xfId="2" applyFont="1" applyFill="1" applyBorder="1" applyAlignment="1">
      <alignment horizontal="right"/>
    </xf>
    <xf numFmtId="0" fontId="6" fillId="2" borderId="53" xfId="2" applyFont="1" applyFill="1" applyBorder="1" applyAlignment="1">
      <alignment horizontal="right" vertical="center"/>
    </xf>
    <xf numFmtId="0" fontId="6" fillId="2" borderId="65" xfId="2" applyFont="1" applyFill="1" applyBorder="1" applyAlignment="1">
      <alignment horizontal="right" vertical="center"/>
    </xf>
    <xf numFmtId="0" fontId="6" fillId="2" borderId="56" xfId="2" applyFont="1" applyFill="1" applyBorder="1" applyAlignment="1">
      <alignment horizontal="righ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9" xfId="2" applyFont="1" applyFill="1" applyBorder="1" applyAlignment="1">
      <alignment horizontal="left" vertical="center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/>
    </xf>
    <xf numFmtId="0" fontId="6" fillId="2" borderId="27" xfId="1" applyFont="1" applyFill="1" applyBorder="1" applyAlignment="1">
      <alignment horizontal="left" vertical="center"/>
    </xf>
    <xf numFmtId="0" fontId="6" fillId="2" borderId="31" xfId="1" applyFont="1" applyFill="1" applyBorder="1" applyAlignment="1">
      <alignment horizontal="left" vertical="center"/>
    </xf>
    <xf numFmtId="0" fontId="11" fillId="2" borderId="10" xfId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left" vertical="center"/>
    </xf>
    <xf numFmtId="0" fontId="11" fillId="2" borderId="34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wrapText="1"/>
    </xf>
    <xf numFmtId="0" fontId="13" fillId="2" borderId="35" xfId="1" applyFont="1" applyFill="1" applyBorder="1" applyAlignment="1">
      <alignment horizontal="center" vertical="center" wrapText="1"/>
    </xf>
    <xf numFmtId="0" fontId="13" fillId="2" borderId="38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" fillId="0" borderId="20" xfId="1" applyBorder="1" applyAlignment="1">
      <alignment horizontal="center" wrapText="1"/>
    </xf>
    <xf numFmtId="0" fontId="10" fillId="2" borderId="1" xfId="1" applyFont="1" applyFill="1" applyBorder="1" applyAlignment="1">
      <alignment horizontal="center" vertical="center" textRotation="90" wrapText="1"/>
    </xf>
    <xf numFmtId="0" fontId="10" fillId="2" borderId="4" xfId="1" applyFont="1" applyFill="1" applyBorder="1" applyAlignment="1">
      <alignment horizontal="center" vertical="center" textRotation="90" wrapText="1"/>
    </xf>
    <xf numFmtId="0" fontId="10" fillId="2" borderId="7" xfId="1" applyFont="1" applyFill="1" applyBorder="1" applyAlignment="1">
      <alignment horizontal="center" vertical="center" textRotation="90" wrapText="1"/>
    </xf>
    <xf numFmtId="0" fontId="10" fillId="2" borderId="2" xfId="1" applyFont="1" applyFill="1" applyBorder="1" applyAlignment="1">
      <alignment horizontal="center" vertical="center" textRotation="90" wrapText="1"/>
    </xf>
    <xf numFmtId="0" fontId="10" fillId="2" borderId="5" xfId="1" applyFont="1" applyFill="1" applyBorder="1" applyAlignment="1">
      <alignment horizontal="center" vertical="center" textRotation="90" wrapText="1"/>
    </xf>
    <xf numFmtId="0" fontId="10" fillId="2" borderId="8" xfId="1" applyFont="1" applyFill="1" applyBorder="1" applyAlignment="1">
      <alignment horizontal="center" vertical="center" textRotation="90" wrapText="1"/>
    </xf>
    <xf numFmtId="0" fontId="10" fillId="2" borderId="3" xfId="1" applyFont="1" applyFill="1" applyBorder="1" applyAlignment="1">
      <alignment horizontal="center" vertical="center" textRotation="90" wrapText="1"/>
    </xf>
    <xf numFmtId="0" fontId="10" fillId="2" borderId="6" xfId="1" applyFont="1" applyFill="1" applyBorder="1" applyAlignment="1">
      <alignment horizontal="center" vertical="center" textRotation="90" wrapText="1"/>
    </xf>
    <xf numFmtId="0" fontId="10" fillId="2" borderId="9" xfId="1" applyFont="1" applyFill="1" applyBorder="1" applyAlignment="1">
      <alignment horizontal="center" vertical="center" textRotation="90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6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left" vertical="center" wrapText="1"/>
    </xf>
    <xf numFmtId="0" fontId="17" fillId="2" borderId="12" xfId="1" applyFont="1" applyFill="1" applyBorder="1" applyAlignment="1">
      <alignment horizontal="left" vertical="center" wrapText="1"/>
    </xf>
    <xf numFmtId="0" fontId="17" fillId="2" borderId="13" xfId="1" applyFont="1" applyFill="1" applyBorder="1" applyAlignment="1">
      <alignment horizontal="left" vertical="center" wrapText="1"/>
    </xf>
    <xf numFmtId="0" fontId="17" fillId="2" borderId="26" xfId="1" applyFont="1" applyFill="1" applyBorder="1" applyAlignment="1">
      <alignment horizontal="left" vertical="center" wrapText="1"/>
    </xf>
    <xf numFmtId="0" fontId="17" fillId="2" borderId="27" xfId="1" applyFont="1" applyFill="1" applyBorder="1" applyAlignment="1">
      <alignment horizontal="left" vertical="center" wrapText="1"/>
    </xf>
    <xf numFmtId="0" fontId="17" fillId="2" borderId="31" xfId="1" applyFont="1" applyFill="1" applyBorder="1" applyAlignment="1">
      <alignment horizontal="left" vertical="center" wrapText="1"/>
    </xf>
    <xf numFmtId="0" fontId="14" fillId="2" borderId="49" xfId="1" applyFont="1" applyFill="1" applyBorder="1" applyAlignment="1">
      <alignment horizontal="center" vertical="center" wrapText="1"/>
    </xf>
    <xf numFmtId="0" fontId="14" fillId="2" borderId="53" xfId="1" applyFont="1" applyFill="1" applyBorder="1" applyAlignment="1">
      <alignment horizontal="center" vertical="center" wrapText="1"/>
    </xf>
    <xf numFmtId="0" fontId="14" fillId="2" borderId="50" xfId="1" applyFont="1" applyFill="1" applyBorder="1" applyAlignment="1">
      <alignment horizontal="center" vertical="center" wrapText="1"/>
    </xf>
    <xf numFmtId="0" fontId="14" fillId="2" borderId="54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5" fillId="3" borderId="16" xfId="1" applyFont="1" applyFill="1" applyBorder="1" applyAlignment="1">
      <alignment horizontal="center" vertical="center" wrapText="1"/>
    </xf>
    <xf numFmtId="0" fontId="15" fillId="3" borderId="28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right" vertical="center"/>
    </xf>
    <xf numFmtId="0" fontId="13" fillId="2" borderId="11" xfId="1" applyFont="1" applyFill="1" applyBorder="1" applyAlignment="1">
      <alignment horizontal="right" vertical="center"/>
    </xf>
    <xf numFmtId="0" fontId="13" fillId="2" borderId="34" xfId="1" applyFont="1" applyFill="1" applyBorder="1" applyAlignment="1">
      <alignment horizontal="right" vertical="center"/>
    </xf>
    <xf numFmtId="0" fontId="13" fillId="3" borderId="2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4" fillId="2" borderId="57" xfId="1" applyFont="1" applyFill="1" applyBorder="1" applyAlignment="1">
      <alignment horizontal="center" vertical="center" wrapText="1"/>
    </xf>
    <xf numFmtId="0" fontId="14" fillId="2" borderId="58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9" fillId="5" borderId="2" xfId="1" applyFont="1" applyFill="1" applyBorder="1" applyAlignment="1">
      <alignment horizontal="center" vertical="center" wrapText="1"/>
    </xf>
    <xf numFmtId="0" fontId="19" fillId="5" borderId="8" xfId="1" applyFont="1" applyFill="1" applyBorder="1" applyAlignment="1">
      <alignment horizontal="center" vertical="center" wrapText="1"/>
    </xf>
    <xf numFmtId="0" fontId="15" fillId="3" borderId="52" xfId="1" applyFont="1" applyFill="1" applyBorder="1" applyAlignment="1">
      <alignment horizontal="center" vertical="center" wrapText="1"/>
    </xf>
    <xf numFmtId="0" fontId="15" fillId="3" borderId="56" xfId="1" applyFont="1" applyFill="1" applyBorder="1" applyAlignment="1">
      <alignment horizontal="center" vertical="center" wrapText="1"/>
    </xf>
    <xf numFmtId="0" fontId="15" fillId="3" borderId="37" xfId="1" applyFont="1" applyFill="1" applyBorder="1" applyAlignment="1">
      <alignment horizontal="center" vertical="center" wrapText="1"/>
    </xf>
    <xf numFmtId="0" fontId="15" fillId="3" borderId="42" xfId="1" applyFont="1" applyFill="1" applyBorder="1" applyAlignment="1">
      <alignment horizontal="center" vertical="center" wrapText="1"/>
    </xf>
    <xf numFmtId="0" fontId="6" fillId="3" borderId="37" xfId="1" applyFont="1" applyFill="1" applyBorder="1" applyAlignment="1">
      <alignment horizontal="center" vertical="center" wrapText="1"/>
    </xf>
    <xf numFmtId="0" fontId="6" fillId="3" borderId="42" xfId="1" applyFont="1" applyFill="1" applyBorder="1" applyAlignment="1">
      <alignment horizontal="center" vertical="center" wrapText="1"/>
    </xf>
    <xf numFmtId="0" fontId="6" fillId="3" borderId="38" xfId="1" applyFont="1" applyFill="1" applyBorder="1" applyAlignment="1">
      <alignment horizontal="center" vertical="center" wrapText="1"/>
    </xf>
    <xf numFmtId="0" fontId="6" fillId="3" borderId="46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14" fillId="2" borderId="59" xfId="1" applyFont="1" applyFill="1" applyBorder="1" applyAlignment="1">
      <alignment horizontal="center" vertical="center" wrapText="1"/>
    </xf>
    <xf numFmtId="0" fontId="14" fillId="2" borderId="61" xfId="1" applyFont="1" applyFill="1" applyBorder="1" applyAlignment="1">
      <alignment horizontal="center" vertical="center" wrapText="1"/>
    </xf>
    <xf numFmtId="0" fontId="13" fillId="3" borderId="35" xfId="1" applyFont="1" applyFill="1" applyBorder="1" applyAlignment="1">
      <alignment horizontal="center" vertical="center"/>
    </xf>
    <xf numFmtId="0" fontId="13" fillId="3" borderId="44" xfId="1" applyFont="1" applyFill="1" applyBorder="1" applyAlignment="1">
      <alignment horizontal="center" vertical="center"/>
    </xf>
    <xf numFmtId="0" fontId="15" fillId="3" borderId="60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/>
    </xf>
    <xf numFmtId="0" fontId="13" fillId="4" borderId="28" xfId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 wrapText="1"/>
    </xf>
    <xf numFmtId="0" fontId="15" fillId="4" borderId="7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 wrapText="1"/>
    </xf>
    <xf numFmtId="0" fontId="15" fillId="3" borderId="35" xfId="1" applyFont="1" applyFill="1" applyBorder="1" applyAlignment="1">
      <alignment horizontal="center" vertical="center" wrapText="1"/>
    </xf>
    <xf numFmtId="0" fontId="15" fillId="3" borderId="44" xfId="1" applyFont="1" applyFill="1" applyBorder="1" applyAlignment="1">
      <alignment horizontal="center" vertical="center" wrapText="1"/>
    </xf>
    <xf numFmtId="0" fontId="15" fillId="3" borderId="39" xfId="1" applyFont="1" applyFill="1" applyBorder="1" applyAlignment="1">
      <alignment horizontal="center" vertical="center" wrapText="1"/>
    </xf>
    <xf numFmtId="0" fontId="15" fillId="3" borderId="47" xfId="1" applyFont="1" applyFill="1" applyBorder="1" applyAlignment="1">
      <alignment horizontal="center" vertical="center" wrapText="1"/>
    </xf>
    <xf numFmtId="0" fontId="13" fillId="3" borderId="37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51" xfId="1" applyFont="1" applyFill="1" applyBorder="1" applyAlignment="1">
      <alignment horizontal="center" vertical="center" wrapText="1"/>
    </xf>
    <xf numFmtId="0" fontId="6" fillId="4" borderId="55" xfId="1" applyFont="1" applyFill="1" applyBorder="1" applyAlignment="1">
      <alignment horizontal="center" vertical="center" wrapText="1"/>
    </xf>
    <xf numFmtId="0" fontId="16" fillId="3" borderId="42" xfId="1" applyFont="1" applyFill="1" applyBorder="1" applyAlignment="1">
      <alignment horizontal="center" vertical="center"/>
    </xf>
    <xf numFmtId="0" fontId="16" fillId="3" borderId="37" xfId="1" applyFont="1" applyFill="1" applyBorder="1" applyAlignment="1">
      <alignment horizontal="center" vertical="center"/>
    </xf>
    <xf numFmtId="0" fontId="13" fillId="3" borderId="60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 wrapText="1"/>
    </xf>
    <xf numFmtId="0" fontId="15" fillId="4" borderId="52" xfId="1" applyFont="1" applyFill="1" applyBorder="1" applyAlignment="1">
      <alignment horizontal="center" vertical="center" wrapText="1"/>
    </xf>
    <xf numFmtId="0" fontId="15" fillId="4" borderId="56" xfId="1" applyFont="1" applyFill="1" applyBorder="1" applyAlignment="1">
      <alignment horizontal="center" vertical="center" wrapText="1"/>
    </xf>
    <xf numFmtId="0" fontId="20" fillId="2" borderId="10" xfId="3" applyFont="1" applyFill="1" applyBorder="1" applyAlignment="1">
      <alignment horizontal="center" vertical="center" wrapText="1"/>
    </xf>
    <xf numFmtId="0" fontId="20" fillId="2" borderId="11" xfId="3" applyFont="1" applyFill="1" applyBorder="1" applyAlignment="1">
      <alignment horizontal="center" vertical="center" wrapText="1"/>
    </xf>
    <xf numFmtId="0" fontId="20" fillId="2" borderId="34" xfId="3" applyFont="1" applyFill="1" applyBorder="1" applyAlignment="1">
      <alignment horizontal="center" vertical="center" wrapText="1"/>
    </xf>
    <xf numFmtId="0" fontId="5" fillId="6" borderId="2" xfId="4" applyFont="1" applyFill="1" applyBorder="1" applyAlignment="1">
      <alignment horizontal="center" vertical="center"/>
    </xf>
    <xf numFmtId="0" fontId="5" fillId="6" borderId="3" xfId="4" applyFont="1" applyFill="1" applyBorder="1" applyAlignment="1">
      <alignment horizontal="center" vertical="center"/>
    </xf>
    <xf numFmtId="0" fontId="5" fillId="6" borderId="5" xfId="4" applyFont="1" applyFill="1" applyBorder="1" applyAlignment="1">
      <alignment horizontal="center" vertical="center"/>
    </xf>
    <xf numFmtId="0" fontId="5" fillId="6" borderId="6" xfId="4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right" vertical="center" wrapText="1"/>
    </xf>
    <xf numFmtId="0" fontId="6" fillId="2" borderId="11" xfId="1" applyFont="1" applyFill="1" applyBorder="1" applyAlignment="1">
      <alignment horizontal="right" vertical="center" wrapText="1"/>
    </xf>
    <xf numFmtId="0" fontId="6" fillId="2" borderId="34" xfId="1" applyFont="1" applyFill="1" applyBorder="1" applyAlignment="1">
      <alignment horizontal="right" vertical="center" wrapText="1"/>
    </xf>
    <xf numFmtId="0" fontId="5" fillId="6" borderId="8" xfId="4" applyFont="1" applyFill="1" applyBorder="1" applyAlignment="1">
      <alignment horizontal="center" vertical="center"/>
    </xf>
    <xf numFmtId="0" fontId="5" fillId="6" borderId="9" xfId="4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center" vertical="center"/>
    </xf>
    <xf numFmtId="0" fontId="6" fillId="4" borderId="34" xfId="1" applyFont="1" applyFill="1" applyBorder="1" applyAlignment="1">
      <alignment horizontal="center" vertical="center"/>
    </xf>
    <xf numFmtId="0" fontId="5" fillId="2" borderId="35" xfId="2" applyFont="1" applyFill="1" applyBorder="1" applyAlignment="1">
      <alignment horizontal="center"/>
    </xf>
    <xf numFmtId="0" fontId="5" fillId="2" borderId="37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5" fillId="2" borderId="37" xfId="2" applyFont="1" applyFill="1" applyBorder="1" applyAlignment="1">
      <alignment horizontal="center" vertical="center"/>
    </xf>
    <xf numFmtId="0" fontId="5" fillId="2" borderId="38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10" fillId="2" borderId="19" xfId="4" applyFont="1" applyFill="1" applyBorder="1" applyAlignment="1">
      <alignment horizontal="center" vertical="center" textRotation="90" wrapText="1"/>
    </xf>
    <xf numFmtId="0" fontId="10" fillId="2" borderId="66" xfId="4" applyFont="1" applyFill="1" applyBorder="1" applyAlignment="1">
      <alignment horizontal="center" vertical="center" textRotation="90" wrapText="1"/>
    </xf>
    <xf numFmtId="0" fontId="26" fillId="2" borderId="17" xfId="4" applyFont="1" applyFill="1" applyBorder="1" applyAlignment="1">
      <alignment horizontal="center" vertical="center" textRotation="90" wrapText="1"/>
    </xf>
    <xf numFmtId="0" fontId="26" fillId="2" borderId="43" xfId="4" applyFont="1" applyFill="1" applyBorder="1" applyAlignment="1">
      <alignment horizontal="center" vertical="center" textRotation="90" wrapText="1"/>
    </xf>
    <xf numFmtId="0" fontId="10" fillId="2" borderId="16" xfId="4" applyFont="1" applyFill="1" applyBorder="1" applyAlignment="1">
      <alignment horizontal="center" vertical="center" textRotation="90" wrapText="1"/>
    </xf>
    <xf numFmtId="0" fontId="10" fillId="2" borderId="60" xfId="4" applyFont="1" applyFill="1" applyBorder="1" applyAlignment="1">
      <alignment horizontal="center" vertical="center" textRotation="90" wrapText="1"/>
    </xf>
    <xf numFmtId="0" fontId="11" fillId="2" borderId="26" xfId="4" applyFont="1" applyFill="1" applyBorder="1" applyAlignment="1">
      <alignment horizontal="left" vertical="center"/>
    </xf>
    <xf numFmtId="0" fontId="11" fillId="2" borderId="27" xfId="4" applyFont="1" applyFill="1" applyBorder="1" applyAlignment="1">
      <alignment horizontal="left" vertical="center"/>
    </xf>
    <xf numFmtId="0" fontId="11" fillId="2" borderId="31" xfId="4" applyFont="1" applyFill="1" applyBorder="1" applyAlignment="1">
      <alignment horizontal="left" vertical="center"/>
    </xf>
    <xf numFmtId="0" fontId="6" fillId="2" borderId="10" xfId="4" applyFont="1" applyFill="1" applyBorder="1" applyAlignment="1">
      <alignment horizontal="right" vertical="center"/>
    </xf>
    <xf numFmtId="0" fontId="6" fillId="2" borderId="11" xfId="4" applyFont="1" applyFill="1" applyBorder="1" applyAlignment="1">
      <alignment horizontal="right" vertical="center"/>
    </xf>
    <xf numFmtId="0" fontId="10" fillId="2" borderId="12" xfId="4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center" vertical="center"/>
    </xf>
    <xf numFmtId="0" fontId="10" fillId="2" borderId="14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10" fillId="2" borderId="13" xfId="4" applyFont="1" applyFill="1" applyBorder="1" applyAlignment="1">
      <alignment horizontal="left" vertical="center" wrapText="1"/>
    </xf>
    <xf numFmtId="0" fontId="10" fillId="2" borderId="20" xfId="4" applyFont="1" applyFill="1" applyBorder="1" applyAlignment="1">
      <alignment horizontal="left" vertical="center" wrapText="1"/>
    </xf>
    <xf numFmtId="0" fontId="10" fillId="2" borderId="0" xfId="4" applyFont="1" applyFill="1" applyBorder="1" applyAlignment="1">
      <alignment horizontal="left" vertical="center" wrapText="1"/>
    </xf>
    <xf numFmtId="0" fontId="10" fillId="2" borderId="68" xfId="4" applyFont="1" applyFill="1" applyBorder="1" applyAlignment="1">
      <alignment horizontal="left" vertical="center" wrapText="1"/>
    </xf>
    <xf numFmtId="0" fontId="10" fillId="2" borderId="26" xfId="4" applyFont="1" applyFill="1" applyBorder="1" applyAlignment="1">
      <alignment horizontal="left" vertical="center" wrapText="1"/>
    </xf>
    <xf numFmtId="0" fontId="10" fillId="2" borderId="27" xfId="4" applyFont="1" applyFill="1" applyBorder="1" applyAlignment="1">
      <alignment horizontal="left" vertical="center" wrapText="1"/>
    </xf>
    <xf numFmtId="0" fontId="10" fillId="2" borderId="31" xfId="4" applyFont="1" applyFill="1" applyBorder="1" applyAlignment="1">
      <alignment horizontal="left" vertical="center" wrapText="1"/>
    </xf>
    <xf numFmtId="0" fontId="6" fillId="2" borderId="34" xfId="4" applyFont="1" applyFill="1" applyBorder="1" applyAlignment="1">
      <alignment horizontal="right" vertical="center"/>
    </xf>
    <xf numFmtId="0" fontId="6" fillId="2" borderId="10" xfId="4" applyFont="1" applyFill="1" applyBorder="1" applyAlignment="1">
      <alignment horizontal="right" vertical="center" wrapText="1"/>
    </xf>
    <xf numFmtId="0" fontId="6" fillId="2" borderId="11" xfId="4" applyFont="1" applyFill="1" applyBorder="1" applyAlignment="1">
      <alignment horizontal="right" vertical="center" wrapText="1"/>
    </xf>
    <xf numFmtId="0" fontId="6" fillId="2" borderId="34" xfId="4" applyFont="1" applyFill="1" applyBorder="1" applyAlignment="1">
      <alignment horizontal="right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0" fillId="2" borderId="9" xfId="4" applyFont="1" applyFill="1" applyBorder="1" applyAlignment="1">
      <alignment horizontal="center" vertical="center" wrapText="1"/>
    </xf>
    <xf numFmtId="0" fontId="6" fillId="2" borderId="50" xfId="4" applyFont="1" applyFill="1" applyBorder="1" applyAlignment="1">
      <alignment horizontal="center" vertical="center" wrapText="1"/>
    </xf>
    <xf numFmtId="0" fontId="6" fillId="2" borderId="69" xfId="4" applyFont="1" applyFill="1" applyBorder="1" applyAlignment="1">
      <alignment horizontal="center" vertical="center" wrapText="1"/>
    </xf>
    <xf numFmtId="0" fontId="6" fillId="2" borderId="54" xfId="4" applyFont="1" applyFill="1" applyBorder="1" applyAlignment="1">
      <alignment horizontal="center" vertical="center" wrapText="1"/>
    </xf>
    <xf numFmtId="0" fontId="10" fillId="2" borderId="70" xfId="4" applyFont="1" applyFill="1" applyBorder="1" applyAlignment="1">
      <alignment horizontal="center" vertical="center" wrapText="1"/>
    </xf>
    <xf numFmtId="0" fontId="10" fillId="2" borderId="63" xfId="4" applyFont="1" applyFill="1" applyBorder="1" applyAlignment="1">
      <alignment horizontal="center" vertical="center" wrapText="1"/>
    </xf>
    <xf numFmtId="0" fontId="10" fillId="2" borderId="71" xfId="4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44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42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4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0" fontId="6" fillId="0" borderId="46" xfId="4" applyFont="1" applyBorder="1" applyAlignment="1">
      <alignment horizontal="center" vertical="center" wrapText="1"/>
    </xf>
    <xf numFmtId="0" fontId="10" fillId="2" borderId="50" xfId="4" applyFont="1" applyFill="1" applyBorder="1" applyAlignment="1">
      <alignment horizontal="center" vertical="center" wrapText="1"/>
    </xf>
    <xf numFmtId="0" fontId="10" fillId="2" borderId="54" xfId="4" applyFont="1" applyFill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 wrapText="1"/>
    </xf>
    <xf numFmtId="0" fontId="24" fillId="2" borderId="22" xfId="2" applyFont="1" applyFill="1" applyBorder="1" applyAlignment="1">
      <alignment horizontal="center" vertical="center"/>
    </xf>
    <xf numFmtId="0" fontId="24" fillId="2" borderId="23" xfId="2" applyFont="1" applyFill="1" applyBorder="1" applyAlignment="1">
      <alignment horizontal="center" vertical="center"/>
    </xf>
    <xf numFmtId="0" fontId="24" fillId="2" borderId="25" xfId="2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6" fillId="2" borderId="44" xfId="4" applyFont="1" applyFill="1" applyBorder="1" applyAlignment="1">
      <alignment horizontal="center" vertical="center" wrapText="1"/>
    </xf>
    <xf numFmtId="0" fontId="6" fillId="2" borderId="46" xfId="4" applyFont="1" applyFill="1" applyBorder="1" applyAlignment="1">
      <alignment horizontal="center" vertical="center" wrapText="1"/>
    </xf>
    <xf numFmtId="0" fontId="30" fillId="7" borderId="20" xfId="4" applyFont="1" applyFill="1" applyBorder="1" applyAlignment="1">
      <alignment horizontal="center" vertical="center" wrapText="1"/>
    </xf>
    <xf numFmtId="0" fontId="10" fillId="2" borderId="14" xfId="4" applyFont="1" applyFill="1" applyBorder="1" applyAlignment="1">
      <alignment horizontal="center" vertical="center" wrapText="1"/>
    </xf>
    <xf numFmtId="0" fontId="10" fillId="2" borderId="20" xfId="4" applyFont="1" applyFill="1" applyBorder="1" applyAlignment="1">
      <alignment horizontal="center" vertical="center" wrapText="1"/>
    </xf>
    <xf numFmtId="0" fontId="10" fillId="2" borderId="26" xfId="4" applyFont="1" applyFill="1" applyBorder="1" applyAlignment="1">
      <alignment horizontal="center" vertical="center" wrapText="1"/>
    </xf>
    <xf numFmtId="0" fontId="10" fillId="2" borderId="15" xfId="4" applyFont="1" applyFill="1" applyBorder="1" applyAlignment="1">
      <alignment horizontal="center" vertical="center" wrapText="1"/>
    </xf>
    <xf numFmtId="0" fontId="10" fillId="2" borderId="21" xfId="4" applyFont="1" applyFill="1" applyBorder="1" applyAlignment="1">
      <alignment horizontal="center" vertical="center" wrapText="1"/>
    </xf>
    <xf numFmtId="0" fontId="10" fillId="2" borderId="32" xfId="4" applyFont="1" applyFill="1" applyBorder="1" applyAlignment="1">
      <alignment horizontal="center" vertical="center" wrapText="1"/>
    </xf>
    <xf numFmtId="0" fontId="25" fillId="2" borderId="48" xfId="4" applyFont="1" applyFill="1" applyBorder="1" applyAlignment="1">
      <alignment horizontal="center" vertical="center" wrapText="1"/>
    </xf>
    <xf numFmtId="0" fontId="25" fillId="2" borderId="23" xfId="4" applyFont="1" applyFill="1" applyBorder="1" applyAlignment="1">
      <alignment horizontal="center" vertical="center" wrapText="1"/>
    </xf>
    <xf numFmtId="0" fontId="25" fillId="2" borderId="25" xfId="4" applyFont="1" applyFill="1" applyBorder="1" applyAlignment="1">
      <alignment horizontal="center" vertical="center" wrapText="1"/>
    </xf>
    <xf numFmtId="0" fontId="10" fillId="2" borderId="22" xfId="4" applyFont="1" applyFill="1" applyBorder="1" applyAlignment="1">
      <alignment horizontal="center" vertical="center" wrapText="1"/>
    </xf>
    <xf numFmtId="0" fontId="10" fillId="2" borderId="23" xfId="4" applyFont="1" applyFill="1" applyBorder="1" applyAlignment="1">
      <alignment horizontal="center" vertical="center" wrapText="1"/>
    </xf>
    <xf numFmtId="0" fontId="10" fillId="2" borderId="25" xfId="4" applyFont="1" applyFill="1" applyBorder="1" applyAlignment="1">
      <alignment horizontal="center" vertical="center" wrapText="1"/>
    </xf>
    <xf numFmtId="0" fontId="10" fillId="2" borderId="35" xfId="4" applyFont="1" applyFill="1" applyBorder="1" applyAlignment="1">
      <alignment horizontal="center" vertical="center" wrapText="1"/>
    </xf>
    <xf numFmtId="0" fontId="10" fillId="2" borderId="37" xfId="4" applyFont="1" applyFill="1" applyBorder="1" applyAlignment="1">
      <alignment horizontal="center" vertical="center" wrapText="1"/>
    </xf>
    <xf numFmtId="0" fontId="10" fillId="2" borderId="38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/>
    </xf>
    <xf numFmtId="0" fontId="10" fillId="2" borderId="11" xfId="4" applyFont="1" applyFill="1" applyBorder="1" applyAlignment="1">
      <alignment horizontal="left" vertical="center"/>
    </xf>
    <xf numFmtId="0" fontId="10" fillId="2" borderId="34" xfId="4" applyFont="1" applyFill="1" applyBorder="1" applyAlignment="1">
      <alignment horizontal="left" vertical="center"/>
    </xf>
    <xf numFmtId="0" fontId="6" fillId="0" borderId="8" xfId="4" applyFont="1" applyBorder="1" applyAlignment="1">
      <alignment horizontal="center" vertical="center" wrapText="1"/>
    </xf>
    <xf numFmtId="0" fontId="6" fillId="0" borderId="51" xfId="4" applyFont="1" applyBorder="1" applyAlignment="1">
      <alignment horizontal="center" vertical="center" wrapText="1"/>
    </xf>
    <xf numFmtId="0" fontId="6" fillId="0" borderId="55" xfId="4" applyFont="1" applyBorder="1" applyAlignment="1">
      <alignment horizontal="center" vertical="center" wrapText="1"/>
    </xf>
    <xf numFmtId="0" fontId="6" fillId="0" borderId="40" xfId="4" applyFont="1" applyBorder="1" applyAlignment="1">
      <alignment horizontal="center" vertical="center" wrapText="1"/>
    </xf>
    <xf numFmtId="0" fontId="6" fillId="0" borderId="45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0" fontId="7" fillId="0" borderId="41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6" fillId="2" borderId="59" xfId="4" applyFont="1" applyFill="1" applyBorder="1" applyAlignment="1">
      <alignment horizontal="center" vertical="center" wrapText="1"/>
    </xf>
    <xf numFmtId="0" fontId="6" fillId="2" borderId="61" xfId="4" applyFont="1" applyFill="1" applyBorder="1" applyAlignment="1">
      <alignment horizontal="center" vertical="center" wrapText="1"/>
    </xf>
    <xf numFmtId="0" fontId="10" fillId="2" borderId="64" xfId="4" applyFont="1" applyFill="1" applyBorder="1" applyAlignment="1">
      <alignment horizontal="center" vertical="center" wrapText="1"/>
    </xf>
    <xf numFmtId="0" fontId="6" fillId="0" borderId="35" xfId="4" applyFont="1" applyBorder="1" applyAlignment="1">
      <alignment horizontal="center" vertical="center"/>
    </xf>
    <xf numFmtId="0" fontId="7" fillId="0" borderId="37" xfId="4" applyFont="1" applyBorder="1" applyAlignment="1">
      <alignment horizontal="center" vertical="center" wrapText="1"/>
    </xf>
    <xf numFmtId="0" fontId="7" fillId="0" borderId="39" xfId="4" applyFont="1" applyBorder="1" applyAlignment="1">
      <alignment horizontal="center" vertical="center" wrapText="1"/>
    </xf>
    <xf numFmtId="0" fontId="7" fillId="0" borderId="56" xfId="4" applyFont="1" applyBorder="1" applyAlignment="1">
      <alignment horizontal="center" vertical="center" wrapText="1"/>
    </xf>
    <xf numFmtId="0" fontId="6" fillId="0" borderId="38" xfId="4" applyFont="1" applyBorder="1" applyAlignment="1">
      <alignment horizontal="center" vertical="center" wrapText="1"/>
    </xf>
    <xf numFmtId="0" fontId="10" fillId="2" borderId="67" xfId="4" applyFont="1" applyFill="1" applyBorder="1" applyAlignment="1">
      <alignment horizontal="center" vertical="center" wrapText="1"/>
    </xf>
    <xf numFmtId="0" fontId="6" fillId="0" borderId="37" xfId="4" applyFont="1" applyBorder="1" applyAlignment="1">
      <alignment horizontal="center" vertical="center" wrapText="1"/>
    </xf>
    <xf numFmtId="0" fontId="31" fillId="7" borderId="10" xfId="4" applyFont="1" applyFill="1" applyBorder="1" applyAlignment="1">
      <alignment horizontal="center" vertical="center" wrapText="1"/>
    </xf>
    <xf numFmtId="0" fontId="31" fillId="7" borderId="11" xfId="4" applyFont="1" applyFill="1" applyBorder="1" applyAlignment="1">
      <alignment horizontal="center" vertical="center" wrapText="1"/>
    </xf>
    <xf numFmtId="0" fontId="31" fillId="7" borderId="34" xfId="4" applyFont="1" applyFill="1" applyBorder="1" applyAlignment="1">
      <alignment horizontal="center" vertical="center" wrapText="1"/>
    </xf>
    <xf numFmtId="0" fontId="31" fillId="0" borderId="10" xfId="4" applyFont="1" applyBorder="1" applyAlignment="1">
      <alignment horizontal="center" vertical="center" wrapText="1"/>
    </xf>
    <xf numFmtId="0" fontId="31" fillId="0" borderId="11" xfId="4" applyFont="1" applyBorder="1" applyAlignment="1">
      <alignment horizontal="center" vertical="center" wrapText="1"/>
    </xf>
    <xf numFmtId="0" fontId="31" fillId="0" borderId="34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0" fontId="28" fillId="0" borderId="40" xfId="3" applyFont="1" applyBorder="1" applyAlignment="1">
      <alignment horizontal="left" vertical="center" wrapText="1"/>
    </xf>
  </cellXfs>
  <cellStyles count="6">
    <cellStyle name="Normalny" xfId="0" builtinId="0"/>
    <cellStyle name="Normalny 14" xfId="3" xr:uid="{00000000-0005-0000-0000-000001000000}"/>
    <cellStyle name="Normalny 2" xfId="5" xr:uid="{00000000-0005-0000-0000-000002000000}"/>
    <cellStyle name="Normalny 2 2" xfId="1" xr:uid="{00000000-0005-0000-0000-000003000000}"/>
    <cellStyle name="Normalny 2 3" xfId="4" xr:uid="{00000000-0005-0000-0000-000004000000}"/>
    <cellStyle name="Normalny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.sadzynska/AppData/Local/Microsoft/Windows/INetCache/Content.Outlook/7SSVER03/PLAN%20STUDI&#211;W%20TD%201ST.%2010.09.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 TD"/>
      <sheetName val="II ROK TD "/>
      <sheetName val="III ROK TD"/>
      <sheetName val="I ST. SUMA"/>
    </sheetNames>
    <sheetDataSet>
      <sheetData sheetId="0">
        <row r="41">
          <cell r="B41" t="str">
            <v>Nauki humanistyczne/społeczne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  <pageSetUpPr fitToPage="1"/>
  </sheetPr>
  <dimension ref="A1:AJ56"/>
  <sheetViews>
    <sheetView topLeftCell="A13" zoomScale="55" zoomScaleNormal="55" workbookViewId="0">
      <selection activeCell="E20" sqref="E20:F20"/>
    </sheetView>
  </sheetViews>
  <sheetFormatPr defaultColWidth="9.109375" defaultRowHeight="15.6" x14ac:dyDescent="0.3"/>
  <cols>
    <col min="1" max="1" width="25.109375" style="1" customWidth="1"/>
    <col min="2" max="2" width="33.109375" style="122" customWidth="1"/>
    <col min="3" max="3" width="15.5546875" style="122" bestFit="1" customWidth="1"/>
    <col min="4" max="4" width="4.6640625" style="124" bestFit="1" customWidth="1"/>
    <col min="5" max="6" width="51.33203125" style="1" customWidth="1"/>
    <col min="7" max="7" width="7" style="120" bestFit="1" customWidth="1"/>
    <col min="8" max="9" width="5.109375" style="120" bestFit="1" customWidth="1"/>
    <col min="10" max="10" width="2.6640625" style="120" bestFit="1" customWidth="1"/>
    <col min="11" max="12" width="3.6640625" style="120" bestFit="1" customWidth="1"/>
    <col min="13" max="13" width="4.44140625" style="120" bestFit="1" customWidth="1"/>
    <col min="14" max="14" width="6.5546875" style="120" bestFit="1" customWidth="1"/>
    <col min="15" max="15" width="7" style="120" bestFit="1" customWidth="1"/>
    <col min="16" max="16" width="12.6640625" style="120" bestFit="1" customWidth="1"/>
    <col min="17" max="17" width="4" style="125" bestFit="1" customWidth="1"/>
    <col min="18" max="18" width="7.6640625" style="125" customWidth="1"/>
    <col min="19" max="19" width="5.109375" style="120" bestFit="1" customWidth="1"/>
    <col min="20" max="20" width="4.88671875" style="120" bestFit="1" customWidth="1"/>
    <col min="21" max="21" width="5.109375" style="120" bestFit="1" customWidth="1"/>
    <col min="22" max="22" width="2.6640625" style="120" bestFit="1" customWidth="1"/>
    <col min="23" max="23" width="4" style="120" bestFit="1" customWidth="1"/>
    <col min="24" max="24" width="3.6640625" style="120" bestFit="1" customWidth="1"/>
    <col min="25" max="25" width="4" style="120" bestFit="1" customWidth="1"/>
    <col min="26" max="27" width="7" style="120" bestFit="1" customWidth="1"/>
    <col min="28" max="28" width="12.6640625" style="120" bestFit="1" customWidth="1"/>
    <col min="29" max="29" width="4" style="125" bestFit="1" customWidth="1"/>
    <col min="30" max="30" width="7.33203125" style="125" customWidth="1"/>
    <col min="31" max="32" width="7" style="120" bestFit="1" customWidth="1"/>
    <col min="33" max="33" width="12.6640625" style="120" bestFit="1" customWidth="1"/>
    <col min="34" max="34" width="7" style="120" bestFit="1" customWidth="1"/>
    <col min="35" max="35" width="13.88671875" style="2" customWidth="1"/>
    <col min="36" max="36" width="16.109375" style="2" customWidth="1"/>
    <col min="37" max="16384" width="9.109375" style="1"/>
  </cols>
  <sheetData>
    <row r="1" spans="1:36" ht="24.6" x14ac:dyDescent="0.3">
      <c r="B1" s="263" t="s">
        <v>0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5"/>
    </row>
    <row r="2" spans="1:36" ht="17.399999999999999" x14ac:dyDescent="0.3">
      <c r="B2" s="278" t="s">
        <v>1</v>
      </c>
      <c r="C2" s="279"/>
      <c r="D2" s="279"/>
      <c r="E2" s="279"/>
      <c r="F2" s="280"/>
      <c r="G2" s="266" t="s">
        <v>2</v>
      </c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7"/>
    </row>
    <row r="3" spans="1:36" x14ac:dyDescent="0.3">
      <c r="B3" s="275" t="s">
        <v>3</v>
      </c>
      <c r="C3" s="276"/>
      <c r="D3" s="276"/>
      <c r="E3" s="276"/>
      <c r="F3" s="277"/>
      <c r="G3" s="268" t="s">
        <v>4</v>
      </c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9"/>
    </row>
    <row r="4" spans="1:36" x14ac:dyDescent="0.3">
      <c r="B4" s="275" t="s">
        <v>5</v>
      </c>
      <c r="C4" s="276"/>
      <c r="D4" s="276"/>
      <c r="E4" s="276"/>
      <c r="F4" s="277"/>
      <c r="G4" s="270" t="s">
        <v>6</v>
      </c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1"/>
    </row>
    <row r="5" spans="1:36" x14ac:dyDescent="0.3">
      <c r="B5" s="275" t="s">
        <v>7</v>
      </c>
      <c r="C5" s="276"/>
      <c r="D5" s="276"/>
      <c r="E5" s="276"/>
      <c r="F5" s="277"/>
      <c r="G5" s="268" t="s">
        <v>8</v>
      </c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9"/>
    </row>
    <row r="6" spans="1:36" ht="37.5" customHeight="1" thickBot="1" x14ac:dyDescent="0.35">
      <c r="B6" s="281" t="s">
        <v>9</v>
      </c>
      <c r="C6" s="282"/>
      <c r="D6" s="282"/>
      <c r="E6" s="282"/>
      <c r="F6" s="283"/>
      <c r="G6" s="284" t="s">
        <v>10</v>
      </c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5"/>
    </row>
    <row r="7" spans="1:36" ht="37.5" customHeight="1" thickBot="1" x14ac:dyDescent="0.35">
      <c r="A7" s="3"/>
      <c r="B7" s="286" t="s">
        <v>11</v>
      </c>
      <c r="C7" s="287"/>
      <c r="D7" s="287"/>
      <c r="E7" s="287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9"/>
      <c r="AI7" s="4"/>
      <c r="AJ7" s="4"/>
    </row>
    <row r="8" spans="1:36" ht="25.5" customHeight="1" thickBot="1" x14ac:dyDescent="0.35">
      <c r="A8" s="3"/>
      <c r="B8" s="290" t="s">
        <v>12</v>
      </c>
      <c r="C8" s="293" t="s">
        <v>13</v>
      </c>
      <c r="D8" s="296" t="s">
        <v>14</v>
      </c>
      <c r="E8" s="297"/>
      <c r="F8" s="272" t="s">
        <v>130</v>
      </c>
      <c r="G8" s="302" t="s">
        <v>15</v>
      </c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4"/>
      <c r="S8" s="302" t="s">
        <v>16</v>
      </c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5"/>
      <c r="AE8" s="327" t="s">
        <v>17</v>
      </c>
      <c r="AF8" s="330" t="s">
        <v>18</v>
      </c>
      <c r="AG8" s="330" t="s">
        <v>19</v>
      </c>
      <c r="AH8" s="333" t="s">
        <v>20</v>
      </c>
      <c r="AI8" s="4"/>
      <c r="AJ8" s="4"/>
    </row>
    <row r="9" spans="1:36" ht="26.25" customHeight="1" thickBot="1" x14ac:dyDescent="0.35">
      <c r="A9" s="3"/>
      <c r="B9" s="291"/>
      <c r="C9" s="294"/>
      <c r="D9" s="298"/>
      <c r="E9" s="299"/>
      <c r="F9" s="273"/>
      <c r="G9" s="336" t="s">
        <v>21</v>
      </c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8"/>
      <c r="S9" s="336" t="s">
        <v>21</v>
      </c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9"/>
      <c r="AE9" s="328"/>
      <c r="AF9" s="331"/>
      <c r="AG9" s="331"/>
      <c r="AH9" s="334"/>
      <c r="AI9" s="4"/>
      <c r="AJ9" s="4"/>
    </row>
    <row r="10" spans="1:36" ht="158.25" customHeight="1" thickBot="1" x14ac:dyDescent="0.35">
      <c r="A10" s="3"/>
      <c r="B10" s="291"/>
      <c r="C10" s="294"/>
      <c r="D10" s="300"/>
      <c r="E10" s="301"/>
      <c r="F10" s="274"/>
      <c r="G10" s="5" t="s">
        <v>22</v>
      </c>
      <c r="H10" s="6" t="s">
        <v>23</v>
      </c>
      <c r="I10" s="6" t="s">
        <v>24</v>
      </c>
      <c r="J10" s="6" t="s">
        <v>25</v>
      </c>
      <c r="K10" s="6" t="s">
        <v>26</v>
      </c>
      <c r="L10" s="6" t="s">
        <v>27</v>
      </c>
      <c r="M10" s="6" t="s">
        <v>28</v>
      </c>
      <c r="N10" s="6" t="s">
        <v>29</v>
      </c>
      <c r="O10" s="6" t="s">
        <v>30</v>
      </c>
      <c r="P10" s="6" t="s">
        <v>31</v>
      </c>
      <c r="Q10" s="6" t="s">
        <v>32</v>
      </c>
      <c r="R10" s="7" t="s">
        <v>33</v>
      </c>
      <c r="S10" s="8" t="s">
        <v>22</v>
      </c>
      <c r="T10" s="9" t="s">
        <v>23</v>
      </c>
      <c r="U10" s="9" t="s">
        <v>24</v>
      </c>
      <c r="V10" s="9" t="s">
        <v>25</v>
      </c>
      <c r="W10" s="9" t="s">
        <v>26</v>
      </c>
      <c r="X10" s="9" t="s">
        <v>27</v>
      </c>
      <c r="Y10" s="9" t="s">
        <v>34</v>
      </c>
      <c r="Z10" s="9" t="s">
        <v>35</v>
      </c>
      <c r="AA10" s="9" t="s">
        <v>30</v>
      </c>
      <c r="AB10" s="9" t="s">
        <v>31</v>
      </c>
      <c r="AC10" s="9" t="s">
        <v>36</v>
      </c>
      <c r="AD10" s="10" t="s">
        <v>37</v>
      </c>
      <c r="AE10" s="329"/>
      <c r="AF10" s="332"/>
      <c r="AG10" s="332"/>
      <c r="AH10" s="335"/>
      <c r="AI10" s="4"/>
      <c r="AJ10" s="4"/>
    </row>
    <row r="11" spans="1:36" ht="24" customHeight="1" thickBot="1" x14ac:dyDescent="0.35">
      <c r="B11" s="291"/>
      <c r="C11" s="294"/>
      <c r="D11" s="306" t="s">
        <v>38</v>
      </c>
      <c r="E11" s="307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9"/>
      <c r="AI11" s="4"/>
      <c r="AJ11" s="4"/>
    </row>
    <row r="12" spans="1:36" s="11" customFormat="1" ht="16.5" customHeight="1" thickBot="1" x14ac:dyDescent="0.35">
      <c r="B12" s="292"/>
      <c r="C12" s="295"/>
      <c r="D12" s="12" t="s">
        <v>39</v>
      </c>
      <c r="E12" s="310" t="s">
        <v>40</v>
      </c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2"/>
      <c r="AI12" s="4"/>
      <c r="AJ12" s="4"/>
    </row>
    <row r="13" spans="1:36" s="11" customFormat="1" ht="35.25" customHeight="1" x14ac:dyDescent="0.3">
      <c r="B13" s="313" t="s">
        <v>41</v>
      </c>
      <c r="C13" s="314"/>
      <c r="D13" s="13">
        <v>1</v>
      </c>
      <c r="E13" s="14" t="s">
        <v>42</v>
      </c>
      <c r="F13" s="164" t="s">
        <v>123</v>
      </c>
      <c r="G13" s="15"/>
      <c r="H13" s="16">
        <v>20</v>
      </c>
      <c r="I13" s="16"/>
      <c r="J13" s="16"/>
      <c r="K13" s="16"/>
      <c r="L13" s="16"/>
      <c r="M13" s="16"/>
      <c r="N13" s="16">
        <f>SUM(G13:M13)</f>
        <v>20</v>
      </c>
      <c r="O13" s="16">
        <v>5</v>
      </c>
      <c r="P13" s="16">
        <f>SUM(N13:O13)</f>
        <v>25</v>
      </c>
      <c r="Q13" s="17">
        <v>1</v>
      </c>
      <c r="R13" s="18" t="s">
        <v>43</v>
      </c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1"/>
      <c r="AD13" s="22"/>
      <c r="AE13" s="23">
        <f t="shared" ref="AE13:AF27" si="0">SUM(N13,Z13)</f>
        <v>20</v>
      </c>
      <c r="AF13" s="20">
        <f t="shared" si="0"/>
        <v>5</v>
      </c>
      <c r="AG13" s="21">
        <f>SUM(AE13:AF13)</f>
        <v>25</v>
      </c>
      <c r="AH13" s="24">
        <f t="shared" ref="AH13:AH27" si="1">SUM(Q13,AC13)</f>
        <v>1</v>
      </c>
      <c r="AI13" s="4"/>
      <c r="AJ13" s="4"/>
    </row>
    <row r="14" spans="1:36" s="11" customFormat="1" ht="25.5" customHeight="1" x14ac:dyDescent="0.3">
      <c r="B14" s="315"/>
      <c r="C14" s="316"/>
      <c r="D14" s="25">
        <v>2</v>
      </c>
      <c r="E14" s="26" t="s">
        <v>44</v>
      </c>
      <c r="F14" s="165" t="s">
        <v>124</v>
      </c>
      <c r="G14" s="27">
        <v>10</v>
      </c>
      <c r="H14" s="28"/>
      <c r="I14" s="28"/>
      <c r="J14" s="28"/>
      <c r="K14" s="28"/>
      <c r="L14" s="28"/>
      <c r="M14" s="28"/>
      <c r="N14" s="28">
        <f>SUM(G14:M14)</f>
        <v>10</v>
      </c>
      <c r="O14" s="28"/>
      <c r="P14" s="28">
        <f>SUM(N14:O14)</f>
        <v>10</v>
      </c>
      <c r="Q14" s="29">
        <v>0</v>
      </c>
      <c r="R14" s="30" t="s">
        <v>45</v>
      </c>
      <c r="S14" s="27"/>
      <c r="T14" s="28"/>
      <c r="U14" s="28"/>
      <c r="V14" s="28"/>
      <c r="W14" s="28"/>
      <c r="X14" s="28"/>
      <c r="Y14" s="28"/>
      <c r="Z14" s="28"/>
      <c r="AA14" s="28"/>
      <c r="AB14" s="28"/>
      <c r="AC14" s="29"/>
      <c r="AD14" s="30"/>
      <c r="AE14" s="31">
        <f t="shared" si="0"/>
        <v>10</v>
      </c>
      <c r="AF14" s="28">
        <f t="shared" si="0"/>
        <v>0</v>
      </c>
      <c r="AG14" s="29">
        <f t="shared" ref="AG14:AG27" si="2">SUM(AE14:AF14)</f>
        <v>10</v>
      </c>
      <c r="AH14" s="32">
        <f t="shared" si="1"/>
        <v>0</v>
      </c>
      <c r="AI14" s="4"/>
      <c r="AJ14" s="4"/>
    </row>
    <row r="15" spans="1:36" s="11" customFormat="1" ht="25.5" customHeight="1" thickBot="1" x14ac:dyDescent="0.35">
      <c r="B15" s="317"/>
      <c r="C15" s="318"/>
      <c r="D15" s="25">
        <v>3</v>
      </c>
      <c r="E15" s="33" t="s">
        <v>46</v>
      </c>
      <c r="F15" s="166" t="s">
        <v>125</v>
      </c>
      <c r="G15" s="27"/>
      <c r="H15" s="28"/>
      <c r="I15" s="28">
        <v>45</v>
      </c>
      <c r="J15" s="28"/>
      <c r="K15" s="28"/>
      <c r="L15" s="28"/>
      <c r="M15" s="28"/>
      <c r="N15" s="28">
        <f t="shared" ref="N15:N21" si="3">SUM(G15:M15)</f>
        <v>45</v>
      </c>
      <c r="O15" s="28">
        <v>30</v>
      </c>
      <c r="P15" s="28">
        <f t="shared" ref="P15:P21" si="4">SUM(N15:O15)</f>
        <v>75</v>
      </c>
      <c r="Q15" s="29">
        <v>3</v>
      </c>
      <c r="R15" s="30" t="s">
        <v>43</v>
      </c>
      <c r="S15" s="27"/>
      <c r="T15" s="28"/>
      <c r="U15" s="28"/>
      <c r="V15" s="28"/>
      <c r="W15" s="28"/>
      <c r="X15" s="28"/>
      <c r="Y15" s="28"/>
      <c r="Z15" s="28"/>
      <c r="AA15" s="28"/>
      <c r="AB15" s="28"/>
      <c r="AC15" s="29"/>
      <c r="AD15" s="30"/>
      <c r="AE15" s="31">
        <f t="shared" si="0"/>
        <v>45</v>
      </c>
      <c r="AF15" s="28">
        <f t="shared" si="0"/>
        <v>30</v>
      </c>
      <c r="AG15" s="29">
        <f t="shared" si="2"/>
        <v>75</v>
      </c>
      <c r="AH15" s="32">
        <f t="shared" si="1"/>
        <v>3</v>
      </c>
      <c r="AI15" s="4"/>
      <c r="AJ15" s="4"/>
    </row>
    <row r="16" spans="1:36" ht="25.5" customHeight="1" x14ac:dyDescent="0.3">
      <c r="A16" s="319"/>
      <c r="B16" s="320" t="s">
        <v>47</v>
      </c>
      <c r="C16" s="321"/>
      <c r="D16" s="34">
        <v>4</v>
      </c>
      <c r="E16" s="35" t="s">
        <v>48</v>
      </c>
      <c r="F16" s="167" t="s">
        <v>126</v>
      </c>
      <c r="G16" s="36">
        <v>35</v>
      </c>
      <c r="H16" s="37"/>
      <c r="I16" s="37"/>
      <c r="J16" s="37"/>
      <c r="K16" s="37"/>
      <c r="L16" s="37"/>
      <c r="M16" s="37"/>
      <c r="N16" s="37">
        <f t="shared" si="3"/>
        <v>35</v>
      </c>
      <c r="O16" s="37">
        <v>15</v>
      </c>
      <c r="P16" s="37">
        <f t="shared" si="4"/>
        <v>50</v>
      </c>
      <c r="Q16" s="38">
        <v>2</v>
      </c>
      <c r="R16" s="39" t="s">
        <v>43</v>
      </c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9"/>
      <c r="AE16" s="40">
        <f t="shared" si="0"/>
        <v>35</v>
      </c>
      <c r="AF16" s="37">
        <f t="shared" si="0"/>
        <v>15</v>
      </c>
      <c r="AG16" s="38">
        <f t="shared" si="2"/>
        <v>50</v>
      </c>
      <c r="AH16" s="41">
        <f t="shared" si="1"/>
        <v>2</v>
      </c>
      <c r="AI16" s="4"/>
      <c r="AJ16" s="4"/>
    </row>
    <row r="17" spans="1:36" ht="33" customHeight="1" x14ac:dyDescent="0.3">
      <c r="A17" s="319"/>
      <c r="B17" s="322"/>
      <c r="C17" s="323"/>
      <c r="D17" s="34">
        <v>5</v>
      </c>
      <c r="E17" s="35" t="s">
        <v>49</v>
      </c>
      <c r="F17" s="167" t="s">
        <v>127</v>
      </c>
      <c r="G17" s="36">
        <v>10</v>
      </c>
      <c r="H17" s="37">
        <v>14</v>
      </c>
      <c r="I17" s="37"/>
      <c r="J17" s="37"/>
      <c r="K17" s="37"/>
      <c r="L17" s="37"/>
      <c r="M17" s="37"/>
      <c r="N17" s="37">
        <f t="shared" si="3"/>
        <v>24</v>
      </c>
      <c r="O17" s="37">
        <v>26</v>
      </c>
      <c r="P17" s="37">
        <f t="shared" si="4"/>
        <v>50</v>
      </c>
      <c r="Q17" s="38">
        <v>2</v>
      </c>
      <c r="R17" s="39" t="s">
        <v>43</v>
      </c>
      <c r="S17" s="36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39"/>
      <c r="AE17" s="40">
        <f t="shared" si="0"/>
        <v>24</v>
      </c>
      <c r="AF17" s="37">
        <f t="shared" si="0"/>
        <v>26</v>
      </c>
      <c r="AG17" s="38">
        <f t="shared" si="2"/>
        <v>50</v>
      </c>
      <c r="AH17" s="41">
        <f t="shared" si="1"/>
        <v>2</v>
      </c>
      <c r="AI17" s="4"/>
      <c r="AJ17" s="4"/>
    </row>
    <row r="18" spans="1:36" ht="20.25" customHeight="1" x14ac:dyDescent="0.3">
      <c r="A18" s="319"/>
      <c r="B18" s="322"/>
      <c r="C18" s="323"/>
      <c r="D18" s="34">
        <v>6</v>
      </c>
      <c r="E18" s="260" t="s">
        <v>50</v>
      </c>
      <c r="F18" s="177" t="s">
        <v>135</v>
      </c>
      <c r="G18" s="36">
        <v>27</v>
      </c>
      <c r="H18" s="37"/>
      <c r="I18" s="37"/>
      <c r="J18" s="37"/>
      <c r="K18" s="37"/>
      <c r="L18" s="37"/>
      <c r="M18" s="37"/>
      <c r="N18" s="37">
        <f t="shared" si="3"/>
        <v>27</v>
      </c>
      <c r="O18" s="37">
        <v>3</v>
      </c>
      <c r="P18" s="37">
        <f t="shared" si="4"/>
        <v>30</v>
      </c>
      <c r="Q18" s="38">
        <v>1</v>
      </c>
      <c r="R18" s="39" t="s">
        <v>43</v>
      </c>
      <c r="S18" s="36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39"/>
      <c r="AE18" s="40">
        <f t="shared" si="0"/>
        <v>27</v>
      </c>
      <c r="AF18" s="37">
        <f t="shared" si="0"/>
        <v>3</v>
      </c>
      <c r="AG18" s="38">
        <f t="shared" si="2"/>
        <v>30</v>
      </c>
      <c r="AH18" s="41">
        <f t="shared" si="1"/>
        <v>1</v>
      </c>
      <c r="AI18" s="4"/>
      <c r="AJ18" s="4"/>
    </row>
    <row r="19" spans="1:36" ht="20.25" customHeight="1" x14ac:dyDescent="0.3">
      <c r="A19" s="319"/>
      <c r="B19" s="322"/>
      <c r="C19" s="323"/>
      <c r="D19" s="34">
        <v>7</v>
      </c>
      <c r="E19" s="35" t="s">
        <v>51</v>
      </c>
      <c r="F19" s="167" t="s">
        <v>128</v>
      </c>
      <c r="G19" s="36">
        <v>20</v>
      </c>
      <c r="H19" s="37">
        <v>25</v>
      </c>
      <c r="I19" s="37"/>
      <c r="J19" s="37"/>
      <c r="K19" s="37"/>
      <c r="L19" s="37"/>
      <c r="M19" s="37"/>
      <c r="N19" s="37">
        <f t="shared" si="3"/>
        <v>45</v>
      </c>
      <c r="O19" s="37">
        <v>5</v>
      </c>
      <c r="P19" s="37">
        <f t="shared" si="4"/>
        <v>50</v>
      </c>
      <c r="Q19" s="38">
        <v>2</v>
      </c>
      <c r="R19" s="39" t="s">
        <v>43</v>
      </c>
      <c r="S19" s="36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39"/>
      <c r="AE19" s="40">
        <f t="shared" si="0"/>
        <v>45</v>
      </c>
      <c r="AF19" s="37">
        <f t="shared" si="0"/>
        <v>5</v>
      </c>
      <c r="AG19" s="38">
        <f t="shared" si="2"/>
        <v>50</v>
      </c>
      <c r="AH19" s="41">
        <f t="shared" si="1"/>
        <v>2</v>
      </c>
      <c r="AI19" s="4"/>
      <c r="AJ19" s="4"/>
    </row>
    <row r="20" spans="1:36" ht="20.25" customHeight="1" x14ac:dyDescent="0.3">
      <c r="A20" s="326"/>
      <c r="B20" s="322"/>
      <c r="C20" s="323"/>
      <c r="D20" s="34">
        <v>9</v>
      </c>
      <c r="E20" s="261" t="s">
        <v>52</v>
      </c>
      <c r="F20" s="262" t="s">
        <v>152</v>
      </c>
      <c r="G20" s="36">
        <v>40</v>
      </c>
      <c r="H20" s="37"/>
      <c r="I20" s="37">
        <v>60</v>
      </c>
      <c r="J20" s="37"/>
      <c r="K20" s="37"/>
      <c r="L20" s="37"/>
      <c r="M20" s="37"/>
      <c r="N20" s="37">
        <f t="shared" si="3"/>
        <v>100</v>
      </c>
      <c r="O20" s="37">
        <v>75</v>
      </c>
      <c r="P20" s="37">
        <f t="shared" si="4"/>
        <v>175</v>
      </c>
      <c r="Q20" s="38">
        <v>7</v>
      </c>
      <c r="R20" s="39" t="s">
        <v>53</v>
      </c>
      <c r="S20" s="36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39"/>
      <c r="AE20" s="40">
        <f t="shared" si="0"/>
        <v>100</v>
      </c>
      <c r="AF20" s="37">
        <f t="shared" si="0"/>
        <v>75</v>
      </c>
      <c r="AG20" s="38">
        <f t="shared" si="2"/>
        <v>175</v>
      </c>
      <c r="AH20" s="41">
        <f t="shared" si="1"/>
        <v>7</v>
      </c>
      <c r="AI20" s="4"/>
      <c r="AJ20" s="4"/>
    </row>
    <row r="21" spans="1:36" ht="35.25" customHeight="1" x14ac:dyDescent="0.3">
      <c r="A21" s="326"/>
      <c r="B21" s="322"/>
      <c r="C21" s="323"/>
      <c r="D21" s="34">
        <v>10</v>
      </c>
      <c r="E21" s="35" t="s">
        <v>54</v>
      </c>
      <c r="F21" s="167" t="s">
        <v>129</v>
      </c>
      <c r="G21" s="36">
        <v>35</v>
      </c>
      <c r="H21" s="37"/>
      <c r="I21" s="37"/>
      <c r="J21" s="37"/>
      <c r="K21" s="37"/>
      <c r="L21" s="37"/>
      <c r="M21" s="37"/>
      <c r="N21" s="37">
        <f t="shared" si="3"/>
        <v>35</v>
      </c>
      <c r="O21" s="37">
        <v>15</v>
      </c>
      <c r="P21" s="37">
        <f t="shared" si="4"/>
        <v>50</v>
      </c>
      <c r="Q21" s="38">
        <v>2</v>
      </c>
      <c r="R21" s="39" t="s">
        <v>43</v>
      </c>
      <c r="S21" s="36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39"/>
      <c r="AE21" s="40">
        <f t="shared" si="0"/>
        <v>35</v>
      </c>
      <c r="AF21" s="37">
        <f t="shared" si="0"/>
        <v>15</v>
      </c>
      <c r="AG21" s="38">
        <f t="shared" si="2"/>
        <v>50</v>
      </c>
      <c r="AH21" s="41">
        <f t="shared" si="1"/>
        <v>2</v>
      </c>
      <c r="AI21" s="4"/>
      <c r="AJ21" s="4"/>
    </row>
    <row r="22" spans="1:36" ht="20.25" customHeight="1" x14ac:dyDescent="0.3">
      <c r="A22" s="326"/>
      <c r="B22" s="322"/>
      <c r="C22" s="323"/>
      <c r="D22" s="42">
        <v>11</v>
      </c>
      <c r="E22" s="43" t="s">
        <v>55</v>
      </c>
      <c r="F22" s="168" t="s">
        <v>133</v>
      </c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47"/>
      <c r="S22" s="44">
        <v>20</v>
      </c>
      <c r="T22" s="45"/>
      <c r="U22" s="45">
        <v>15</v>
      </c>
      <c r="V22" s="45"/>
      <c r="W22" s="45"/>
      <c r="X22" s="45"/>
      <c r="Y22" s="45"/>
      <c r="Z22" s="45">
        <f t="shared" ref="Z22:Z26" si="5">SUM(S22:Y22)</f>
        <v>35</v>
      </c>
      <c r="AA22" s="45">
        <v>40</v>
      </c>
      <c r="AB22" s="45">
        <f t="shared" ref="AB22:AB27" si="6">SUM(Z22:AA22)</f>
        <v>75</v>
      </c>
      <c r="AC22" s="46">
        <v>3</v>
      </c>
      <c r="AD22" s="47" t="s">
        <v>43</v>
      </c>
      <c r="AE22" s="48">
        <f t="shared" si="0"/>
        <v>35</v>
      </c>
      <c r="AF22" s="45">
        <f>SUM(O22,AA22)</f>
        <v>40</v>
      </c>
      <c r="AG22" s="46">
        <f t="shared" si="2"/>
        <v>75</v>
      </c>
      <c r="AH22" s="49">
        <f t="shared" si="1"/>
        <v>3</v>
      </c>
      <c r="AI22" s="50"/>
      <c r="AJ22" s="4"/>
    </row>
    <row r="23" spans="1:36" ht="20.25" customHeight="1" x14ac:dyDescent="0.3">
      <c r="A23" s="326"/>
      <c r="B23" s="322"/>
      <c r="C23" s="323"/>
      <c r="D23" s="42">
        <v>12</v>
      </c>
      <c r="E23" s="43" t="s">
        <v>56</v>
      </c>
      <c r="F23" s="168" t="s">
        <v>134</v>
      </c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7"/>
      <c r="S23" s="44">
        <v>25</v>
      </c>
      <c r="T23" s="45"/>
      <c r="U23" s="45"/>
      <c r="V23" s="45"/>
      <c r="W23" s="45">
        <v>10</v>
      </c>
      <c r="X23" s="45"/>
      <c r="Y23" s="45"/>
      <c r="Z23" s="45">
        <f>SUM(S23:Y23)</f>
        <v>35</v>
      </c>
      <c r="AA23" s="45">
        <v>40</v>
      </c>
      <c r="AB23" s="45">
        <f>SUM(Z23:AA23)</f>
        <v>75</v>
      </c>
      <c r="AC23" s="46">
        <v>3</v>
      </c>
      <c r="AD23" s="47" t="s">
        <v>43</v>
      </c>
      <c r="AE23" s="48">
        <f t="shared" si="0"/>
        <v>35</v>
      </c>
      <c r="AF23" s="45">
        <f t="shared" si="0"/>
        <v>40</v>
      </c>
      <c r="AG23" s="46">
        <f t="shared" si="2"/>
        <v>75</v>
      </c>
      <c r="AH23" s="49">
        <f t="shared" si="1"/>
        <v>3</v>
      </c>
      <c r="AI23" s="51"/>
      <c r="AJ23" s="4"/>
    </row>
    <row r="24" spans="1:36" ht="20.25" customHeight="1" x14ac:dyDescent="0.3">
      <c r="A24" s="326"/>
      <c r="B24" s="322"/>
      <c r="C24" s="323"/>
      <c r="D24" s="42">
        <v>13</v>
      </c>
      <c r="E24" s="43" t="s">
        <v>57</v>
      </c>
      <c r="F24" s="168" t="s">
        <v>135</v>
      </c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7"/>
      <c r="S24" s="44">
        <v>20</v>
      </c>
      <c r="T24" s="45"/>
      <c r="U24" s="45">
        <v>15</v>
      </c>
      <c r="V24" s="45"/>
      <c r="W24" s="45">
        <v>30</v>
      </c>
      <c r="X24" s="45"/>
      <c r="Y24" s="45"/>
      <c r="Z24" s="45">
        <f t="shared" si="5"/>
        <v>65</v>
      </c>
      <c r="AA24" s="45">
        <v>60</v>
      </c>
      <c r="AB24" s="45">
        <f t="shared" si="6"/>
        <v>125</v>
      </c>
      <c r="AC24" s="46">
        <v>5</v>
      </c>
      <c r="AD24" s="47" t="s">
        <v>43</v>
      </c>
      <c r="AE24" s="48">
        <f t="shared" si="0"/>
        <v>65</v>
      </c>
      <c r="AF24" s="45">
        <f t="shared" si="0"/>
        <v>60</v>
      </c>
      <c r="AG24" s="46">
        <f t="shared" si="2"/>
        <v>125</v>
      </c>
      <c r="AH24" s="49">
        <f t="shared" si="1"/>
        <v>5</v>
      </c>
      <c r="AI24" s="51"/>
      <c r="AJ24" s="4"/>
    </row>
    <row r="25" spans="1:36" ht="20.25" customHeight="1" x14ac:dyDescent="0.3">
      <c r="A25" s="326"/>
      <c r="B25" s="322"/>
      <c r="C25" s="323"/>
      <c r="D25" s="42">
        <v>14</v>
      </c>
      <c r="E25" s="43" t="s">
        <v>58</v>
      </c>
      <c r="F25" s="168" t="s">
        <v>136</v>
      </c>
      <c r="G25" s="44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7"/>
      <c r="S25" s="44">
        <v>20</v>
      </c>
      <c r="T25" s="45"/>
      <c r="U25" s="45">
        <v>15</v>
      </c>
      <c r="V25" s="45"/>
      <c r="W25" s="45"/>
      <c r="X25" s="45"/>
      <c r="Y25" s="45"/>
      <c r="Z25" s="45">
        <f t="shared" si="5"/>
        <v>35</v>
      </c>
      <c r="AA25" s="45">
        <v>40</v>
      </c>
      <c r="AB25" s="45">
        <f t="shared" si="6"/>
        <v>75</v>
      </c>
      <c r="AC25" s="46">
        <v>3</v>
      </c>
      <c r="AD25" s="47" t="s">
        <v>43</v>
      </c>
      <c r="AE25" s="48">
        <f t="shared" si="0"/>
        <v>35</v>
      </c>
      <c r="AF25" s="45">
        <f t="shared" si="0"/>
        <v>40</v>
      </c>
      <c r="AG25" s="46">
        <f t="shared" si="2"/>
        <v>75</v>
      </c>
      <c r="AH25" s="49">
        <f t="shared" si="1"/>
        <v>3</v>
      </c>
      <c r="AI25" s="52" t="s">
        <v>59</v>
      </c>
      <c r="AJ25" s="4"/>
    </row>
    <row r="26" spans="1:36" ht="32.25" customHeight="1" x14ac:dyDescent="0.3">
      <c r="A26" s="326"/>
      <c r="B26" s="322"/>
      <c r="C26" s="323"/>
      <c r="D26" s="42">
        <v>15</v>
      </c>
      <c r="E26" s="43" t="s">
        <v>60</v>
      </c>
      <c r="F26" s="168" t="s">
        <v>135</v>
      </c>
      <c r="G26" s="44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  <c r="S26" s="44">
        <v>35</v>
      </c>
      <c r="T26" s="45">
        <v>10</v>
      </c>
      <c r="U26" s="45">
        <v>30</v>
      </c>
      <c r="V26" s="45"/>
      <c r="W26" s="45"/>
      <c r="X26" s="45"/>
      <c r="Y26" s="45"/>
      <c r="Z26" s="45">
        <f t="shared" si="5"/>
        <v>75</v>
      </c>
      <c r="AA26" s="45">
        <v>50</v>
      </c>
      <c r="AB26" s="45">
        <f t="shared" si="6"/>
        <v>125</v>
      </c>
      <c r="AC26" s="46">
        <v>5</v>
      </c>
      <c r="AD26" s="47" t="s">
        <v>53</v>
      </c>
      <c r="AE26" s="48">
        <f t="shared" si="0"/>
        <v>75</v>
      </c>
      <c r="AF26" s="45">
        <f t="shared" si="0"/>
        <v>50</v>
      </c>
      <c r="AG26" s="46">
        <f t="shared" si="2"/>
        <v>125</v>
      </c>
      <c r="AH26" s="49">
        <f t="shared" si="1"/>
        <v>5</v>
      </c>
      <c r="AI26" s="51"/>
      <c r="AJ26" s="4"/>
    </row>
    <row r="27" spans="1:36" ht="32.25" customHeight="1" thickBot="1" x14ac:dyDescent="0.35">
      <c r="A27" s="326"/>
      <c r="B27" s="324"/>
      <c r="C27" s="325"/>
      <c r="D27" s="53">
        <v>16</v>
      </c>
      <c r="E27" s="54" t="s">
        <v>61</v>
      </c>
      <c r="F27" s="169" t="s">
        <v>137</v>
      </c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7"/>
      <c r="R27" s="58"/>
      <c r="S27" s="55">
        <v>35</v>
      </c>
      <c r="T27" s="56"/>
      <c r="U27" s="56"/>
      <c r="V27" s="56"/>
      <c r="W27" s="57"/>
      <c r="X27" s="56"/>
      <c r="Y27" s="56"/>
      <c r="Z27" s="56">
        <f>SUM(S27:Y27)</f>
        <v>35</v>
      </c>
      <c r="AA27" s="56">
        <v>15</v>
      </c>
      <c r="AB27" s="56">
        <f t="shared" si="6"/>
        <v>50</v>
      </c>
      <c r="AC27" s="57">
        <v>2</v>
      </c>
      <c r="AD27" s="58" t="s">
        <v>43</v>
      </c>
      <c r="AE27" s="59">
        <f t="shared" si="0"/>
        <v>35</v>
      </c>
      <c r="AF27" s="56">
        <f t="shared" si="0"/>
        <v>15</v>
      </c>
      <c r="AG27" s="57">
        <f t="shared" si="2"/>
        <v>50</v>
      </c>
      <c r="AH27" s="60">
        <f t="shared" si="1"/>
        <v>2</v>
      </c>
      <c r="AI27" s="61"/>
      <c r="AJ27" s="4"/>
    </row>
    <row r="28" spans="1:36" s="68" customFormat="1" ht="30.75" customHeight="1" thickBot="1" x14ac:dyDescent="0.35">
      <c r="A28" s="62"/>
      <c r="B28" s="361" t="s">
        <v>62</v>
      </c>
      <c r="C28" s="362"/>
      <c r="D28" s="362"/>
      <c r="E28" s="362"/>
      <c r="F28" s="363"/>
      <c r="G28" s="63">
        <f t="shared" ref="G28:AH28" si="7">SUM(G13:G27)</f>
        <v>177</v>
      </c>
      <c r="H28" s="64">
        <f t="shared" si="7"/>
        <v>59</v>
      </c>
      <c r="I28" s="64">
        <f t="shared" si="7"/>
        <v>105</v>
      </c>
      <c r="J28" s="64">
        <f t="shared" si="7"/>
        <v>0</v>
      </c>
      <c r="K28" s="64">
        <f t="shared" si="7"/>
        <v>0</v>
      </c>
      <c r="L28" s="64">
        <f t="shared" si="7"/>
        <v>0</v>
      </c>
      <c r="M28" s="64">
        <f t="shared" si="7"/>
        <v>0</v>
      </c>
      <c r="N28" s="64">
        <f t="shared" si="7"/>
        <v>341</v>
      </c>
      <c r="O28" s="64">
        <f t="shared" si="7"/>
        <v>174</v>
      </c>
      <c r="P28" s="64">
        <f t="shared" si="7"/>
        <v>515</v>
      </c>
      <c r="Q28" s="64">
        <f t="shared" si="7"/>
        <v>20</v>
      </c>
      <c r="R28" s="65">
        <f t="shared" si="7"/>
        <v>0</v>
      </c>
      <c r="S28" s="63">
        <f t="shared" si="7"/>
        <v>155</v>
      </c>
      <c r="T28" s="64">
        <f t="shared" si="7"/>
        <v>10</v>
      </c>
      <c r="U28" s="64">
        <f t="shared" si="7"/>
        <v>75</v>
      </c>
      <c r="V28" s="64">
        <f t="shared" si="7"/>
        <v>0</v>
      </c>
      <c r="W28" s="64">
        <f t="shared" si="7"/>
        <v>40</v>
      </c>
      <c r="X28" s="64">
        <f t="shared" si="7"/>
        <v>0</v>
      </c>
      <c r="Y28" s="64">
        <f t="shared" si="7"/>
        <v>0</v>
      </c>
      <c r="Z28" s="64">
        <f t="shared" si="7"/>
        <v>280</v>
      </c>
      <c r="AA28" s="64">
        <f t="shared" si="7"/>
        <v>245</v>
      </c>
      <c r="AB28" s="64">
        <f t="shared" si="7"/>
        <v>525</v>
      </c>
      <c r="AC28" s="64">
        <f t="shared" si="7"/>
        <v>21</v>
      </c>
      <c r="AD28" s="65">
        <f t="shared" si="7"/>
        <v>0</v>
      </c>
      <c r="AE28" s="66">
        <f t="shared" si="7"/>
        <v>621</v>
      </c>
      <c r="AF28" s="64">
        <f t="shared" si="7"/>
        <v>419</v>
      </c>
      <c r="AG28" s="64">
        <f t="shared" si="7"/>
        <v>1040</v>
      </c>
      <c r="AH28" s="65">
        <f t="shared" si="7"/>
        <v>41</v>
      </c>
      <c r="AI28" s="67"/>
      <c r="AJ28" s="67"/>
    </row>
    <row r="29" spans="1:36" ht="22.5" customHeight="1" x14ac:dyDescent="0.3">
      <c r="A29" s="69"/>
      <c r="B29" s="340" t="s">
        <v>63</v>
      </c>
      <c r="C29" s="341"/>
      <c r="D29" s="343" t="s">
        <v>40</v>
      </c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5"/>
      <c r="AI29" s="4"/>
      <c r="AJ29" s="4"/>
    </row>
    <row r="30" spans="1:36" ht="16.5" customHeight="1" thickBot="1" x14ac:dyDescent="0.35">
      <c r="A30" s="69"/>
      <c r="B30" s="324"/>
      <c r="C30" s="342"/>
      <c r="D30" s="346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8"/>
      <c r="AI30" s="4"/>
      <c r="AJ30" s="4"/>
    </row>
    <row r="31" spans="1:36" ht="25.5" customHeight="1" x14ac:dyDescent="0.3">
      <c r="A31" s="69"/>
      <c r="B31" s="349" t="s">
        <v>64</v>
      </c>
      <c r="C31" s="351" t="s">
        <v>65</v>
      </c>
      <c r="D31" s="353">
        <v>1</v>
      </c>
      <c r="E31" s="70" t="s">
        <v>66</v>
      </c>
      <c r="F31" s="170" t="s">
        <v>131</v>
      </c>
      <c r="G31" s="355">
        <v>10</v>
      </c>
      <c r="H31" s="357">
        <v>30</v>
      </c>
      <c r="I31" s="359"/>
      <c r="J31" s="71"/>
      <c r="K31" s="71"/>
      <c r="L31" s="71"/>
      <c r="M31" s="71"/>
      <c r="N31" s="357">
        <f>SUM(G31:M32)</f>
        <v>40</v>
      </c>
      <c r="O31" s="372">
        <v>35</v>
      </c>
      <c r="P31" s="357">
        <f>SUM(N31:O32)</f>
        <v>75</v>
      </c>
      <c r="Q31" s="364">
        <v>3</v>
      </c>
      <c r="R31" s="341" t="s">
        <v>43</v>
      </c>
      <c r="S31" s="72"/>
      <c r="T31" s="71"/>
      <c r="U31" s="71"/>
      <c r="V31" s="71"/>
      <c r="W31" s="71"/>
      <c r="X31" s="71"/>
      <c r="Y31" s="71"/>
      <c r="Z31" s="71"/>
      <c r="AA31" s="71"/>
      <c r="AB31" s="71"/>
      <c r="AC31" s="73"/>
      <c r="AD31" s="74"/>
      <c r="AE31" s="374">
        <f t="shared" ref="AE31:AH33" si="8">SUM(N31,Z31)</f>
        <v>40</v>
      </c>
      <c r="AF31" s="357">
        <f t="shared" ref="AF31" si="9">SUM(O31:O32,AA31)</f>
        <v>35</v>
      </c>
      <c r="AG31" s="364">
        <f t="shared" si="8"/>
        <v>75</v>
      </c>
      <c r="AH31" s="366">
        <f t="shared" si="8"/>
        <v>3</v>
      </c>
      <c r="AI31" s="4"/>
      <c r="AJ31" s="4"/>
    </row>
    <row r="32" spans="1:36" ht="25.5" customHeight="1" thickBot="1" x14ac:dyDescent="0.35">
      <c r="A32" s="69"/>
      <c r="B32" s="350"/>
      <c r="C32" s="352"/>
      <c r="D32" s="354"/>
      <c r="E32" s="75" t="s">
        <v>67</v>
      </c>
      <c r="F32" s="172" t="s">
        <v>131</v>
      </c>
      <c r="G32" s="356"/>
      <c r="H32" s="358"/>
      <c r="I32" s="360"/>
      <c r="J32" s="76"/>
      <c r="K32" s="76"/>
      <c r="L32" s="76"/>
      <c r="M32" s="76"/>
      <c r="N32" s="358"/>
      <c r="O32" s="373"/>
      <c r="P32" s="358"/>
      <c r="Q32" s="365"/>
      <c r="R32" s="325"/>
      <c r="S32" s="77"/>
      <c r="T32" s="76"/>
      <c r="U32" s="76"/>
      <c r="V32" s="76"/>
      <c r="W32" s="76"/>
      <c r="X32" s="76"/>
      <c r="Y32" s="76"/>
      <c r="Z32" s="76"/>
      <c r="AA32" s="76"/>
      <c r="AB32" s="76"/>
      <c r="AC32" s="78"/>
      <c r="AD32" s="79"/>
      <c r="AE32" s="375"/>
      <c r="AF32" s="358"/>
      <c r="AG32" s="365"/>
      <c r="AH32" s="367"/>
      <c r="AI32" s="4"/>
      <c r="AJ32" s="4"/>
    </row>
    <row r="33" spans="1:36" ht="25.5" customHeight="1" x14ac:dyDescent="0.3">
      <c r="A33" s="326"/>
      <c r="B33" s="368" t="s">
        <v>47</v>
      </c>
      <c r="C33" s="351" t="s">
        <v>65</v>
      </c>
      <c r="D33" s="353">
        <v>2</v>
      </c>
      <c r="E33" s="80" t="s">
        <v>68</v>
      </c>
      <c r="F33" s="171" t="s">
        <v>132</v>
      </c>
      <c r="G33" s="370">
        <v>40</v>
      </c>
      <c r="H33" s="71"/>
      <c r="I33" s="71"/>
      <c r="J33" s="71"/>
      <c r="K33" s="71"/>
      <c r="L33" s="71"/>
      <c r="M33" s="71"/>
      <c r="N33" s="357">
        <f>SUM(G33:M34)</f>
        <v>40</v>
      </c>
      <c r="O33" s="357">
        <v>10</v>
      </c>
      <c r="P33" s="357">
        <f>SUM(N33:O34)</f>
        <v>50</v>
      </c>
      <c r="Q33" s="364">
        <v>2</v>
      </c>
      <c r="R33" s="341" t="s">
        <v>43</v>
      </c>
      <c r="S33" s="72"/>
      <c r="T33" s="71"/>
      <c r="U33" s="71"/>
      <c r="V33" s="71"/>
      <c r="W33" s="357"/>
      <c r="X33" s="71"/>
      <c r="Y33" s="71"/>
      <c r="Z33" s="81"/>
      <c r="AA33" s="81"/>
      <c r="AB33" s="81"/>
      <c r="AC33" s="82"/>
      <c r="AD33" s="83"/>
      <c r="AE33" s="374">
        <f t="shared" si="8"/>
        <v>40</v>
      </c>
      <c r="AF33" s="357">
        <f t="shared" ref="AF33" si="10">SUM(O33:O34,AA33)</f>
        <v>10</v>
      </c>
      <c r="AG33" s="389">
        <f t="shared" si="8"/>
        <v>50</v>
      </c>
      <c r="AH33" s="382">
        <f t="shared" si="8"/>
        <v>2</v>
      </c>
      <c r="AI33" s="4"/>
      <c r="AJ33" s="4"/>
    </row>
    <row r="34" spans="1:36" ht="25.5" customHeight="1" thickBot="1" x14ac:dyDescent="0.35">
      <c r="A34" s="326"/>
      <c r="B34" s="369"/>
      <c r="C34" s="352"/>
      <c r="D34" s="354"/>
      <c r="E34" s="75" t="s">
        <v>69</v>
      </c>
      <c r="F34" s="172" t="s">
        <v>132</v>
      </c>
      <c r="G34" s="371"/>
      <c r="H34" s="76"/>
      <c r="I34" s="76"/>
      <c r="J34" s="76"/>
      <c r="K34" s="76"/>
      <c r="L34" s="76"/>
      <c r="M34" s="76"/>
      <c r="N34" s="358"/>
      <c r="O34" s="358"/>
      <c r="P34" s="358"/>
      <c r="Q34" s="365"/>
      <c r="R34" s="325"/>
      <c r="S34" s="77"/>
      <c r="T34" s="76"/>
      <c r="U34" s="76"/>
      <c r="V34" s="76"/>
      <c r="W34" s="358"/>
      <c r="X34" s="76"/>
      <c r="Y34" s="76"/>
      <c r="Z34" s="84"/>
      <c r="AA34" s="84"/>
      <c r="AB34" s="84"/>
      <c r="AC34" s="85"/>
      <c r="AD34" s="86"/>
      <c r="AE34" s="375"/>
      <c r="AF34" s="358"/>
      <c r="AG34" s="390"/>
      <c r="AH34" s="383"/>
      <c r="AI34" s="4"/>
      <c r="AJ34" s="4"/>
    </row>
    <row r="35" spans="1:36" ht="25.5" customHeight="1" x14ac:dyDescent="0.3">
      <c r="A35" s="326"/>
      <c r="B35" s="369"/>
      <c r="C35" s="384" t="s">
        <v>65</v>
      </c>
      <c r="D35" s="386">
        <v>3</v>
      </c>
      <c r="E35" s="87" t="s">
        <v>70</v>
      </c>
      <c r="F35" s="173" t="s">
        <v>135</v>
      </c>
      <c r="G35" s="388">
        <v>35</v>
      </c>
      <c r="H35" s="376">
        <v>0</v>
      </c>
      <c r="I35" s="376">
        <v>30</v>
      </c>
      <c r="J35" s="88"/>
      <c r="K35" s="88"/>
      <c r="L35" s="88"/>
      <c r="M35" s="88"/>
      <c r="N35" s="376">
        <f>SUM(G35:M36)</f>
        <v>65</v>
      </c>
      <c r="O35" s="376">
        <v>60</v>
      </c>
      <c r="P35" s="376">
        <f>SUM(N35:O36)</f>
        <v>125</v>
      </c>
      <c r="Q35" s="401">
        <v>5</v>
      </c>
      <c r="R35" s="321" t="s">
        <v>53</v>
      </c>
      <c r="S35" s="397"/>
      <c r="T35" s="88"/>
      <c r="U35" s="88"/>
      <c r="V35" s="88"/>
      <c r="W35" s="88"/>
      <c r="X35" s="88"/>
      <c r="Y35" s="88"/>
      <c r="Z35" s="89"/>
      <c r="AA35" s="89"/>
      <c r="AB35" s="89"/>
      <c r="AC35" s="90"/>
      <c r="AD35" s="91"/>
      <c r="AE35" s="399">
        <f t="shared" ref="AE35:AE39" si="11">SUM(N35,Z35)</f>
        <v>65</v>
      </c>
      <c r="AF35" s="376">
        <f t="shared" ref="AF35" si="12">SUM(O35:O36,AA35)</f>
        <v>60</v>
      </c>
      <c r="AG35" s="378">
        <f t="shared" ref="AG35:AH39" si="13">SUM(P35,AB35)</f>
        <v>125</v>
      </c>
      <c r="AH35" s="380">
        <f t="shared" si="13"/>
        <v>5</v>
      </c>
      <c r="AI35" s="4"/>
      <c r="AJ35" s="4"/>
    </row>
    <row r="36" spans="1:36" ht="36.75" customHeight="1" thickBot="1" x14ac:dyDescent="0.35">
      <c r="A36" s="326"/>
      <c r="B36" s="369"/>
      <c r="C36" s="385"/>
      <c r="D36" s="387"/>
      <c r="E36" s="92" t="s">
        <v>71</v>
      </c>
      <c r="F36" s="172" t="s">
        <v>135</v>
      </c>
      <c r="G36" s="388"/>
      <c r="H36" s="377"/>
      <c r="I36" s="377"/>
      <c r="J36" s="93"/>
      <c r="K36" s="93"/>
      <c r="L36" s="93"/>
      <c r="M36" s="93"/>
      <c r="N36" s="377"/>
      <c r="O36" s="377"/>
      <c r="P36" s="377"/>
      <c r="Q36" s="402"/>
      <c r="R36" s="342"/>
      <c r="S36" s="398"/>
      <c r="T36" s="93"/>
      <c r="U36" s="93"/>
      <c r="V36" s="93"/>
      <c r="W36" s="93"/>
      <c r="X36" s="93"/>
      <c r="Y36" s="93"/>
      <c r="Z36" s="94"/>
      <c r="AA36" s="94"/>
      <c r="AB36" s="94"/>
      <c r="AC36" s="95"/>
      <c r="AD36" s="96"/>
      <c r="AE36" s="400"/>
      <c r="AF36" s="377"/>
      <c r="AG36" s="379"/>
      <c r="AH36" s="381"/>
      <c r="AI36" s="4"/>
      <c r="AJ36" s="4"/>
    </row>
    <row r="37" spans="1:36" ht="25.5" customHeight="1" x14ac:dyDescent="0.3">
      <c r="A37" s="326"/>
      <c r="B37" s="369"/>
      <c r="C37" s="351" t="s">
        <v>65</v>
      </c>
      <c r="D37" s="391">
        <v>4</v>
      </c>
      <c r="E37" s="97" t="s">
        <v>72</v>
      </c>
      <c r="F37" s="174" t="s">
        <v>138</v>
      </c>
      <c r="G37" s="98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74"/>
      <c r="S37" s="393">
        <v>25</v>
      </c>
      <c r="T37" s="99"/>
      <c r="U37" s="395">
        <v>30</v>
      </c>
      <c r="V37" s="99"/>
      <c r="W37" s="99"/>
      <c r="X37" s="99"/>
      <c r="Y37" s="99"/>
      <c r="Z37" s="395">
        <f t="shared" ref="Z37:Z39" si="14">SUM(S37:Y37)</f>
        <v>55</v>
      </c>
      <c r="AA37" s="395">
        <v>45</v>
      </c>
      <c r="AB37" s="395">
        <f t="shared" ref="AB37:AB39" si="15">SUM(Z37:AA37)</f>
        <v>100</v>
      </c>
      <c r="AC37" s="411">
        <v>4</v>
      </c>
      <c r="AD37" s="341" t="s">
        <v>43</v>
      </c>
      <c r="AE37" s="413">
        <f t="shared" si="11"/>
        <v>55</v>
      </c>
      <c r="AF37" s="395">
        <f>SUM(O37:O38,AA37)</f>
        <v>45</v>
      </c>
      <c r="AG37" s="403">
        <f t="shared" si="13"/>
        <v>100</v>
      </c>
      <c r="AH37" s="405">
        <f t="shared" si="13"/>
        <v>4</v>
      </c>
      <c r="AI37" s="407" t="s">
        <v>59</v>
      </c>
      <c r="AJ37" s="4"/>
    </row>
    <row r="38" spans="1:36" ht="25.5" customHeight="1" thickBot="1" x14ac:dyDescent="0.35">
      <c r="A38" s="326"/>
      <c r="B38" s="369"/>
      <c r="C38" s="352"/>
      <c r="D38" s="392"/>
      <c r="E38" s="101" t="s">
        <v>73</v>
      </c>
      <c r="F38" s="169" t="s">
        <v>138</v>
      </c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4"/>
      <c r="R38" s="79"/>
      <c r="S38" s="394"/>
      <c r="T38" s="103"/>
      <c r="U38" s="396"/>
      <c r="V38" s="103"/>
      <c r="W38" s="103"/>
      <c r="X38" s="103"/>
      <c r="Y38" s="103"/>
      <c r="Z38" s="396"/>
      <c r="AA38" s="396"/>
      <c r="AB38" s="396"/>
      <c r="AC38" s="412"/>
      <c r="AD38" s="325"/>
      <c r="AE38" s="414"/>
      <c r="AF38" s="396"/>
      <c r="AG38" s="404"/>
      <c r="AH38" s="406"/>
      <c r="AI38" s="408"/>
      <c r="AJ38" s="4"/>
    </row>
    <row r="39" spans="1:36" ht="25.5" customHeight="1" x14ac:dyDescent="0.3">
      <c r="A39" s="326"/>
      <c r="B39" s="369"/>
      <c r="C39" s="384" t="s">
        <v>65</v>
      </c>
      <c r="D39" s="409">
        <v>5</v>
      </c>
      <c r="E39" s="105" t="s">
        <v>74</v>
      </c>
      <c r="F39" s="175" t="s">
        <v>135</v>
      </c>
      <c r="G39" s="106"/>
      <c r="H39" s="88"/>
      <c r="I39" s="88"/>
      <c r="J39" s="88"/>
      <c r="K39" s="88"/>
      <c r="L39" s="88"/>
      <c r="M39" s="88"/>
      <c r="N39" s="88"/>
      <c r="O39" s="88"/>
      <c r="P39" s="88"/>
      <c r="Q39" s="107"/>
      <c r="R39" s="108"/>
      <c r="S39" s="397">
        <v>30</v>
      </c>
      <c r="T39" s="88"/>
      <c r="U39" s="376">
        <v>30</v>
      </c>
      <c r="V39" s="88"/>
      <c r="W39" s="88"/>
      <c r="X39" s="88"/>
      <c r="Y39" s="88"/>
      <c r="Z39" s="376">
        <f t="shared" si="14"/>
        <v>60</v>
      </c>
      <c r="AA39" s="376">
        <v>65</v>
      </c>
      <c r="AB39" s="376">
        <f t="shared" si="15"/>
        <v>125</v>
      </c>
      <c r="AC39" s="401">
        <v>5</v>
      </c>
      <c r="AD39" s="321" t="s">
        <v>53</v>
      </c>
      <c r="AE39" s="399">
        <f t="shared" si="11"/>
        <v>60</v>
      </c>
      <c r="AF39" s="376">
        <f>SUM(O39:O40,AA39)</f>
        <v>65</v>
      </c>
      <c r="AG39" s="378">
        <f t="shared" si="13"/>
        <v>125</v>
      </c>
      <c r="AH39" s="380">
        <f t="shared" si="13"/>
        <v>5</v>
      </c>
      <c r="AI39" s="4"/>
      <c r="AJ39" s="4"/>
    </row>
    <row r="40" spans="1:36" ht="25.5" customHeight="1" thickBot="1" x14ac:dyDescent="0.35">
      <c r="A40" s="326"/>
      <c r="B40" s="350"/>
      <c r="C40" s="352"/>
      <c r="D40" s="410"/>
      <c r="E40" s="109" t="s">
        <v>75</v>
      </c>
      <c r="F40" s="176" t="s">
        <v>135</v>
      </c>
      <c r="G40" s="77"/>
      <c r="H40" s="76"/>
      <c r="I40" s="76"/>
      <c r="J40" s="76"/>
      <c r="K40" s="76"/>
      <c r="L40" s="76"/>
      <c r="M40" s="76"/>
      <c r="N40" s="76"/>
      <c r="O40" s="76"/>
      <c r="P40" s="76"/>
      <c r="Q40" s="78"/>
      <c r="R40" s="79"/>
      <c r="S40" s="398"/>
      <c r="T40" s="93"/>
      <c r="U40" s="377"/>
      <c r="V40" s="93"/>
      <c r="W40" s="93"/>
      <c r="X40" s="93"/>
      <c r="Y40" s="93"/>
      <c r="Z40" s="377"/>
      <c r="AA40" s="377"/>
      <c r="AB40" s="377"/>
      <c r="AC40" s="402"/>
      <c r="AD40" s="342"/>
      <c r="AE40" s="400"/>
      <c r="AF40" s="377"/>
      <c r="AG40" s="379"/>
      <c r="AH40" s="381"/>
      <c r="AI40" s="4"/>
      <c r="AJ40" s="4"/>
    </row>
    <row r="41" spans="1:36" s="68" customFormat="1" ht="20.25" customHeight="1" thickBot="1" x14ac:dyDescent="0.35">
      <c r="B41" s="361" t="s">
        <v>76</v>
      </c>
      <c r="C41" s="362"/>
      <c r="D41" s="362"/>
      <c r="E41" s="362"/>
      <c r="F41" s="363"/>
      <c r="G41" s="110">
        <f t="shared" ref="G41:M41" si="16">SUM(G33:G40)</f>
        <v>75</v>
      </c>
      <c r="H41" s="110">
        <f t="shared" si="16"/>
        <v>0</v>
      </c>
      <c r="I41" s="110">
        <f t="shared" si="16"/>
        <v>30</v>
      </c>
      <c r="J41" s="110">
        <f t="shared" si="16"/>
        <v>0</v>
      </c>
      <c r="K41" s="110">
        <f t="shared" si="16"/>
        <v>0</v>
      </c>
      <c r="L41" s="110">
        <f t="shared" si="16"/>
        <v>0</v>
      </c>
      <c r="M41" s="110">
        <f t="shared" si="16"/>
        <v>0</v>
      </c>
      <c r="N41" s="110">
        <f>SUM(N31:N40)</f>
        <v>145</v>
      </c>
      <c r="O41" s="110">
        <f>SUM(O31:O40)</f>
        <v>105</v>
      </c>
      <c r="P41" s="110">
        <f>SUM(P31:P40)</f>
        <v>250</v>
      </c>
      <c r="Q41" s="110">
        <f>SUM(Q31:Q40)</f>
        <v>10</v>
      </c>
      <c r="R41" s="110">
        <f t="shared" ref="R41:AD41" si="17">SUM(R33:R40)</f>
        <v>0</v>
      </c>
      <c r="S41" s="110">
        <f t="shared" si="17"/>
        <v>55</v>
      </c>
      <c r="T41" s="110">
        <f t="shared" si="17"/>
        <v>0</v>
      </c>
      <c r="U41" s="110">
        <f t="shared" si="17"/>
        <v>60</v>
      </c>
      <c r="V41" s="110">
        <f t="shared" si="17"/>
        <v>0</v>
      </c>
      <c r="W41" s="110">
        <f t="shared" si="17"/>
        <v>0</v>
      </c>
      <c r="X41" s="110">
        <f t="shared" si="17"/>
        <v>0</v>
      </c>
      <c r="Y41" s="110">
        <f t="shared" si="17"/>
        <v>0</v>
      </c>
      <c r="Z41" s="110">
        <f t="shared" si="17"/>
        <v>115</v>
      </c>
      <c r="AA41" s="110">
        <f t="shared" si="17"/>
        <v>110</v>
      </c>
      <c r="AB41" s="110">
        <f t="shared" si="17"/>
        <v>225</v>
      </c>
      <c r="AC41" s="110">
        <f t="shared" si="17"/>
        <v>9</v>
      </c>
      <c r="AD41" s="110">
        <f t="shared" si="17"/>
        <v>0</v>
      </c>
      <c r="AE41" s="110">
        <f>SUM(AE31:AE40)</f>
        <v>260</v>
      </c>
      <c r="AF41" s="110">
        <f>SUM(AF31:AF40)</f>
        <v>215</v>
      </c>
      <c r="AG41" s="111">
        <f>SUM(AG31:AG40)</f>
        <v>475</v>
      </c>
      <c r="AH41" s="111">
        <f>SUM(AH31:AH40)</f>
        <v>19</v>
      </c>
      <c r="AI41" s="67"/>
      <c r="AJ41" s="112"/>
    </row>
    <row r="42" spans="1:36" ht="41.25" customHeight="1" thickBot="1" x14ac:dyDescent="0.35">
      <c r="B42" s="422" t="s">
        <v>77</v>
      </c>
      <c r="C42" s="423"/>
      <c r="D42" s="423"/>
      <c r="E42" s="423"/>
      <c r="F42" s="424"/>
      <c r="G42" s="111">
        <f t="shared" ref="G42:AE42" si="18">SUM(G28,G31:G40)</f>
        <v>262</v>
      </c>
      <c r="H42" s="111">
        <f t="shared" si="18"/>
        <v>89</v>
      </c>
      <c r="I42" s="111">
        <f t="shared" si="18"/>
        <v>135</v>
      </c>
      <c r="J42" s="111">
        <f t="shared" si="18"/>
        <v>0</v>
      </c>
      <c r="K42" s="111">
        <f t="shared" si="18"/>
        <v>0</v>
      </c>
      <c r="L42" s="111">
        <f t="shared" si="18"/>
        <v>0</v>
      </c>
      <c r="M42" s="111">
        <f t="shared" si="18"/>
        <v>0</v>
      </c>
      <c r="N42" s="111">
        <f t="shared" si="18"/>
        <v>486</v>
      </c>
      <c r="O42" s="111">
        <f t="shared" si="18"/>
        <v>279</v>
      </c>
      <c r="P42" s="111">
        <f t="shared" si="18"/>
        <v>765</v>
      </c>
      <c r="Q42" s="111">
        <f t="shared" si="18"/>
        <v>30</v>
      </c>
      <c r="R42" s="111">
        <f t="shared" si="18"/>
        <v>0</v>
      </c>
      <c r="S42" s="111">
        <f t="shared" si="18"/>
        <v>210</v>
      </c>
      <c r="T42" s="111">
        <f t="shared" si="18"/>
        <v>10</v>
      </c>
      <c r="U42" s="111">
        <f t="shared" si="18"/>
        <v>135</v>
      </c>
      <c r="V42" s="111">
        <f t="shared" si="18"/>
        <v>0</v>
      </c>
      <c r="W42" s="111">
        <f t="shared" si="18"/>
        <v>40</v>
      </c>
      <c r="X42" s="111">
        <f t="shared" si="18"/>
        <v>0</v>
      </c>
      <c r="Y42" s="111">
        <f t="shared" si="18"/>
        <v>0</v>
      </c>
      <c r="Z42" s="111">
        <f t="shared" si="18"/>
        <v>395</v>
      </c>
      <c r="AA42" s="111">
        <f t="shared" si="18"/>
        <v>355</v>
      </c>
      <c r="AB42" s="111">
        <f t="shared" si="18"/>
        <v>750</v>
      </c>
      <c r="AC42" s="111">
        <f t="shared" si="18"/>
        <v>30</v>
      </c>
      <c r="AD42" s="111">
        <f t="shared" si="18"/>
        <v>0</v>
      </c>
      <c r="AE42" s="111">
        <f t="shared" si="18"/>
        <v>881</v>
      </c>
      <c r="AF42" s="111">
        <f>SUM(AF28,AF41)</f>
        <v>634</v>
      </c>
      <c r="AG42" s="111">
        <f>SUM(AG28,AG31:AG40)</f>
        <v>1515</v>
      </c>
      <c r="AH42" s="111">
        <f>SUM(AH28,AH31:AH40)</f>
        <v>60</v>
      </c>
      <c r="AI42" s="4"/>
    </row>
    <row r="43" spans="1:36" s="113" customFormat="1" ht="16.5" customHeight="1" thickBot="1" x14ac:dyDescent="0.35">
      <c r="B43" s="114"/>
      <c r="C43" s="114"/>
      <c r="D43" s="114"/>
      <c r="E43" s="114"/>
      <c r="F43" s="114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4"/>
      <c r="AJ43" s="4"/>
    </row>
    <row r="44" spans="1:36" ht="30" customHeight="1" thickBot="1" x14ac:dyDescent="0.35">
      <c r="B44" s="415" t="s">
        <v>78</v>
      </c>
      <c r="C44" s="416"/>
      <c r="D44" s="417"/>
      <c r="E44" s="113"/>
      <c r="F44" s="113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7"/>
      <c r="R44" s="117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7"/>
      <c r="AD44" s="117"/>
      <c r="AE44" s="116"/>
      <c r="AF44" s="116"/>
      <c r="AG44" s="116"/>
      <c r="AH44" s="116"/>
      <c r="AI44" s="4"/>
    </row>
    <row r="45" spans="1:36" ht="22.5" customHeight="1" x14ac:dyDescent="0.3">
      <c r="B45" s="118" t="s">
        <v>79</v>
      </c>
      <c r="C45" s="418" t="s">
        <v>22</v>
      </c>
      <c r="D45" s="419"/>
      <c r="G45" s="1"/>
      <c r="H45" s="1"/>
      <c r="I45" s="116"/>
      <c r="J45" s="116"/>
      <c r="K45" s="116"/>
      <c r="L45" s="116"/>
      <c r="M45" s="116"/>
      <c r="N45" s="116"/>
      <c r="O45" s="116"/>
      <c r="P45" s="116"/>
      <c r="Q45" s="117"/>
      <c r="R45" s="117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7"/>
      <c r="AD45" s="117"/>
      <c r="AE45" s="116"/>
      <c r="AF45" s="116"/>
      <c r="AG45" s="116"/>
      <c r="AH45" s="116"/>
      <c r="AI45" s="4"/>
    </row>
    <row r="46" spans="1:36" ht="22.5" customHeight="1" thickBot="1" x14ac:dyDescent="0.35">
      <c r="B46" s="119" t="s">
        <v>80</v>
      </c>
      <c r="C46" s="420" t="s">
        <v>23</v>
      </c>
      <c r="D46" s="421"/>
      <c r="G46" s="1"/>
      <c r="H46" s="1"/>
      <c r="I46" s="116"/>
      <c r="J46" s="116"/>
      <c r="K46" s="116"/>
      <c r="L46" s="116"/>
      <c r="M46" s="116"/>
      <c r="N46" s="116"/>
      <c r="O46" s="116"/>
      <c r="P46" s="116"/>
      <c r="Q46" s="117"/>
      <c r="R46" s="117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7"/>
      <c r="AE46" s="116"/>
      <c r="AF46" s="116"/>
      <c r="AG46" s="116"/>
      <c r="AH46" s="116"/>
      <c r="AI46" s="4"/>
    </row>
    <row r="47" spans="1:36" s="120" customFormat="1" ht="22.5" customHeight="1" thickBot="1" x14ac:dyDescent="0.3">
      <c r="B47" s="119" t="s">
        <v>81</v>
      </c>
      <c r="C47" s="420" t="s">
        <v>24</v>
      </c>
      <c r="D47" s="421"/>
      <c r="G47" s="427" t="s">
        <v>82</v>
      </c>
      <c r="H47" s="428"/>
      <c r="I47" s="428"/>
      <c r="J47" s="428"/>
      <c r="K47" s="428"/>
      <c r="L47" s="428"/>
      <c r="M47" s="429"/>
      <c r="N47" s="116"/>
      <c r="O47" s="116"/>
      <c r="P47" s="116"/>
      <c r="Q47" s="117"/>
      <c r="R47" s="117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7"/>
      <c r="AD47" s="117"/>
      <c r="AE47" s="116"/>
      <c r="AF47" s="116"/>
      <c r="AG47" s="116"/>
      <c r="AH47" s="116"/>
      <c r="AI47" s="4"/>
      <c r="AJ47" s="2"/>
    </row>
    <row r="48" spans="1:36" s="120" customFormat="1" ht="22.5" customHeight="1" thickBot="1" x14ac:dyDescent="0.3">
      <c r="B48" s="119" t="s">
        <v>83</v>
      </c>
      <c r="C48" s="420" t="s">
        <v>25</v>
      </c>
      <c r="D48" s="421"/>
      <c r="G48" s="430" t="s">
        <v>84</v>
      </c>
      <c r="H48" s="431"/>
      <c r="I48" s="431"/>
      <c r="J48" s="431"/>
      <c r="K48" s="431"/>
      <c r="L48" s="431"/>
      <c r="M48" s="432"/>
      <c r="N48" s="116"/>
      <c r="O48" s="116"/>
      <c r="P48" s="116"/>
      <c r="Q48" s="117"/>
      <c r="R48" s="117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7"/>
      <c r="AD48" s="117"/>
      <c r="AE48" s="116"/>
      <c r="AF48" s="116"/>
      <c r="AG48" s="116"/>
      <c r="AH48" s="116"/>
      <c r="AI48" s="4"/>
      <c r="AJ48" s="2"/>
    </row>
    <row r="49" spans="2:36" s="120" customFormat="1" ht="22.5" customHeight="1" x14ac:dyDescent="0.25">
      <c r="B49" s="119" t="s">
        <v>85</v>
      </c>
      <c r="C49" s="420" t="s">
        <v>26</v>
      </c>
      <c r="D49" s="421"/>
      <c r="I49" s="116"/>
      <c r="J49" s="116"/>
      <c r="K49" s="116"/>
      <c r="L49" s="116"/>
      <c r="M49" s="116"/>
      <c r="N49" s="116"/>
      <c r="O49" s="116"/>
      <c r="P49" s="116"/>
      <c r="Q49" s="117"/>
      <c r="R49" s="117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7"/>
      <c r="AD49" s="117"/>
      <c r="AE49" s="116"/>
      <c r="AF49" s="116"/>
      <c r="AG49" s="116"/>
      <c r="AH49" s="116"/>
      <c r="AI49" s="4"/>
      <c r="AJ49" s="2"/>
    </row>
    <row r="50" spans="2:36" s="120" customFormat="1" ht="22.5" customHeight="1" x14ac:dyDescent="0.25">
      <c r="B50" s="119" t="s">
        <v>86</v>
      </c>
      <c r="C50" s="420" t="s">
        <v>27</v>
      </c>
      <c r="D50" s="421"/>
      <c r="I50" s="116"/>
      <c r="J50" s="116"/>
      <c r="K50" s="116"/>
      <c r="L50" s="116"/>
      <c r="M50" s="116"/>
      <c r="N50" s="116"/>
      <c r="O50" s="116"/>
      <c r="P50" s="116"/>
      <c r="Q50" s="117"/>
      <c r="R50" s="117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7"/>
      <c r="AD50" s="117"/>
      <c r="AE50" s="116"/>
      <c r="AF50" s="116"/>
      <c r="AG50" s="116"/>
      <c r="AH50" s="116"/>
      <c r="AI50" s="4"/>
      <c r="AJ50" s="2"/>
    </row>
    <row r="51" spans="2:36" s="120" customFormat="1" ht="22.5" customHeight="1" x14ac:dyDescent="0.25">
      <c r="B51" s="119" t="s">
        <v>87</v>
      </c>
      <c r="C51" s="420" t="s">
        <v>34</v>
      </c>
      <c r="D51" s="421"/>
      <c r="I51" s="116"/>
      <c r="J51" s="116"/>
      <c r="K51" s="116"/>
      <c r="L51" s="116"/>
      <c r="M51" s="116"/>
      <c r="N51" s="116"/>
      <c r="O51" s="116"/>
      <c r="P51" s="116"/>
      <c r="Q51" s="117"/>
      <c r="R51" s="117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7"/>
      <c r="AD51" s="117"/>
      <c r="AE51" s="116"/>
      <c r="AF51" s="116"/>
      <c r="AG51" s="116"/>
      <c r="AH51" s="116"/>
      <c r="AI51" s="4"/>
      <c r="AJ51" s="2"/>
    </row>
    <row r="52" spans="2:36" s="120" customFormat="1" ht="22.5" customHeight="1" x14ac:dyDescent="0.25">
      <c r="B52" s="119" t="s">
        <v>88</v>
      </c>
      <c r="C52" s="420" t="s">
        <v>43</v>
      </c>
      <c r="D52" s="421"/>
      <c r="I52" s="116"/>
      <c r="J52" s="116"/>
      <c r="K52" s="116"/>
      <c r="L52" s="116"/>
      <c r="M52" s="116"/>
      <c r="N52" s="116"/>
      <c r="O52" s="116"/>
      <c r="P52" s="116"/>
      <c r="Q52" s="117"/>
      <c r="R52" s="117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7"/>
      <c r="AD52" s="117"/>
      <c r="AE52" s="116"/>
      <c r="AF52" s="116"/>
      <c r="AG52" s="116"/>
      <c r="AH52" s="116"/>
      <c r="AI52" s="4"/>
      <c r="AJ52" s="2"/>
    </row>
    <row r="53" spans="2:36" s="120" customFormat="1" ht="22.5" customHeight="1" x14ac:dyDescent="0.25">
      <c r="B53" s="119" t="s">
        <v>89</v>
      </c>
      <c r="C53" s="420" t="s">
        <v>90</v>
      </c>
      <c r="D53" s="421"/>
      <c r="I53" s="116"/>
      <c r="J53" s="116"/>
      <c r="K53" s="116"/>
      <c r="L53" s="116"/>
      <c r="M53" s="116"/>
      <c r="N53" s="116"/>
      <c r="O53" s="116"/>
      <c r="P53" s="116"/>
      <c r="Q53" s="117"/>
      <c r="R53" s="117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7"/>
      <c r="AD53" s="117"/>
      <c r="AE53" s="116"/>
      <c r="AF53" s="116"/>
      <c r="AG53" s="116"/>
      <c r="AH53" s="116"/>
      <c r="AI53" s="4"/>
      <c r="AJ53" s="2"/>
    </row>
    <row r="54" spans="2:36" s="120" customFormat="1" ht="22.5" customHeight="1" thickBot="1" x14ac:dyDescent="0.3">
      <c r="B54" s="121" t="s">
        <v>91</v>
      </c>
      <c r="C54" s="425" t="s">
        <v>92</v>
      </c>
      <c r="D54" s="426"/>
      <c r="I54" s="116"/>
      <c r="J54" s="116"/>
      <c r="K54" s="116"/>
      <c r="L54" s="116"/>
      <c r="M54" s="116"/>
      <c r="N54" s="116"/>
      <c r="O54" s="116"/>
      <c r="P54" s="116"/>
      <c r="Q54" s="117"/>
      <c r="R54" s="117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7"/>
      <c r="AD54" s="117"/>
      <c r="AE54" s="116"/>
      <c r="AF54" s="116"/>
      <c r="AG54" s="116"/>
      <c r="AH54" s="116"/>
      <c r="AI54" s="4"/>
      <c r="AJ54" s="2"/>
    </row>
    <row r="55" spans="2:36" x14ac:dyDescent="0.3">
      <c r="D55" s="123"/>
      <c r="E55" s="113"/>
      <c r="F55" s="113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7"/>
      <c r="R55" s="117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7"/>
      <c r="AD55" s="117"/>
      <c r="AE55" s="116"/>
      <c r="AF55" s="116"/>
      <c r="AG55" s="116"/>
      <c r="AH55" s="116"/>
      <c r="AI55" s="4"/>
    </row>
    <row r="56" spans="2:36" x14ac:dyDescent="0.3">
      <c r="D56" s="123"/>
      <c r="E56" s="113"/>
      <c r="F56" s="113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7"/>
      <c r="R56" s="117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7"/>
      <c r="AD56" s="117"/>
      <c r="AE56" s="116"/>
      <c r="AF56" s="116"/>
      <c r="AG56" s="116"/>
      <c r="AH56" s="116"/>
      <c r="AI56" s="4"/>
    </row>
  </sheetData>
  <mergeCells count="122">
    <mergeCell ref="C52:D52"/>
    <mergeCell ref="C53:D53"/>
    <mergeCell ref="C54:D54"/>
    <mergeCell ref="G47:M47"/>
    <mergeCell ref="C48:D48"/>
    <mergeCell ref="G48:M48"/>
    <mergeCell ref="C49:D49"/>
    <mergeCell ref="C50:D50"/>
    <mergeCell ref="C51:D51"/>
    <mergeCell ref="B44:D44"/>
    <mergeCell ref="C45:D45"/>
    <mergeCell ref="C46:D46"/>
    <mergeCell ref="C47:D47"/>
    <mergeCell ref="AC39:AC40"/>
    <mergeCell ref="AD39:AD40"/>
    <mergeCell ref="AE39:AE40"/>
    <mergeCell ref="B41:F41"/>
    <mergeCell ref="B42:F42"/>
    <mergeCell ref="AH39:AH40"/>
    <mergeCell ref="AG37:AG38"/>
    <mergeCell ref="AH37:AH38"/>
    <mergeCell ref="AI37:AI38"/>
    <mergeCell ref="C39:C40"/>
    <mergeCell ref="D39:D40"/>
    <mergeCell ref="S39:S40"/>
    <mergeCell ref="U39:U40"/>
    <mergeCell ref="Z39:Z40"/>
    <mergeCell ref="AA39:AA40"/>
    <mergeCell ref="AB39:AB40"/>
    <mergeCell ref="AA37:AA38"/>
    <mergeCell ref="AB37:AB38"/>
    <mergeCell ref="AC37:AC38"/>
    <mergeCell ref="AD37:AD38"/>
    <mergeCell ref="AE37:AE38"/>
    <mergeCell ref="AF37:AF38"/>
    <mergeCell ref="AE33:AE34"/>
    <mergeCell ref="AF33:AF34"/>
    <mergeCell ref="AG33:AG34"/>
    <mergeCell ref="A37:A40"/>
    <mergeCell ref="C37:C38"/>
    <mergeCell ref="D37:D38"/>
    <mergeCell ref="S37:S38"/>
    <mergeCell ref="U37:U38"/>
    <mergeCell ref="Z37:Z38"/>
    <mergeCell ref="R35:R36"/>
    <mergeCell ref="S35:S36"/>
    <mergeCell ref="AE35:AE36"/>
    <mergeCell ref="AF39:AF40"/>
    <mergeCell ref="AG39:AG40"/>
    <mergeCell ref="H35:H36"/>
    <mergeCell ref="I35:I36"/>
    <mergeCell ref="N35:N36"/>
    <mergeCell ref="O35:O36"/>
    <mergeCell ref="P35:P36"/>
    <mergeCell ref="Q35:Q36"/>
    <mergeCell ref="Q33:Q34"/>
    <mergeCell ref="R33:R34"/>
    <mergeCell ref="W33:W34"/>
    <mergeCell ref="B28:F28"/>
    <mergeCell ref="AG31:AG32"/>
    <mergeCell ref="AH31:AH32"/>
    <mergeCell ref="A33:A36"/>
    <mergeCell ref="B33:B40"/>
    <mergeCell ref="C33:C34"/>
    <mergeCell ref="D33:D34"/>
    <mergeCell ref="G33:G34"/>
    <mergeCell ref="N33:N34"/>
    <mergeCell ref="O33:O34"/>
    <mergeCell ref="P33:P34"/>
    <mergeCell ref="O31:O32"/>
    <mergeCell ref="P31:P32"/>
    <mergeCell ref="Q31:Q32"/>
    <mergeCell ref="R31:R32"/>
    <mergeCell ref="AE31:AE32"/>
    <mergeCell ref="AF31:AF32"/>
    <mergeCell ref="AF35:AF36"/>
    <mergeCell ref="AG35:AG36"/>
    <mergeCell ref="AH35:AH36"/>
    <mergeCell ref="AH33:AH34"/>
    <mergeCell ref="C35:C36"/>
    <mergeCell ref="D35:D36"/>
    <mergeCell ref="G35:G36"/>
    <mergeCell ref="B29:C30"/>
    <mergeCell ref="D29:AH30"/>
    <mergeCell ref="B31:B32"/>
    <mergeCell ref="C31:C32"/>
    <mergeCell ref="D31:D32"/>
    <mergeCell ref="G31:G32"/>
    <mergeCell ref="H31:H32"/>
    <mergeCell ref="I31:I32"/>
    <mergeCell ref="N31:N32"/>
    <mergeCell ref="B13:C15"/>
    <mergeCell ref="A16:A19"/>
    <mergeCell ref="B16:C27"/>
    <mergeCell ref="A20:A21"/>
    <mergeCell ref="A22:A27"/>
    <mergeCell ref="AE8:AE10"/>
    <mergeCell ref="AF8:AF10"/>
    <mergeCell ref="AG8:AG10"/>
    <mergeCell ref="AH8:AH10"/>
    <mergeCell ref="G9:R9"/>
    <mergeCell ref="S9:AD9"/>
    <mergeCell ref="B1:AH1"/>
    <mergeCell ref="G2:AH2"/>
    <mergeCell ref="G3:AH3"/>
    <mergeCell ref="G4:AH4"/>
    <mergeCell ref="F8:F10"/>
    <mergeCell ref="B3:F3"/>
    <mergeCell ref="B2:F2"/>
    <mergeCell ref="B6:F6"/>
    <mergeCell ref="B5:F5"/>
    <mergeCell ref="B4:F4"/>
    <mergeCell ref="G5:AH5"/>
    <mergeCell ref="G6:AH6"/>
    <mergeCell ref="B7:AH7"/>
    <mergeCell ref="B8:B12"/>
    <mergeCell ref="C8:C12"/>
    <mergeCell ref="D8:E10"/>
    <mergeCell ref="G8:R8"/>
    <mergeCell ref="S8:AD8"/>
    <mergeCell ref="D11:AH11"/>
    <mergeCell ref="E12:AH12"/>
  </mergeCells>
  <pageMargins left="3.937007874015748E-2" right="0.23622047244094491" top="0.15748031496062992" bottom="0.35433070866141736" header="0.31496062992125984" footer="0.31496062992125984"/>
  <pageSetup paperSize="9" scale="3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66"/>
    <pageSetUpPr fitToPage="1"/>
  </sheetPr>
  <dimension ref="A1:AI52"/>
  <sheetViews>
    <sheetView tabSelected="1" topLeftCell="A10" zoomScale="60" zoomScaleNormal="60" workbookViewId="0">
      <selection activeCell="O40" sqref="O40"/>
    </sheetView>
  </sheetViews>
  <sheetFormatPr defaultColWidth="9.109375" defaultRowHeight="14.4" x14ac:dyDescent="0.3"/>
  <cols>
    <col min="1" max="1" width="9.109375" style="128"/>
    <col min="2" max="2" width="23.88671875" style="126" customWidth="1"/>
    <col min="3" max="3" width="15.33203125" style="126" bestFit="1" customWidth="1"/>
    <col min="4" max="4" width="4.5546875" style="127" bestFit="1" customWidth="1"/>
    <col min="5" max="6" width="37.88671875" style="128" customWidth="1"/>
    <col min="7" max="7" width="6.33203125" style="129" bestFit="1" customWidth="1"/>
    <col min="8" max="8" width="6.5546875" style="129" customWidth="1"/>
    <col min="9" max="9" width="3.88671875" style="129" bestFit="1" customWidth="1"/>
    <col min="10" max="10" width="2.5546875" style="129" bestFit="1" customWidth="1"/>
    <col min="11" max="12" width="3.109375" style="129" bestFit="1" customWidth="1"/>
    <col min="13" max="13" width="4" style="129" bestFit="1" customWidth="1"/>
    <col min="14" max="14" width="6.44140625" style="129" bestFit="1" customWidth="1"/>
    <col min="15" max="15" width="6.88671875" style="129" bestFit="1" customWidth="1"/>
    <col min="16" max="16" width="9.6640625" style="129" bestFit="1" customWidth="1"/>
    <col min="17" max="17" width="6.109375" style="130" customWidth="1"/>
    <col min="18" max="18" width="6" style="130" bestFit="1" customWidth="1"/>
    <col min="19" max="19" width="6.33203125" style="129" customWidth="1"/>
    <col min="20" max="20" width="4.5546875" style="129" bestFit="1" customWidth="1"/>
    <col min="21" max="21" width="3.88671875" style="129" bestFit="1" customWidth="1"/>
    <col min="22" max="22" width="2.5546875" style="129" bestFit="1" customWidth="1"/>
    <col min="23" max="24" width="3.109375" style="129" bestFit="1" customWidth="1"/>
    <col min="25" max="25" width="3.44140625" style="129" bestFit="1" customWidth="1"/>
    <col min="26" max="27" width="6.88671875" style="129" bestFit="1" customWidth="1"/>
    <col min="28" max="28" width="9.6640625" style="129" bestFit="1" customWidth="1"/>
    <col min="29" max="29" width="5.5546875" style="129" customWidth="1"/>
    <col min="30" max="30" width="6" style="130" bestFit="1" customWidth="1"/>
    <col min="31" max="32" width="6.88671875" style="129" bestFit="1" customWidth="1"/>
    <col min="33" max="33" width="9.6640625" style="129" bestFit="1" customWidth="1"/>
    <col min="34" max="34" width="6.88671875" style="130" bestFit="1" customWidth="1"/>
    <col min="35" max="35" width="18.6640625" style="128" customWidth="1"/>
    <col min="36" max="16384" width="9.109375" style="128"/>
  </cols>
  <sheetData>
    <row r="1" spans="2:34" ht="15" thickBot="1" x14ac:dyDescent="0.35"/>
    <row r="2" spans="2:34" ht="26.4" thickBot="1" x14ac:dyDescent="0.35">
      <c r="B2" s="499" t="s">
        <v>0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1"/>
    </row>
    <row r="3" spans="2:34" ht="17.399999999999999" x14ac:dyDescent="0.3">
      <c r="B3" s="433" t="s">
        <v>1</v>
      </c>
      <c r="C3" s="434"/>
      <c r="D3" s="434"/>
      <c r="E3" s="434"/>
      <c r="F3" s="434"/>
      <c r="G3" s="440" t="s">
        <v>93</v>
      </c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1"/>
    </row>
    <row r="4" spans="2:34" ht="15.6" x14ac:dyDescent="0.3">
      <c r="B4" s="437" t="s">
        <v>3</v>
      </c>
      <c r="C4" s="438"/>
      <c r="D4" s="438"/>
      <c r="E4" s="438"/>
      <c r="F4" s="438"/>
      <c r="G4" s="438" t="s">
        <v>4</v>
      </c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44"/>
    </row>
    <row r="5" spans="2:34" ht="15.6" x14ac:dyDescent="0.3">
      <c r="B5" s="437" t="s">
        <v>5</v>
      </c>
      <c r="C5" s="438"/>
      <c r="D5" s="438"/>
      <c r="E5" s="438"/>
      <c r="F5" s="438"/>
      <c r="G5" s="442" t="s">
        <v>6</v>
      </c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3"/>
    </row>
    <row r="6" spans="2:34" ht="16.2" thickBot="1" x14ac:dyDescent="0.35">
      <c r="B6" s="435" t="s">
        <v>7</v>
      </c>
      <c r="C6" s="436"/>
      <c r="D6" s="436"/>
      <c r="E6" s="436"/>
      <c r="F6" s="436"/>
      <c r="G6" s="436" t="s">
        <v>8</v>
      </c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9"/>
    </row>
    <row r="7" spans="2:34" ht="39.75" customHeight="1" thickBot="1" x14ac:dyDescent="0.35">
      <c r="B7" s="509" t="s">
        <v>94</v>
      </c>
      <c r="C7" s="512" t="s">
        <v>13</v>
      </c>
      <c r="D7" s="515" t="s">
        <v>95</v>
      </c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7"/>
    </row>
    <row r="8" spans="2:34" ht="25.5" customHeight="1" thickBot="1" x14ac:dyDescent="0.35">
      <c r="B8" s="510"/>
      <c r="C8" s="513"/>
      <c r="D8" s="457" t="s">
        <v>98</v>
      </c>
      <c r="E8" s="512" t="s">
        <v>14</v>
      </c>
      <c r="F8" s="456" t="s">
        <v>122</v>
      </c>
      <c r="G8" s="518" t="s">
        <v>96</v>
      </c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20"/>
      <c r="S8" s="518" t="s">
        <v>97</v>
      </c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20"/>
      <c r="AE8" s="449" t="s">
        <v>17</v>
      </c>
      <c r="AF8" s="447" t="s">
        <v>18</v>
      </c>
      <c r="AG8" s="447" t="s">
        <v>19</v>
      </c>
      <c r="AH8" s="445" t="s">
        <v>20</v>
      </c>
    </row>
    <row r="9" spans="2:34" ht="26.25" customHeight="1" x14ac:dyDescent="0.3">
      <c r="B9" s="510"/>
      <c r="C9" s="513"/>
      <c r="D9" s="457"/>
      <c r="E9" s="513"/>
      <c r="F9" s="457"/>
      <c r="G9" s="521" t="s">
        <v>21</v>
      </c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3"/>
      <c r="S9" s="521" t="s">
        <v>21</v>
      </c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3"/>
      <c r="AE9" s="450"/>
      <c r="AF9" s="448"/>
      <c r="AG9" s="448"/>
      <c r="AH9" s="446"/>
    </row>
    <row r="10" spans="2:34" ht="97.5" customHeight="1" thickBot="1" x14ac:dyDescent="0.35">
      <c r="B10" s="510"/>
      <c r="C10" s="513"/>
      <c r="D10" s="457"/>
      <c r="E10" s="513"/>
      <c r="F10" s="457"/>
      <c r="G10" s="180" t="s">
        <v>22</v>
      </c>
      <c r="H10" s="181" t="s">
        <v>23</v>
      </c>
      <c r="I10" s="181" t="s">
        <v>24</v>
      </c>
      <c r="J10" s="181" t="s">
        <v>25</v>
      </c>
      <c r="K10" s="181" t="s">
        <v>26</v>
      </c>
      <c r="L10" s="181" t="s">
        <v>27</v>
      </c>
      <c r="M10" s="181" t="s">
        <v>28</v>
      </c>
      <c r="N10" s="182" t="s">
        <v>99</v>
      </c>
      <c r="O10" s="183" t="s">
        <v>30</v>
      </c>
      <c r="P10" s="183" t="s">
        <v>31</v>
      </c>
      <c r="Q10" s="182" t="s">
        <v>32</v>
      </c>
      <c r="R10" s="184" t="s">
        <v>33</v>
      </c>
      <c r="S10" s="180" t="s">
        <v>22</v>
      </c>
      <c r="T10" s="181" t="s">
        <v>23</v>
      </c>
      <c r="U10" s="181" t="s">
        <v>24</v>
      </c>
      <c r="V10" s="181" t="s">
        <v>25</v>
      </c>
      <c r="W10" s="181" t="s">
        <v>26</v>
      </c>
      <c r="X10" s="181" t="s">
        <v>27</v>
      </c>
      <c r="Y10" s="181" t="s">
        <v>34</v>
      </c>
      <c r="Z10" s="182" t="s">
        <v>35</v>
      </c>
      <c r="AA10" s="183" t="s">
        <v>30</v>
      </c>
      <c r="AB10" s="183" t="s">
        <v>31</v>
      </c>
      <c r="AC10" s="183" t="s">
        <v>36</v>
      </c>
      <c r="AD10" s="184" t="s">
        <v>37</v>
      </c>
      <c r="AE10" s="450"/>
      <c r="AF10" s="448"/>
      <c r="AG10" s="448"/>
      <c r="AH10" s="446"/>
    </row>
    <row r="11" spans="2:34" ht="29.25" customHeight="1" thickBot="1" x14ac:dyDescent="0.35">
      <c r="B11" s="510"/>
      <c r="C11" s="513"/>
      <c r="D11" s="524" t="s">
        <v>38</v>
      </c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6"/>
    </row>
    <row r="12" spans="2:34" ht="15" thickBot="1" x14ac:dyDescent="0.35">
      <c r="B12" s="511"/>
      <c r="C12" s="514"/>
      <c r="D12" s="451" t="s">
        <v>40</v>
      </c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3"/>
    </row>
    <row r="13" spans="2:34" ht="41.25" customHeight="1" x14ac:dyDescent="0.3">
      <c r="B13" s="502" t="s">
        <v>41</v>
      </c>
      <c r="C13" s="503"/>
      <c r="D13" s="185">
        <v>1</v>
      </c>
      <c r="E13" s="133" t="s">
        <v>100</v>
      </c>
      <c r="F13" s="193" t="s">
        <v>123</v>
      </c>
      <c r="G13" s="218"/>
      <c r="H13" s="134"/>
      <c r="I13" s="134"/>
      <c r="J13" s="134"/>
      <c r="K13" s="134"/>
      <c r="L13" s="134"/>
      <c r="M13" s="134"/>
      <c r="N13" s="134"/>
      <c r="O13" s="134"/>
      <c r="P13" s="134"/>
      <c r="Q13" s="135"/>
      <c r="R13" s="136"/>
      <c r="S13" s="218">
        <v>40</v>
      </c>
      <c r="T13" s="134"/>
      <c r="U13" s="134"/>
      <c r="V13" s="134"/>
      <c r="W13" s="134"/>
      <c r="X13" s="134"/>
      <c r="Y13" s="134"/>
      <c r="Z13" s="134">
        <f>SUM(S13:Y13)</f>
        <v>40</v>
      </c>
      <c r="AA13" s="134">
        <v>10</v>
      </c>
      <c r="AB13" s="134">
        <f>SUM(Z13:AA13)</f>
        <v>50</v>
      </c>
      <c r="AC13" s="134">
        <v>2</v>
      </c>
      <c r="AD13" s="136" t="s">
        <v>43</v>
      </c>
      <c r="AE13" s="178">
        <f>SUM(N13,Z13)</f>
        <v>40</v>
      </c>
      <c r="AF13" s="134">
        <f>SUM(O13,AA13)</f>
        <v>10</v>
      </c>
      <c r="AG13" s="135">
        <f t="shared" ref="AG13:AG24" si="0">SUM(AE13:AF13)</f>
        <v>50</v>
      </c>
      <c r="AH13" s="136">
        <f>SUM(Q13,AC13)</f>
        <v>2</v>
      </c>
    </row>
    <row r="14" spans="2:34" ht="22.5" customHeight="1" x14ac:dyDescent="0.3">
      <c r="B14" s="504" t="s">
        <v>47</v>
      </c>
      <c r="C14" s="505"/>
      <c r="D14" s="186">
        <v>2</v>
      </c>
      <c r="E14" s="137" t="s">
        <v>101</v>
      </c>
      <c r="F14" s="156" t="s">
        <v>139</v>
      </c>
      <c r="G14" s="161">
        <v>25</v>
      </c>
      <c r="H14" s="155">
        <v>45</v>
      </c>
      <c r="I14" s="155"/>
      <c r="J14" s="155"/>
      <c r="K14" s="155"/>
      <c r="L14" s="155"/>
      <c r="M14" s="155"/>
      <c r="N14" s="155">
        <f>SUM(G14:M14)</f>
        <v>70</v>
      </c>
      <c r="O14" s="155">
        <v>80</v>
      </c>
      <c r="P14" s="155">
        <f>SUM(N14:O14)</f>
        <v>150</v>
      </c>
      <c r="Q14" s="131">
        <v>6</v>
      </c>
      <c r="R14" s="138" t="s">
        <v>53</v>
      </c>
      <c r="S14" s="161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38"/>
      <c r="AE14" s="179">
        <f>SUM(N14,Z14)</f>
        <v>70</v>
      </c>
      <c r="AF14" s="132">
        <f t="shared" ref="AF14:AF24" si="1">SUM(O14,AA14)</f>
        <v>80</v>
      </c>
      <c r="AG14" s="131">
        <f t="shared" si="0"/>
        <v>150</v>
      </c>
      <c r="AH14" s="138">
        <f>SUM(Q14,AC14)</f>
        <v>6</v>
      </c>
    </row>
    <row r="15" spans="2:34" ht="15.75" customHeight="1" x14ac:dyDescent="0.3">
      <c r="B15" s="504"/>
      <c r="C15" s="505"/>
      <c r="D15" s="186">
        <v>3</v>
      </c>
      <c r="E15" s="137" t="s">
        <v>102</v>
      </c>
      <c r="F15" s="156" t="s">
        <v>135</v>
      </c>
      <c r="G15" s="161"/>
      <c r="H15" s="155"/>
      <c r="I15" s="155"/>
      <c r="J15" s="155"/>
      <c r="K15" s="155"/>
      <c r="L15" s="155"/>
      <c r="M15" s="155"/>
      <c r="N15" s="155"/>
      <c r="O15" s="155"/>
      <c r="P15" s="155"/>
      <c r="Q15" s="131"/>
      <c r="R15" s="138"/>
      <c r="S15" s="161"/>
      <c r="T15" s="155"/>
      <c r="U15" s="155"/>
      <c r="V15" s="155"/>
      <c r="W15" s="155"/>
      <c r="X15" s="155"/>
      <c r="Y15" s="155"/>
      <c r="Z15" s="155">
        <f t="shared" ref="Z15:Z18" si="2">SUM(S15:Y15)</f>
        <v>0</v>
      </c>
      <c r="AA15" s="155">
        <v>450</v>
      </c>
      <c r="AB15" s="155">
        <v>450</v>
      </c>
      <c r="AC15" s="155">
        <v>18</v>
      </c>
      <c r="AD15" s="138" t="s">
        <v>43</v>
      </c>
      <c r="AE15" s="179">
        <f t="shared" ref="AE15:AE24" si="3">SUM(N15,Z15)</f>
        <v>0</v>
      </c>
      <c r="AF15" s="132">
        <v>450</v>
      </c>
      <c r="AG15" s="131">
        <f t="shared" si="0"/>
        <v>450</v>
      </c>
      <c r="AH15" s="138">
        <f t="shared" ref="AH15:AH24" si="4">SUM(Q15,AC15)</f>
        <v>18</v>
      </c>
    </row>
    <row r="16" spans="2:34" ht="27.6" x14ac:dyDescent="0.3">
      <c r="B16" s="504"/>
      <c r="C16" s="505"/>
      <c r="D16" s="186">
        <v>4</v>
      </c>
      <c r="E16" s="137" t="s">
        <v>103</v>
      </c>
      <c r="F16" s="156" t="s">
        <v>140</v>
      </c>
      <c r="G16" s="161">
        <v>15</v>
      </c>
      <c r="H16" s="155">
        <v>30</v>
      </c>
      <c r="I16" s="155"/>
      <c r="J16" s="155"/>
      <c r="K16" s="155"/>
      <c r="L16" s="155"/>
      <c r="M16" s="155"/>
      <c r="N16" s="155">
        <f t="shared" ref="N16:N24" si="5">SUM(G16:M16)</f>
        <v>45</v>
      </c>
      <c r="O16" s="155">
        <v>5</v>
      </c>
      <c r="P16" s="155">
        <f t="shared" ref="P16:P24" si="6">SUM(N16:O16)</f>
        <v>50</v>
      </c>
      <c r="Q16" s="131">
        <v>2</v>
      </c>
      <c r="R16" s="138" t="s">
        <v>43</v>
      </c>
      <c r="S16" s="161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38"/>
      <c r="AE16" s="179">
        <f t="shared" si="3"/>
        <v>45</v>
      </c>
      <c r="AF16" s="132">
        <f t="shared" si="1"/>
        <v>5</v>
      </c>
      <c r="AG16" s="131">
        <f t="shared" si="0"/>
        <v>50</v>
      </c>
      <c r="AH16" s="138">
        <f t="shared" si="4"/>
        <v>2</v>
      </c>
    </row>
    <row r="17" spans="2:35" x14ac:dyDescent="0.3">
      <c r="B17" s="504"/>
      <c r="C17" s="505"/>
      <c r="D17" s="186">
        <v>5</v>
      </c>
      <c r="E17" s="137" t="s">
        <v>104</v>
      </c>
      <c r="F17" s="156" t="s">
        <v>135</v>
      </c>
      <c r="G17" s="161"/>
      <c r="H17" s="155"/>
      <c r="I17" s="155"/>
      <c r="J17" s="155"/>
      <c r="K17" s="155"/>
      <c r="L17" s="155"/>
      <c r="M17" s="155"/>
      <c r="N17" s="155"/>
      <c r="O17" s="155"/>
      <c r="P17" s="155"/>
      <c r="Q17" s="131"/>
      <c r="R17" s="138"/>
      <c r="S17" s="161"/>
      <c r="T17" s="155">
        <v>60</v>
      </c>
      <c r="U17" s="155"/>
      <c r="V17" s="155"/>
      <c r="W17" s="155"/>
      <c r="X17" s="155"/>
      <c r="Y17" s="155"/>
      <c r="Z17" s="155">
        <f t="shared" si="2"/>
        <v>60</v>
      </c>
      <c r="AA17" s="155">
        <v>15</v>
      </c>
      <c r="AB17" s="155">
        <f t="shared" ref="AB17:AB18" si="7">SUM(Z17:AA17)</f>
        <v>75</v>
      </c>
      <c r="AC17" s="155">
        <v>3</v>
      </c>
      <c r="AD17" s="138" t="s">
        <v>43</v>
      </c>
      <c r="AE17" s="179">
        <f t="shared" si="3"/>
        <v>60</v>
      </c>
      <c r="AF17" s="132">
        <f t="shared" si="1"/>
        <v>15</v>
      </c>
      <c r="AG17" s="131">
        <f t="shared" si="0"/>
        <v>75</v>
      </c>
      <c r="AH17" s="138">
        <f t="shared" si="4"/>
        <v>3</v>
      </c>
    </row>
    <row r="18" spans="2:35" ht="27.6" x14ac:dyDescent="0.3">
      <c r="B18" s="504"/>
      <c r="C18" s="505"/>
      <c r="D18" s="186">
        <v>6</v>
      </c>
      <c r="E18" s="137" t="s">
        <v>105</v>
      </c>
      <c r="F18" s="156" t="s">
        <v>141</v>
      </c>
      <c r="G18" s="161"/>
      <c r="H18" s="155"/>
      <c r="I18" s="155"/>
      <c r="J18" s="155"/>
      <c r="K18" s="155"/>
      <c r="L18" s="155"/>
      <c r="M18" s="155"/>
      <c r="N18" s="155"/>
      <c r="O18" s="155"/>
      <c r="P18" s="155"/>
      <c r="Q18" s="131"/>
      <c r="R18" s="138"/>
      <c r="S18" s="161">
        <v>30</v>
      </c>
      <c r="T18" s="155"/>
      <c r="U18" s="155">
        <v>10</v>
      </c>
      <c r="V18" s="155"/>
      <c r="W18" s="155"/>
      <c r="X18" s="155"/>
      <c r="Y18" s="155"/>
      <c r="Z18" s="155">
        <f t="shared" si="2"/>
        <v>40</v>
      </c>
      <c r="AA18" s="155">
        <v>10</v>
      </c>
      <c r="AB18" s="155">
        <f t="shared" si="7"/>
        <v>50</v>
      </c>
      <c r="AC18" s="155">
        <v>2</v>
      </c>
      <c r="AD18" s="138" t="s">
        <v>43</v>
      </c>
      <c r="AE18" s="179">
        <f t="shared" si="3"/>
        <v>40</v>
      </c>
      <c r="AF18" s="132">
        <f t="shared" si="1"/>
        <v>10</v>
      </c>
      <c r="AG18" s="131">
        <f t="shared" si="0"/>
        <v>50</v>
      </c>
      <c r="AH18" s="138">
        <f t="shared" si="4"/>
        <v>2</v>
      </c>
    </row>
    <row r="19" spans="2:35" ht="15.75" customHeight="1" x14ac:dyDescent="0.3">
      <c r="B19" s="504"/>
      <c r="C19" s="505"/>
      <c r="D19" s="186">
        <v>7</v>
      </c>
      <c r="E19" s="139" t="s">
        <v>106</v>
      </c>
      <c r="F19" s="210" t="s">
        <v>132</v>
      </c>
      <c r="G19" s="161">
        <v>40</v>
      </c>
      <c r="H19" s="155">
        <v>15</v>
      </c>
      <c r="I19" s="155"/>
      <c r="J19" s="155"/>
      <c r="K19" s="155"/>
      <c r="L19" s="155"/>
      <c r="M19" s="155"/>
      <c r="N19" s="155">
        <f t="shared" si="5"/>
        <v>55</v>
      </c>
      <c r="O19" s="155">
        <v>20</v>
      </c>
      <c r="P19" s="155">
        <f t="shared" si="6"/>
        <v>75</v>
      </c>
      <c r="Q19" s="131">
        <v>3</v>
      </c>
      <c r="R19" s="138" t="s">
        <v>43</v>
      </c>
      <c r="S19" s="161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38"/>
      <c r="AE19" s="179">
        <f t="shared" si="3"/>
        <v>55</v>
      </c>
      <c r="AF19" s="132">
        <f t="shared" si="1"/>
        <v>20</v>
      </c>
      <c r="AG19" s="131">
        <f t="shared" si="0"/>
        <v>75</v>
      </c>
      <c r="AH19" s="138">
        <f t="shared" si="4"/>
        <v>3</v>
      </c>
    </row>
    <row r="20" spans="2:35" ht="15.75" customHeight="1" x14ac:dyDescent="0.3">
      <c r="B20" s="504"/>
      <c r="C20" s="505"/>
      <c r="D20" s="186">
        <v>8</v>
      </c>
      <c r="E20" s="140" t="s">
        <v>107</v>
      </c>
      <c r="F20" s="211" t="s">
        <v>142</v>
      </c>
      <c r="G20" s="219"/>
      <c r="H20" s="141"/>
      <c r="I20" s="141"/>
      <c r="J20" s="141"/>
      <c r="K20" s="141"/>
      <c r="L20" s="141"/>
      <c r="M20" s="141"/>
      <c r="N20" s="141"/>
      <c r="O20" s="141"/>
      <c r="P20" s="141"/>
      <c r="Q20" s="142"/>
      <c r="R20" s="220"/>
      <c r="S20" s="225">
        <v>50</v>
      </c>
      <c r="T20" s="143"/>
      <c r="U20" s="143"/>
      <c r="V20" s="143"/>
      <c r="W20" s="143"/>
      <c r="X20" s="143"/>
      <c r="Y20" s="143"/>
      <c r="Z20" s="143">
        <f>(SUM(S20:Y20))</f>
        <v>50</v>
      </c>
      <c r="AA20" s="143">
        <v>25</v>
      </c>
      <c r="AB20" s="143">
        <f>(SUM(Z20:AA20))</f>
        <v>75</v>
      </c>
      <c r="AC20" s="143">
        <v>3</v>
      </c>
      <c r="AD20" s="226" t="s">
        <v>108</v>
      </c>
      <c r="AE20" s="215">
        <f>(SUM(N20,Z20))</f>
        <v>50</v>
      </c>
      <c r="AF20" s="143">
        <f t="shared" si="1"/>
        <v>25</v>
      </c>
      <c r="AG20" s="144">
        <f t="shared" si="0"/>
        <v>75</v>
      </c>
      <c r="AH20" s="145">
        <f t="shared" si="4"/>
        <v>3</v>
      </c>
    </row>
    <row r="21" spans="2:35" ht="15.75" customHeight="1" x14ac:dyDescent="0.3">
      <c r="B21" s="504"/>
      <c r="C21" s="505"/>
      <c r="D21" s="187">
        <v>9</v>
      </c>
      <c r="E21" s="146" t="s">
        <v>109</v>
      </c>
      <c r="F21" s="212" t="s">
        <v>143</v>
      </c>
      <c r="G21" s="221">
        <v>20</v>
      </c>
      <c r="H21" s="147"/>
      <c r="I21" s="147">
        <v>15</v>
      </c>
      <c r="J21" s="147"/>
      <c r="K21" s="147"/>
      <c r="L21" s="147"/>
      <c r="M21" s="147"/>
      <c r="N21" s="147">
        <f t="shared" si="5"/>
        <v>35</v>
      </c>
      <c r="O21" s="147">
        <v>40</v>
      </c>
      <c r="P21" s="147">
        <f t="shared" si="6"/>
        <v>75</v>
      </c>
      <c r="Q21" s="148">
        <v>3</v>
      </c>
      <c r="R21" s="149" t="s">
        <v>43</v>
      </c>
      <c r="S21" s="221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9"/>
      <c r="AE21" s="216">
        <f t="shared" si="3"/>
        <v>35</v>
      </c>
      <c r="AF21" s="147">
        <f t="shared" si="1"/>
        <v>40</v>
      </c>
      <c r="AG21" s="148">
        <f t="shared" si="0"/>
        <v>75</v>
      </c>
      <c r="AH21" s="149">
        <f t="shared" si="4"/>
        <v>3</v>
      </c>
      <c r="AI21" s="508" t="s">
        <v>110</v>
      </c>
    </row>
    <row r="22" spans="2:35" ht="17.25" customHeight="1" x14ac:dyDescent="0.3">
      <c r="B22" s="504"/>
      <c r="C22" s="505"/>
      <c r="D22" s="187">
        <v>10</v>
      </c>
      <c r="E22" s="150" t="s">
        <v>111</v>
      </c>
      <c r="F22" s="213" t="s">
        <v>144</v>
      </c>
      <c r="G22" s="221">
        <v>20</v>
      </c>
      <c r="H22" s="147"/>
      <c r="I22" s="147">
        <v>15</v>
      </c>
      <c r="J22" s="147"/>
      <c r="K22" s="147"/>
      <c r="L22" s="147"/>
      <c r="M22" s="147"/>
      <c r="N22" s="147">
        <f t="shared" si="5"/>
        <v>35</v>
      </c>
      <c r="O22" s="147">
        <v>15</v>
      </c>
      <c r="P22" s="147">
        <f t="shared" si="6"/>
        <v>50</v>
      </c>
      <c r="Q22" s="148">
        <v>2</v>
      </c>
      <c r="R22" s="149" t="s">
        <v>43</v>
      </c>
      <c r="S22" s="221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9"/>
      <c r="AE22" s="216">
        <f t="shared" si="3"/>
        <v>35</v>
      </c>
      <c r="AF22" s="147">
        <f t="shared" si="1"/>
        <v>15</v>
      </c>
      <c r="AG22" s="148">
        <f t="shared" si="0"/>
        <v>50</v>
      </c>
      <c r="AH22" s="149">
        <f t="shared" si="4"/>
        <v>2</v>
      </c>
      <c r="AI22" s="508"/>
    </row>
    <row r="23" spans="2:35" ht="21" customHeight="1" x14ac:dyDescent="0.3">
      <c r="B23" s="504"/>
      <c r="C23" s="505"/>
      <c r="D23" s="187">
        <v>11</v>
      </c>
      <c r="E23" s="150" t="s">
        <v>112</v>
      </c>
      <c r="F23" s="213" t="s">
        <v>145</v>
      </c>
      <c r="G23" s="221">
        <v>35</v>
      </c>
      <c r="H23" s="147"/>
      <c r="I23" s="147">
        <v>15</v>
      </c>
      <c r="J23" s="147"/>
      <c r="K23" s="147"/>
      <c r="L23" s="147"/>
      <c r="M23" s="147"/>
      <c r="N23" s="147">
        <f t="shared" si="5"/>
        <v>50</v>
      </c>
      <c r="O23" s="147">
        <v>50</v>
      </c>
      <c r="P23" s="147">
        <f t="shared" si="6"/>
        <v>100</v>
      </c>
      <c r="Q23" s="148">
        <v>4</v>
      </c>
      <c r="R23" s="149" t="s">
        <v>53</v>
      </c>
      <c r="S23" s="221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9"/>
      <c r="AE23" s="216">
        <f t="shared" si="3"/>
        <v>50</v>
      </c>
      <c r="AF23" s="147">
        <f t="shared" si="1"/>
        <v>50</v>
      </c>
      <c r="AG23" s="148">
        <f t="shared" si="0"/>
        <v>100</v>
      </c>
      <c r="AH23" s="149">
        <f t="shared" si="4"/>
        <v>4</v>
      </c>
      <c r="AI23" s="508"/>
    </row>
    <row r="24" spans="2:35" ht="16.5" customHeight="1" thickBot="1" x14ac:dyDescent="0.35">
      <c r="B24" s="506"/>
      <c r="C24" s="507"/>
      <c r="D24" s="188">
        <v>12</v>
      </c>
      <c r="E24" s="151" t="s">
        <v>113</v>
      </c>
      <c r="F24" s="214" t="s">
        <v>146</v>
      </c>
      <c r="G24" s="222">
        <v>20</v>
      </c>
      <c r="H24" s="152"/>
      <c r="I24" s="152">
        <v>15</v>
      </c>
      <c r="J24" s="152"/>
      <c r="K24" s="152"/>
      <c r="L24" s="152"/>
      <c r="M24" s="152"/>
      <c r="N24" s="152">
        <f t="shared" si="5"/>
        <v>35</v>
      </c>
      <c r="O24" s="152">
        <v>40</v>
      </c>
      <c r="P24" s="152">
        <f t="shared" si="6"/>
        <v>75</v>
      </c>
      <c r="Q24" s="153">
        <v>3</v>
      </c>
      <c r="R24" s="154" t="s">
        <v>43</v>
      </c>
      <c r="S24" s="22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4"/>
      <c r="AE24" s="217">
        <f t="shared" si="3"/>
        <v>35</v>
      </c>
      <c r="AF24" s="152">
        <f t="shared" si="1"/>
        <v>40</v>
      </c>
      <c r="AG24" s="153">
        <f t="shared" si="0"/>
        <v>75</v>
      </c>
      <c r="AH24" s="154">
        <f t="shared" si="4"/>
        <v>3</v>
      </c>
      <c r="AI24" s="508"/>
    </row>
    <row r="25" spans="2:35" ht="21.75" customHeight="1" thickBot="1" x14ac:dyDescent="0.35">
      <c r="B25" s="454" t="s">
        <v>62</v>
      </c>
      <c r="C25" s="455"/>
      <c r="D25" s="455"/>
      <c r="E25" s="455"/>
      <c r="F25" s="455"/>
      <c r="G25" s="223">
        <f>SUM(G13:G24)</f>
        <v>175</v>
      </c>
      <c r="H25" s="206">
        <f>SUM(H13:H24)</f>
        <v>90</v>
      </c>
      <c r="I25" s="206">
        <f>SUM(I13:I24)</f>
        <v>60</v>
      </c>
      <c r="J25" s="206"/>
      <c r="K25" s="206"/>
      <c r="L25" s="206"/>
      <c r="M25" s="206"/>
      <c r="N25" s="206">
        <f>SUM(N13:N24)</f>
        <v>325</v>
      </c>
      <c r="O25" s="206">
        <f>SUM(O13:O24)</f>
        <v>250</v>
      </c>
      <c r="P25" s="206">
        <f>SUM(P13:P24)</f>
        <v>575</v>
      </c>
      <c r="Q25" s="206">
        <f>SUM(Q13:Q24)</f>
        <v>23</v>
      </c>
      <c r="R25" s="224"/>
      <c r="S25" s="223">
        <f>SUM(S13:S24)</f>
        <v>120</v>
      </c>
      <c r="T25" s="206">
        <f>SUM(T13:T24)</f>
        <v>60</v>
      </c>
      <c r="U25" s="206">
        <f>SUM(U13:U24)</f>
        <v>10</v>
      </c>
      <c r="V25" s="206"/>
      <c r="W25" s="206"/>
      <c r="X25" s="206"/>
      <c r="Y25" s="206"/>
      <c r="Z25" s="206">
        <f>SUM(Z13:Z24)</f>
        <v>190</v>
      </c>
      <c r="AA25" s="206">
        <f>SUM(AA13:AA24)</f>
        <v>510</v>
      </c>
      <c r="AB25" s="206">
        <f>SUM(AB13:AB24)</f>
        <v>700</v>
      </c>
      <c r="AC25" s="206">
        <f>SUM(AC13:AC24)</f>
        <v>28</v>
      </c>
      <c r="AD25" s="224"/>
      <c r="AE25" s="209">
        <f>SUM(AE13:AE24)</f>
        <v>515</v>
      </c>
      <c r="AF25" s="206">
        <f>SUM(AF13:AF24)</f>
        <v>760</v>
      </c>
      <c r="AG25" s="206">
        <f>SUM(AG13:AG24)</f>
        <v>1275</v>
      </c>
      <c r="AH25" s="208">
        <f>SUM(AH13:AH24)</f>
        <v>51</v>
      </c>
    </row>
    <row r="26" spans="2:35" ht="15.75" customHeight="1" x14ac:dyDescent="0.3">
      <c r="B26" s="471" t="s">
        <v>63</v>
      </c>
      <c r="C26" s="472"/>
      <c r="D26" s="458" t="s">
        <v>40</v>
      </c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60"/>
    </row>
    <row r="27" spans="2:35" ht="17.25" customHeight="1" x14ac:dyDescent="0.3">
      <c r="B27" s="473"/>
      <c r="C27" s="474"/>
      <c r="D27" s="461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3"/>
    </row>
    <row r="28" spans="2:35" ht="10.5" customHeight="1" thickBot="1" x14ac:dyDescent="0.35">
      <c r="B28" s="475"/>
      <c r="C28" s="476"/>
      <c r="D28" s="464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6"/>
    </row>
    <row r="29" spans="2:35" ht="27.6" x14ac:dyDescent="0.3">
      <c r="B29" s="477" t="str">
        <f>'[1]I ROK TD'!$B$41</f>
        <v>Nauki humanistyczne/społeczne</v>
      </c>
      <c r="C29" s="480" t="s">
        <v>114</v>
      </c>
      <c r="D29" s="483">
        <v>1</v>
      </c>
      <c r="E29" s="193" t="s">
        <v>115</v>
      </c>
      <c r="F29" s="233" t="s">
        <v>123</v>
      </c>
      <c r="G29" s="227"/>
      <c r="H29" s="486">
        <v>30</v>
      </c>
      <c r="I29" s="195"/>
      <c r="J29" s="195"/>
      <c r="K29" s="195"/>
      <c r="L29" s="195"/>
      <c r="M29" s="195"/>
      <c r="N29" s="486">
        <f>SUM(G29:M31)</f>
        <v>30</v>
      </c>
      <c r="O29" s="486">
        <v>20</v>
      </c>
      <c r="P29" s="486">
        <f>SUM(N29:O31)</f>
        <v>50</v>
      </c>
      <c r="Q29" s="489">
        <v>2</v>
      </c>
      <c r="R29" s="528" t="s">
        <v>43</v>
      </c>
      <c r="S29" s="244"/>
      <c r="T29" s="195"/>
      <c r="U29" s="195"/>
      <c r="V29" s="195"/>
      <c r="W29" s="194"/>
      <c r="X29" s="195"/>
      <c r="Y29" s="195"/>
      <c r="Z29" s="194"/>
      <c r="AA29" s="486"/>
      <c r="AB29" s="194"/>
      <c r="AC29" s="194"/>
      <c r="AD29" s="245"/>
      <c r="AE29" s="532">
        <f t="shared" ref="AE29:AH29" si="8">SUM(N29,Z29)</f>
        <v>30</v>
      </c>
      <c r="AF29" s="486">
        <f>SUM(O29,AA29)</f>
        <v>20</v>
      </c>
      <c r="AG29" s="489">
        <f>SUM(AE29:AF31)</f>
        <v>50</v>
      </c>
      <c r="AH29" s="492">
        <f t="shared" si="8"/>
        <v>2</v>
      </c>
    </row>
    <row r="30" spans="2:35" ht="27.6" x14ac:dyDescent="0.3">
      <c r="B30" s="478"/>
      <c r="C30" s="481"/>
      <c r="D30" s="484"/>
      <c r="E30" s="553" t="s">
        <v>153</v>
      </c>
      <c r="F30" s="234" t="s">
        <v>147</v>
      </c>
      <c r="G30" s="228"/>
      <c r="H30" s="487"/>
      <c r="I30" s="158"/>
      <c r="J30" s="158"/>
      <c r="K30" s="158"/>
      <c r="L30" s="158"/>
      <c r="M30" s="158"/>
      <c r="N30" s="487"/>
      <c r="O30" s="487"/>
      <c r="P30" s="487"/>
      <c r="Q30" s="490"/>
      <c r="R30" s="530"/>
      <c r="S30" s="246"/>
      <c r="T30" s="158"/>
      <c r="U30" s="158"/>
      <c r="V30" s="158"/>
      <c r="W30" s="157"/>
      <c r="X30" s="158"/>
      <c r="Y30" s="158"/>
      <c r="Z30" s="157"/>
      <c r="AA30" s="487"/>
      <c r="AB30" s="157"/>
      <c r="AC30" s="157"/>
      <c r="AD30" s="247"/>
      <c r="AE30" s="533"/>
      <c r="AF30" s="487"/>
      <c r="AG30" s="490"/>
      <c r="AH30" s="493"/>
    </row>
    <row r="31" spans="2:35" ht="16.2" thickBot="1" x14ac:dyDescent="0.35">
      <c r="B31" s="478"/>
      <c r="C31" s="482"/>
      <c r="D31" s="485"/>
      <c r="E31" s="255"/>
      <c r="F31" s="256"/>
      <c r="G31" s="231"/>
      <c r="H31" s="488"/>
      <c r="I31" s="201"/>
      <c r="J31" s="200"/>
      <c r="K31" s="200"/>
      <c r="L31" s="200"/>
      <c r="M31" s="200"/>
      <c r="N31" s="488"/>
      <c r="O31" s="488"/>
      <c r="P31" s="488"/>
      <c r="Q31" s="491"/>
      <c r="R31" s="531"/>
      <c r="S31" s="252"/>
      <c r="T31" s="200"/>
      <c r="U31" s="200"/>
      <c r="V31" s="200"/>
      <c r="W31" s="200"/>
      <c r="X31" s="200"/>
      <c r="Y31" s="200"/>
      <c r="Z31" s="201"/>
      <c r="AA31" s="488"/>
      <c r="AB31" s="201"/>
      <c r="AC31" s="201"/>
      <c r="AD31" s="257"/>
      <c r="AE31" s="534"/>
      <c r="AF31" s="488"/>
      <c r="AG31" s="491"/>
      <c r="AH31" s="494"/>
    </row>
    <row r="32" spans="2:35" ht="27.6" x14ac:dyDescent="0.3">
      <c r="B32" s="478"/>
      <c r="C32" s="495" t="s">
        <v>65</v>
      </c>
      <c r="D32" s="483">
        <v>2</v>
      </c>
      <c r="E32" s="258" t="s">
        <v>151</v>
      </c>
      <c r="F32" s="259" t="s">
        <v>150</v>
      </c>
      <c r="G32" s="232"/>
      <c r="H32" s="486">
        <v>30</v>
      </c>
      <c r="I32" s="195"/>
      <c r="J32" s="195"/>
      <c r="K32" s="195"/>
      <c r="L32" s="195"/>
      <c r="M32" s="195"/>
      <c r="N32" s="486">
        <f>SUM(G32:M33)</f>
        <v>30</v>
      </c>
      <c r="O32" s="486">
        <v>45</v>
      </c>
      <c r="P32" s="486">
        <f>SUM(N32:O33)</f>
        <v>75</v>
      </c>
      <c r="Q32" s="489">
        <v>3</v>
      </c>
      <c r="R32" s="528" t="s">
        <v>43</v>
      </c>
      <c r="S32" s="253"/>
      <c r="T32" s="195"/>
      <c r="U32" s="195"/>
      <c r="V32" s="195"/>
      <c r="W32" s="195"/>
      <c r="X32" s="195"/>
      <c r="Y32" s="195"/>
      <c r="Z32" s="194"/>
      <c r="AA32" s="486"/>
      <c r="AB32" s="194"/>
      <c r="AC32" s="194"/>
      <c r="AD32" s="245"/>
      <c r="AE32" s="532">
        <v>30</v>
      </c>
      <c r="AF32" s="486">
        <v>45</v>
      </c>
      <c r="AG32" s="489">
        <v>75</v>
      </c>
      <c r="AH32" s="492">
        <v>3</v>
      </c>
    </row>
    <row r="33" spans="1:34" ht="23.25" customHeight="1" thickBot="1" x14ac:dyDescent="0.35">
      <c r="B33" s="479"/>
      <c r="C33" s="496"/>
      <c r="D33" s="497"/>
      <c r="E33" s="196" t="s">
        <v>116</v>
      </c>
      <c r="F33" s="235" t="s">
        <v>148</v>
      </c>
      <c r="G33" s="230"/>
      <c r="H33" s="498"/>
      <c r="I33" s="197"/>
      <c r="J33" s="197"/>
      <c r="K33" s="197"/>
      <c r="L33" s="197"/>
      <c r="M33" s="197"/>
      <c r="N33" s="498"/>
      <c r="O33" s="498"/>
      <c r="P33" s="498"/>
      <c r="Q33" s="527"/>
      <c r="R33" s="529"/>
      <c r="S33" s="249"/>
      <c r="T33" s="198"/>
      <c r="U33" s="197"/>
      <c r="V33" s="197"/>
      <c r="W33" s="197"/>
      <c r="X33" s="197"/>
      <c r="Y33" s="197"/>
      <c r="Z33" s="198"/>
      <c r="AA33" s="498"/>
      <c r="AB33" s="198"/>
      <c r="AC33" s="198"/>
      <c r="AD33" s="250"/>
      <c r="AE33" s="542"/>
      <c r="AF33" s="498"/>
      <c r="AG33" s="527"/>
      <c r="AH33" s="535"/>
    </row>
    <row r="34" spans="1:34" ht="18" customHeight="1" x14ac:dyDescent="0.3">
      <c r="B34" s="536" t="s">
        <v>41</v>
      </c>
      <c r="C34" s="538" t="s">
        <v>114</v>
      </c>
      <c r="D34" s="539">
        <v>3</v>
      </c>
      <c r="E34" s="192" t="s">
        <v>117</v>
      </c>
      <c r="F34" s="236" t="s">
        <v>149</v>
      </c>
      <c r="G34" s="204"/>
      <c r="H34" s="190"/>
      <c r="I34" s="189"/>
      <c r="J34" s="190"/>
      <c r="K34" s="190"/>
      <c r="L34" s="190"/>
      <c r="M34" s="190"/>
      <c r="N34" s="189"/>
      <c r="O34" s="540"/>
      <c r="P34" s="189"/>
      <c r="Q34" s="191"/>
      <c r="R34" s="240"/>
      <c r="S34" s="251"/>
      <c r="T34" s="540">
        <v>15</v>
      </c>
      <c r="U34" s="190"/>
      <c r="V34" s="190"/>
      <c r="W34" s="190"/>
      <c r="X34" s="190"/>
      <c r="Y34" s="190"/>
      <c r="Z34" s="540">
        <f>SUM(S34:Y36)</f>
        <v>15</v>
      </c>
      <c r="AA34" s="540">
        <v>35</v>
      </c>
      <c r="AB34" s="540">
        <f>SUM(Z34:AA36)</f>
        <v>50</v>
      </c>
      <c r="AC34" s="540">
        <v>2</v>
      </c>
      <c r="AD34" s="543" t="s">
        <v>43</v>
      </c>
      <c r="AE34" s="541">
        <v>15</v>
      </c>
      <c r="AF34" s="540">
        <v>35</v>
      </c>
      <c r="AG34" s="545">
        <v>50</v>
      </c>
      <c r="AH34" s="543">
        <v>2</v>
      </c>
    </row>
    <row r="35" spans="1:34" ht="15" customHeight="1" x14ac:dyDescent="0.3">
      <c r="B35" s="478"/>
      <c r="C35" s="481"/>
      <c r="D35" s="484"/>
      <c r="E35" s="160" t="s">
        <v>118</v>
      </c>
      <c r="F35" s="237" t="s">
        <v>149</v>
      </c>
      <c r="G35" s="229"/>
      <c r="H35" s="158"/>
      <c r="I35" s="158"/>
      <c r="J35" s="158"/>
      <c r="K35" s="158"/>
      <c r="L35" s="158"/>
      <c r="M35" s="158"/>
      <c r="N35" s="158"/>
      <c r="O35" s="487"/>
      <c r="P35" s="157"/>
      <c r="Q35" s="159"/>
      <c r="R35" s="241"/>
      <c r="S35" s="248"/>
      <c r="T35" s="487"/>
      <c r="U35" s="157"/>
      <c r="V35" s="158"/>
      <c r="W35" s="158"/>
      <c r="X35" s="158"/>
      <c r="Y35" s="158"/>
      <c r="Z35" s="487"/>
      <c r="AA35" s="487"/>
      <c r="AB35" s="487"/>
      <c r="AC35" s="487"/>
      <c r="AD35" s="493"/>
      <c r="AE35" s="533"/>
      <c r="AF35" s="487"/>
      <c r="AG35" s="490"/>
      <c r="AH35" s="493"/>
    </row>
    <row r="36" spans="1:34" ht="29.25" customHeight="1" thickBot="1" x14ac:dyDescent="0.35">
      <c r="B36" s="537"/>
      <c r="C36" s="482"/>
      <c r="D36" s="485"/>
      <c r="E36" s="199" t="s">
        <v>119</v>
      </c>
      <c r="F36" s="238" t="s">
        <v>145</v>
      </c>
      <c r="G36" s="231"/>
      <c r="H36" s="200"/>
      <c r="I36" s="200"/>
      <c r="J36" s="200"/>
      <c r="K36" s="200"/>
      <c r="L36" s="200"/>
      <c r="M36" s="200"/>
      <c r="N36" s="201"/>
      <c r="O36" s="488"/>
      <c r="P36" s="201"/>
      <c r="Q36" s="202"/>
      <c r="R36" s="242"/>
      <c r="S36" s="252"/>
      <c r="T36" s="488"/>
      <c r="U36" s="201"/>
      <c r="V36" s="200"/>
      <c r="W36" s="200"/>
      <c r="X36" s="200"/>
      <c r="Y36" s="200"/>
      <c r="Z36" s="488"/>
      <c r="AA36" s="488"/>
      <c r="AB36" s="488"/>
      <c r="AC36" s="488"/>
      <c r="AD36" s="494"/>
      <c r="AE36" s="534"/>
      <c r="AF36" s="488"/>
      <c r="AG36" s="491"/>
      <c r="AH36" s="494"/>
    </row>
    <row r="37" spans="1:34" ht="27.6" x14ac:dyDescent="0.3">
      <c r="B37" s="477" t="s">
        <v>64</v>
      </c>
      <c r="C37" s="480" t="s">
        <v>65</v>
      </c>
      <c r="D37" s="483">
        <v>4</v>
      </c>
      <c r="E37" s="133" t="s">
        <v>120</v>
      </c>
      <c r="F37" s="233" t="s">
        <v>131</v>
      </c>
      <c r="G37" s="232">
        <v>10</v>
      </c>
      <c r="H37" s="195">
        <v>20</v>
      </c>
      <c r="I37" s="552">
        <v>6</v>
      </c>
      <c r="J37" s="195"/>
      <c r="K37" s="195"/>
      <c r="L37" s="195"/>
      <c r="M37" s="195"/>
      <c r="N37" s="486">
        <v>36</v>
      </c>
      <c r="O37" s="486">
        <v>14</v>
      </c>
      <c r="P37" s="486">
        <f>SUM(N37:O38)</f>
        <v>50</v>
      </c>
      <c r="Q37" s="489">
        <v>2</v>
      </c>
      <c r="R37" s="528" t="s">
        <v>43</v>
      </c>
      <c r="S37" s="253"/>
      <c r="T37" s="195"/>
      <c r="U37" s="194"/>
      <c r="V37" s="195"/>
      <c r="W37" s="195"/>
      <c r="X37" s="195"/>
      <c r="Y37" s="195"/>
      <c r="Z37" s="194"/>
      <c r="AA37" s="486"/>
      <c r="AB37" s="194"/>
      <c r="AC37" s="194"/>
      <c r="AD37" s="245"/>
      <c r="AE37" s="532">
        <v>30</v>
      </c>
      <c r="AF37" s="486">
        <v>20</v>
      </c>
      <c r="AG37" s="489">
        <v>50</v>
      </c>
      <c r="AH37" s="492">
        <v>2</v>
      </c>
    </row>
    <row r="38" spans="1:34" ht="16.2" thickBot="1" x14ac:dyDescent="0.35">
      <c r="B38" s="479"/>
      <c r="C38" s="544"/>
      <c r="D38" s="497"/>
      <c r="E38" s="203" t="s">
        <v>121</v>
      </c>
      <c r="F38" s="239" t="s">
        <v>131</v>
      </c>
      <c r="G38" s="230">
        <v>20</v>
      </c>
      <c r="H38" s="162"/>
      <c r="I38" s="197">
        <v>10</v>
      </c>
      <c r="J38" s="197"/>
      <c r="K38" s="197"/>
      <c r="L38" s="197"/>
      <c r="M38" s="197"/>
      <c r="N38" s="498"/>
      <c r="O38" s="498"/>
      <c r="P38" s="498"/>
      <c r="Q38" s="527"/>
      <c r="R38" s="529"/>
      <c r="S38" s="249"/>
      <c r="T38" s="197"/>
      <c r="U38" s="198"/>
      <c r="V38" s="197"/>
      <c r="W38" s="197"/>
      <c r="X38" s="197"/>
      <c r="Y38" s="197"/>
      <c r="Z38" s="198"/>
      <c r="AA38" s="498"/>
      <c r="AB38" s="198"/>
      <c r="AC38" s="198"/>
      <c r="AD38" s="250"/>
      <c r="AE38" s="542"/>
      <c r="AF38" s="498"/>
      <c r="AG38" s="527"/>
      <c r="AH38" s="535"/>
    </row>
    <row r="39" spans="1:34" ht="27.75" customHeight="1" thickBot="1" x14ac:dyDescent="0.35">
      <c r="B39" s="454" t="s">
        <v>76</v>
      </c>
      <c r="C39" s="455"/>
      <c r="D39" s="455"/>
      <c r="E39" s="455"/>
      <c r="F39" s="467"/>
      <c r="G39" s="205">
        <f t="shared" ref="G39:AH39" si="9">SUM(G29:G38)</f>
        <v>30</v>
      </c>
      <c r="H39" s="206">
        <f t="shared" si="9"/>
        <v>80</v>
      </c>
      <c r="I39" s="206">
        <f t="shared" si="9"/>
        <v>16</v>
      </c>
      <c r="J39" s="206">
        <f t="shared" si="9"/>
        <v>0</v>
      </c>
      <c r="K39" s="206">
        <f t="shared" si="9"/>
        <v>0</v>
      </c>
      <c r="L39" s="206">
        <f t="shared" si="9"/>
        <v>0</v>
      </c>
      <c r="M39" s="206">
        <f t="shared" si="9"/>
        <v>0</v>
      </c>
      <c r="N39" s="206">
        <f t="shared" si="9"/>
        <v>96</v>
      </c>
      <c r="O39" s="206">
        <f t="shared" si="9"/>
        <v>79</v>
      </c>
      <c r="P39" s="206">
        <f t="shared" si="9"/>
        <v>175</v>
      </c>
      <c r="Q39" s="207">
        <f t="shared" si="9"/>
        <v>7</v>
      </c>
      <c r="R39" s="243">
        <f t="shared" si="9"/>
        <v>0</v>
      </c>
      <c r="S39" s="223">
        <f t="shared" si="9"/>
        <v>0</v>
      </c>
      <c r="T39" s="206">
        <f t="shared" si="9"/>
        <v>15</v>
      </c>
      <c r="U39" s="206">
        <f t="shared" si="9"/>
        <v>0</v>
      </c>
      <c r="V39" s="206">
        <f t="shared" si="9"/>
        <v>0</v>
      </c>
      <c r="W39" s="206">
        <f t="shared" si="9"/>
        <v>0</v>
      </c>
      <c r="X39" s="206">
        <f t="shared" si="9"/>
        <v>0</v>
      </c>
      <c r="Y39" s="206">
        <f t="shared" si="9"/>
        <v>0</v>
      </c>
      <c r="Z39" s="206">
        <f t="shared" si="9"/>
        <v>15</v>
      </c>
      <c r="AA39" s="206">
        <f t="shared" si="9"/>
        <v>35</v>
      </c>
      <c r="AB39" s="206">
        <f t="shared" si="9"/>
        <v>50</v>
      </c>
      <c r="AC39" s="206">
        <f t="shared" si="9"/>
        <v>2</v>
      </c>
      <c r="AD39" s="224">
        <f t="shared" si="9"/>
        <v>0</v>
      </c>
      <c r="AE39" s="205">
        <f t="shared" si="9"/>
        <v>105</v>
      </c>
      <c r="AF39" s="206">
        <f t="shared" si="9"/>
        <v>120</v>
      </c>
      <c r="AG39" s="206">
        <f t="shared" si="9"/>
        <v>225</v>
      </c>
      <c r="AH39" s="208">
        <f t="shared" si="9"/>
        <v>9</v>
      </c>
    </row>
    <row r="40" spans="1:34" ht="26.25" customHeight="1" thickBot="1" x14ac:dyDescent="0.35">
      <c r="B40" s="468" t="s">
        <v>77</v>
      </c>
      <c r="C40" s="469"/>
      <c r="D40" s="469"/>
      <c r="E40" s="469"/>
      <c r="F40" s="470"/>
      <c r="G40" s="209">
        <f>SUM(G25,G39)</f>
        <v>205</v>
      </c>
      <c r="H40" s="207">
        <f t="shared" ref="H40:AH40" si="10">SUM(H25,H39)</f>
        <v>170</v>
      </c>
      <c r="I40" s="207">
        <f t="shared" si="10"/>
        <v>76</v>
      </c>
      <c r="J40" s="207">
        <f t="shared" si="10"/>
        <v>0</v>
      </c>
      <c r="K40" s="207">
        <f t="shared" si="10"/>
        <v>0</v>
      </c>
      <c r="L40" s="207">
        <f t="shared" si="10"/>
        <v>0</v>
      </c>
      <c r="M40" s="207">
        <f t="shared" si="10"/>
        <v>0</v>
      </c>
      <c r="N40" s="207">
        <f t="shared" si="10"/>
        <v>421</v>
      </c>
      <c r="O40" s="207">
        <f t="shared" si="10"/>
        <v>329</v>
      </c>
      <c r="P40" s="207">
        <f t="shared" si="10"/>
        <v>750</v>
      </c>
      <c r="Q40" s="207">
        <f t="shared" si="10"/>
        <v>30</v>
      </c>
      <c r="R40" s="243">
        <f t="shared" si="10"/>
        <v>0</v>
      </c>
      <c r="S40" s="254">
        <f t="shared" si="10"/>
        <v>120</v>
      </c>
      <c r="T40" s="207">
        <f t="shared" si="10"/>
        <v>75</v>
      </c>
      <c r="U40" s="207">
        <f t="shared" si="10"/>
        <v>10</v>
      </c>
      <c r="V40" s="207">
        <f t="shared" si="10"/>
        <v>0</v>
      </c>
      <c r="W40" s="207">
        <f t="shared" si="10"/>
        <v>0</v>
      </c>
      <c r="X40" s="207">
        <f t="shared" si="10"/>
        <v>0</v>
      </c>
      <c r="Y40" s="207">
        <f t="shared" si="10"/>
        <v>0</v>
      </c>
      <c r="Z40" s="207">
        <f t="shared" si="10"/>
        <v>205</v>
      </c>
      <c r="AA40" s="207">
        <f t="shared" si="10"/>
        <v>545</v>
      </c>
      <c r="AB40" s="207">
        <f t="shared" si="10"/>
        <v>750</v>
      </c>
      <c r="AC40" s="207">
        <f t="shared" si="10"/>
        <v>30</v>
      </c>
      <c r="AD40" s="208">
        <f t="shared" si="10"/>
        <v>0</v>
      </c>
      <c r="AE40" s="209">
        <f t="shared" si="10"/>
        <v>620</v>
      </c>
      <c r="AF40" s="207">
        <f t="shared" si="10"/>
        <v>880</v>
      </c>
      <c r="AG40" s="207">
        <f t="shared" si="10"/>
        <v>1500</v>
      </c>
      <c r="AH40" s="208">
        <f t="shared" si="10"/>
        <v>60</v>
      </c>
    </row>
    <row r="41" spans="1:34" ht="15" thickBot="1" x14ac:dyDescent="0.35"/>
    <row r="42" spans="1:34" ht="15.75" customHeight="1" thickBot="1" x14ac:dyDescent="0.35">
      <c r="E42" s="415" t="s">
        <v>78</v>
      </c>
      <c r="F42" s="416"/>
      <c r="G42" s="417"/>
    </row>
    <row r="43" spans="1:34" ht="30.75" customHeight="1" thickBot="1" x14ac:dyDescent="0.35">
      <c r="E43" s="118" t="s">
        <v>79</v>
      </c>
      <c r="F43" s="418" t="s">
        <v>22</v>
      </c>
      <c r="G43" s="419"/>
      <c r="I43" s="549" t="s">
        <v>82</v>
      </c>
      <c r="J43" s="550"/>
      <c r="K43" s="550"/>
      <c r="L43" s="551"/>
    </row>
    <row r="44" spans="1:34" s="129" customFormat="1" ht="34.5" customHeight="1" thickBot="1" x14ac:dyDescent="0.35">
      <c r="A44" s="128"/>
      <c r="B44" s="126"/>
      <c r="C44" s="126"/>
      <c r="D44" s="127"/>
      <c r="E44" s="119" t="s">
        <v>80</v>
      </c>
      <c r="F44" s="420" t="s">
        <v>23</v>
      </c>
      <c r="G44" s="421"/>
      <c r="I44" s="546" t="s">
        <v>84</v>
      </c>
      <c r="J44" s="547"/>
      <c r="K44" s="547"/>
      <c r="L44" s="548"/>
      <c r="Q44" s="130"/>
      <c r="R44" s="130"/>
      <c r="AD44" s="130"/>
      <c r="AH44" s="130"/>
    </row>
    <row r="45" spans="1:34" s="129" customFormat="1" ht="18.75" customHeight="1" x14ac:dyDescent="0.3">
      <c r="A45" s="128"/>
      <c r="B45" s="126"/>
      <c r="C45" s="126"/>
      <c r="D45" s="127"/>
      <c r="E45" s="119" t="s">
        <v>81</v>
      </c>
      <c r="F45" s="420" t="s">
        <v>24</v>
      </c>
      <c r="G45" s="421"/>
      <c r="Q45" s="130"/>
      <c r="R45" s="130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H45" s="130"/>
    </row>
    <row r="46" spans="1:34" s="129" customFormat="1" ht="19.5" customHeight="1" x14ac:dyDescent="0.3">
      <c r="A46" s="128"/>
      <c r="B46" s="126"/>
      <c r="C46" s="126"/>
      <c r="D46" s="127"/>
      <c r="E46" s="119" t="s">
        <v>83</v>
      </c>
      <c r="F46" s="420" t="s">
        <v>25</v>
      </c>
      <c r="G46" s="421"/>
      <c r="Q46" s="130"/>
      <c r="R46" s="130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H46" s="130"/>
    </row>
    <row r="47" spans="1:34" s="129" customFormat="1" ht="15" customHeight="1" x14ac:dyDescent="0.3">
      <c r="A47" s="128"/>
      <c r="B47" s="126"/>
      <c r="C47" s="126"/>
      <c r="D47" s="127"/>
      <c r="E47" s="119" t="s">
        <v>85</v>
      </c>
      <c r="F47" s="420" t="s">
        <v>26</v>
      </c>
      <c r="G47" s="421"/>
      <c r="Q47" s="130"/>
      <c r="R47" s="130"/>
      <c r="AD47" s="130"/>
      <c r="AH47" s="130"/>
    </row>
    <row r="48" spans="1:34" s="129" customFormat="1" ht="15" customHeight="1" x14ac:dyDescent="0.3">
      <c r="A48" s="128"/>
      <c r="B48" s="126"/>
      <c r="C48" s="126"/>
      <c r="D48" s="127"/>
      <c r="E48" s="119" t="s">
        <v>86</v>
      </c>
      <c r="F48" s="420" t="s">
        <v>27</v>
      </c>
      <c r="G48" s="421"/>
      <c r="Q48" s="130"/>
      <c r="R48" s="130"/>
      <c r="AD48" s="130"/>
      <c r="AH48" s="130"/>
    </row>
    <row r="49" spans="1:34" s="129" customFormat="1" ht="15" customHeight="1" x14ac:dyDescent="0.3">
      <c r="A49" s="128"/>
      <c r="B49" s="126"/>
      <c r="C49" s="126"/>
      <c r="D49" s="127"/>
      <c r="E49" s="119" t="s">
        <v>87</v>
      </c>
      <c r="F49" s="420" t="s">
        <v>34</v>
      </c>
      <c r="G49" s="421"/>
      <c r="Q49" s="130"/>
      <c r="R49" s="130"/>
      <c r="AD49" s="130"/>
      <c r="AH49" s="130"/>
    </row>
    <row r="50" spans="1:34" s="129" customFormat="1" ht="15" customHeight="1" x14ac:dyDescent="0.3">
      <c r="A50" s="128"/>
      <c r="B50" s="126"/>
      <c r="C50" s="126"/>
      <c r="D50" s="127"/>
      <c r="E50" s="119" t="s">
        <v>88</v>
      </c>
      <c r="F50" s="420" t="s">
        <v>43</v>
      </c>
      <c r="G50" s="421"/>
      <c r="Q50" s="130"/>
      <c r="R50" s="130"/>
      <c r="AD50" s="130"/>
      <c r="AH50" s="130"/>
    </row>
    <row r="51" spans="1:34" s="129" customFormat="1" ht="15" customHeight="1" x14ac:dyDescent="0.3">
      <c r="A51" s="128"/>
      <c r="B51" s="126"/>
      <c r="C51" s="126"/>
      <c r="D51" s="127"/>
      <c r="E51" s="119" t="s">
        <v>89</v>
      </c>
      <c r="F51" s="420" t="s">
        <v>90</v>
      </c>
      <c r="G51" s="421"/>
      <c r="Q51" s="130"/>
      <c r="R51" s="130"/>
      <c r="AD51" s="130"/>
      <c r="AH51" s="130"/>
    </row>
    <row r="52" spans="1:34" ht="18" thickBot="1" x14ac:dyDescent="0.35">
      <c r="E52" s="121" t="s">
        <v>91</v>
      </c>
      <c r="F52" s="425" t="s">
        <v>92</v>
      </c>
      <c r="G52" s="426"/>
    </row>
  </sheetData>
  <mergeCells count="100">
    <mergeCell ref="F49:G49"/>
    <mergeCell ref="F50:G50"/>
    <mergeCell ref="F51:G51"/>
    <mergeCell ref="F45:G45"/>
    <mergeCell ref="F46:G46"/>
    <mergeCell ref="I44:L44"/>
    <mergeCell ref="F47:G47"/>
    <mergeCell ref="F48:G48"/>
    <mergeCell ref="AE37:AE38"/>
    <mergeCell ref="P37:P38"/>
    <mergeCell ref="Q37:Q38"/>
    <mergeCell ref="F43:G43"/>
    <mergeCell ref="F44:G44"/>
    <mergeCell ref="I43:L43"/>
    <mergeCell ref="E42:G42"/>
    <mergeCell ref="AF37:AF38"/>
    <mergeCell ref="AG37:AG38"/>
    <mergeCell ref="AH37:AH38"/>
    <mergeCell ref="AF34:AF36"/>
    <mergeCell ref="AG34:AG36"/>
    <mergeCell ref="AH34:AH36"/>
    <mergeCell ref="AB34:AB36"/>
    <mergeCell ref="AC34:AC36"/>
    <mergeCell ref="AD34:AD36"/>
    <mergeCell ref="B37:B38"/>
    <mergeCell ref="C37:C38"/>
    <mergeCell ref="D37:D38"/>
    <mergeCell ref="N37:N38"/>
    <mergeCell ref="O37:O38"/>
    <mergeCell ref="R37:R38"/>
    <mergeCell ref="AA37:AA38"/>
    <mergeCell ref="AA29:AA31"/>
    <mergeCell ref="AE29:AE31"/>
    <mergeCell ref="AF29:AF31"/>
    <mergeCell ref="AH32:AH33"/>
    <mergeCell ref="B34:B36"/>
    <mergeCell ref="C34:C36"/>
    <mergeCell ref="D34:D36"/>
    <mergeCell ref="O34:O36"/>
    <mergeCell ref="T34:T36"/>
    <mergeCell ref="AE34:AE36"/>
    <mergeCell ref="AA32:AA33"/>
    <mergeCell ref="AE32:AE33"/>
    <mergeCell ref="AF32:AF33"/>
    <mergeCell ref="AG32:AG33"/>
    <mergeCell ref="Z34:Z36"/>
    <mergeCell ref="AA34:AA36"/>
    <mergeCell ref="O32:O33"/>
    <mergeCell ref="P32:P33"/>
    <mergeCell ref="Q32:Q33"/>
    <mergeCell ref="R32:R33"/>
    <mergeCell ref="P29:P31"/>
    <mergeCell ref="Q29:Q31"/>
    <mergeCell ref="R29:R31"/>
    <mergeCell ref="B2:AH2"/>
    <mergeCell ref="B13:C13"/>
    <mergeCell ref="B14:C24"/>
    <mergeCell ref="AI21:AI24"/>
    <mergeCell ref="B7:B12"/>
    <mergeCell ref="C7:C12"/>
    <mergeCell ref="D7:AH7"/>
    <mergeCell ref="G8:R8"/>
    <mergeCell ref="S8:AD8"/>
    <mergeCell ref="G9:R9"/>
    <mergeCell ref="S9:AD9"/>
    <mergeCell ref="D11:AH11"/>
    <mergeCell ref="E8:E10"/>
    <mergeCell ref="D8:D10"/>
    <mergeCell ref="D26:AH28"/>
    <mergeCell ref="B39:F39"/>
    <mergeCell ref="B40:F40"/>
    <mergeCell ref="B26:C28"/>
    <mergeCell ref="B29:B33"/>
    <mergeCell ref="C29:C31"/>
    <mergeCell ref="D29:D31"/>
    <mergeCell ref="H29:H31"/>
    <mergeCell ref="N29:N31"/>
    <mergeCell ref="O29:O31"/>
    <mergeCell ref="AG29:AG31"/>
    <mergeCell ref="AH29:AH31"/>
    <mergeCell ref="C32:C33"/>
    <mergeCell ref="D32:D33"/>
    <mergeCell ref="H32:H33"/>
    <mergeCell ref="N32:N33"/>
    <mergeCell ref="F52:G52"/>
    <mergeCell ref="B3:F3"/>
    <mergeCell ref="B6:F6"/>
    <mergeCell ref="B4:F4"/>
    <mergeCell ref="B5:F5"/>
    <mergeCell ref="G6:AH6"/>
    <mergeCell ref="G3:AH3"/>
    <mergeCell ref="G5:AH5"/>
    <mergeCell ref="G4:AH4"/>
    <mergeCell ref="AH8:AH10"/>
    <mergeCell ref="AF8:AF10"/>
    <mergeCell ref="AG8:AG10"/>
    <mergeCell ref="AE8:AE10"/>
    <mergeCell ref="D12:AH12"/>
    <mergeCell ref="B25:F25"/>
    <mergeCell ref="F8:F10"/>
  </mergeCells>
  <pageMargins left="0.25" right="0.25" top="0.75" bottom="0.75" header="0.3" footer="0.3"/>
  <pageSetup paperSize="9" scale="4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ROK TD2 2021_2022</vt:lpstr>
      <vt:lpstr>II ROK TD2 2022_2023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Grodzicka</dc:creator>
  <cp:lastModifiedBy>Dominika Grodzicka</cp:lastModifiedBy>
  <cp:lastPrinted>2021-09-25T11:44:10Z</cp:lastPrinted>
  <dcterms:created xsi:type="dcterms:W3CDTF">2021-04-23T11:38:25Z</dcterms:created>
  <dcterms:modified xsi:type="dcterms:W3CDTF">2021-11-17T09:51:10Z</dcterms:modified>
</cp:coreProperties>
</file>