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ominika.grodzicka\Desktop\Cykl kształcenia\"/>
    </mc:Choice>
  </mc:AlternateContent>
  <xr:revisionPtr revIDLastSave="0" documentId="13_ncr:1_{93F32BCD-0B85-42E5-A07D-428E301457FF}" xr6:coauthVersionLast="47" xr6:coauthVersionMax="47" xr10:uidLastSave="{00000000-0000-0000-0000-000000000000}"/>
  <bookViews>
    <workbookView xWindow="-3580" yWindow="-14510" windowWidth="25820" windowHeight="14160" activeTab="4" xr2:uid="{00000000-000D-0000-FFFF-FFFF00000000}"/>
  </bookViews>
  <sheets>
    <sheet name="I ROK" sheetId="2" r:id="rId1"/>
    <sheet name="II ROK " sheetId="3" r:id="rId2"/>
    <sheet name="III ROK " sheetId="4" r:id="rId3"/>
    <sheet name="IV ROK " sheetId="5" r:id="rId4"/>
    <sheet name="V ROK " sheetId="6" r:id="rId5"/>
    <sheet name="Arkusz1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6" l="1"/>
  <c r="T42" i="6"/>
  <c r="I42" i="6"/>
  <c r="G42" i="6"/>
  <c r="AG41" i="6"/>
  <c r="AE41" i="6"/>
  <c r="AF41" i="6" s="1"/>
  <c r="AD40" i="6"/>
  <c r="Y39" i="6"/>
  <c r="AA39" i="6" s="1"/>
  <c r="M39" i="6"/>
  <c r="O39" i="6" s="1"/>
  <c r="Y38" i="6"/>
  <c r="AA38" i="6" s="1"/>
  <c r="O38" i="6"/>
  <c r="M38" i="6"/>
  <c r="Y37" i="6"/>
  <c r="AA37" i="6" s="1"/>
  <c r="M37" i="6"/>
  <c r="O37" i="6" s="1"/>
  <c r="AE36" i="6"/>
  <c r="AE40" i="6" s="1"/>
  <c r="Y36" i="6"/>
  <c r="AA36" i="6" s="1"/>
  <c r="M36" i="6"/>
  <c r="AC32" i="6"/>
  <c r="AB32" i="6"/>
  <c r="AB42" i="6" s="1"/>
  <c r="X32" i="6"/>
  <c r="W32" i="6"/>
  <c r="W42" i="6" s="1"/>
  <c r="V32" i="6"/>
  <c r="V42" i="6" s="1"/>
  <c r="U32" i="6"/>
  <c r="U42" i="6" s="1"/>
  <c r="T32" i="6"/>
  <c r="S32" i="6"/>
  <c r="S42" i="6" s="1"/>
  <c r="R32" i="6"/>
  <c r="R42" i="6" s="1"/>
  <c r="Q32" i="6"/>
  <c r="P32" i="6"/>
  <c r="P42" i="6" s="1"/>
  <c r="L32" i="6"/>
  <c r="L42" i="6" s="1"/>
  <c r="K32" i="6"/>
  <c r="K42" i="6" s="1"/>
  <c r="J32" i="6"/>
  <c r="J42" i="6" s="1"/>
  <c r="I32" i="6"/>
  <c r="H32" i="6"/>
  <c r="H42" i="6" s="1"/>
  <c r="G32" i="6"/>
  <c r="F32" i="6"/>
  <c r="F42" i="6" s="1"/>
  <c r="AG30" i="6"/>
  <c r="Y30" i="6"/>
  <c r="Z30" i="6" s="1"/>
  <c r="M30" i="6"/>
  <c r="N30" i="6" s="1"/>
  <c r="AG29" i="6"/>
  <c r="Y29" i="6"/>
  <c r="Z29" i="6" s="1"/>
  <c r="AA29" i="6" s="1"/>
  <c r="M29" i="6"/>
  <c r="AD29" i="6" s="1"/>
  <c r="AG28" i="6"/>
  <c r="Y28" i="6"/>
  <c r="Z28" i="6" s="1"/>
  <c r="M28" i="6"/>
  <c r="AG27" i="6"/>
  <c r="Y27" i="6"/>
  <c r="M27" i="6"/>
  <c r="AD27" i="6" s="1"/>
  <c r="AG26" i="6"/>
  <c r="Y26" i="6"/>
  <c r="M26" i="6"/>
  <c r="AD26" i="6" s="1"/>
  <c r="AG25" i="6"/>
  <c r="Y25" i="6"/>
  <c r="Z25" i="6" s="1"/>
  <c r="AA25" i="6" s="1"/>
  <c r="M25" i="6"/>
  <c r="AD25" i="6" s="1"/>
  <c r="AG24" i="6"/>
  <c r="Y24" i="6"/>
  <c r="Z24" i="6" s="1"/>
  <c r="AA24" i="6" s="1"/>
  <c r="M24" i="6"/>
  <c r="N24" i="6" s="1"/>
  <c r="AG23" i="6"/>
  <c r="Y23" i="6"/>
  <c r="Z23" i="6" s="1"/>
  <c r="AA23" i="6" s="1"/>
  <c r="M23" i="6"/>
  <c r="AD23" i="6" s="1"/>
  <c r="AG22" i="6"/>
  <c r="Y22" i="6"/>
  <c r="Z22" i="6" s="1"/>
  <c r="M22" i="6"/>
  <c r="Y21" i="6"/>
  <c r="M21" i="6"/>
  <c r="AD21" i="6" s="1"/>
  <c r="Y20" i="6"/>
  <c r="Z20" i="6" s="1"/>
  <c r="AA20" i="6" s="1"/>
  <c r="M20" i="6"/>
  <c r="AD20" i="6" s="1"/>
  <c r="Y19" i="6"/>
  <c r="N19" i="6"/>
  <c r="O19" i="6" s="1"/>
  <c r="M19" i="6"/>
  <c r="Y18" i="6"/>
  <c r="M18" i="6"/>
  <c r="N18" i="6" s="1"/>
  <c r="AG17" i="6"/>
  <c r="Y17" i="6"/>
  <c r="M17" i="6"/>
  <c r="AD17" i="6" s="1"/>
  <c r="AG16" i="6"/>
  <c r="Y16" i="6"/>
  <c r="Z16" i="6" s="1"/>
  <c r="AA16" i="6" s="1"/>
  <c r="M16" i="6"/>
  <c r="AD16" i="6" s="1"/>
  <c r="AG15" i="6"/>
  <c r="Y15" i="6"/>
  <c r="Z15" i="6" s="1"/>
  <c r="AA15" i="6" s="1"/>
  <c r="M15" i="6"/>
  <c r="AD15" i="6" s="1"/>
  <c r="G45" i="5"/>
  <c r="F45" i="5"/>
  <c r="AG44" i="5"/>
  <c r="AE44" i="5"/>
  <c r="Y44" i="5"/>
  <c r="AA44" i="5" s="1"/>
  <c r="AD44" i="5" s="1"/>
  <c r="AF44" i="5" s="1"/>
  <c r="AD41" i="5"/>
  <c r="Y40" i="5"/>
  <c r="AA40" i="5" s="1"/>
  <c r="Y39" i="5"/>
  <c r="AA39" i="5" s="1"/>
  <c r="M39" i="5"/>
  <c r="O39" i="5" s="1"/>
  <c r="Y38" i="5"/>
  <c r="AA38" i="5" s="1"/>
  <c r="M38" i="5"/>
  <c r="O38" i="5" s="1"/>
  <c r="AE37" i="5"/>
  <c r="AF37" i="5" s="1"/>
  <c r="AF41" i="5" s="1"/>
  <c r="Y37" i="5"/>
  <c r="AA37" i="5" s="1"/>
  <c r="N37" i="5"/>
  <c r="O37" i="5" s="1"/>
  <c r="O41" i="5" s="1"/>
  <c r="M37" i="5"/>
  <c r="AB33" i="5"/>
  <c r="AB45" i="5" s="1"/>
  <c r="X33" i="5"/>
  <c r="X45" i="5" s="1"/>
  <c r="W33" i="5"/>
  <c r="W45" i="5" s="1"/>
  <c r="V33" i="5"/>
  <c r="V45" i="5" s="1"/>
  <c r="U33" i="5"/>
  <c r="U45" i="5" s="1"/>
  <c r="T33" i="5"/>
  <c r="T45" i="5" s="1"/>
  <c r="S33" i="5"/>
  <c r="S45" i="5" s="1"/>
  <c r="R33" i="5"/>
  <c r="R45" i="5" s="1"/>
  <c r="Q33" i="5"/>
  <c r="P33" i="5"/>
  <c r="P45" i="5" s="1"/>
  <c r="L33" i="5"/>
  <c r="L45" i="5" s="1"/>
  <c r="K33" i="5"/>
  <c r="K45" i="5" s="1"/>
  <c r="J33" i="5"/>
  <c r="J45" i="5" s="1"/>
  <c r="I33" i="5"/>
  <c r="I45" i="5" s="1"/>
  <c r="H33" i="5"/>
  <c r="H45" i="5" s="1"/>
  <c r="G33" i="5"/>
  <c r="F33" i="5"/>
  <c r="AG32" i="5"/>
  <c r="Y32" i="5"/>
  <c r="Z32" i="5" s="1"/>
  <c r="M32" i="5"/>
  <c r="AD32" i="5" s="1"/>
  <c r="AG31" i="5"/>
  <c r="Y31" i="5"/>
  <c r="M31" i="5"/>
  <c r="AD31" i="5" s="1"/>
  <c r="AG30" i="5"/>
  <c r="Y30" i="5"/>
  <c r="Z30" i="5" s="1"/>
  <c r="AA30" i="5" s="1"/>
  <c r="M30" i="5"/>
  <c r="AD30" i="5" s="1"/>
  <c r="AG29" i="5"/>
  <c r="Y29" i="5"/>
  <c r="M29" i="5"/>
  <c r="N29" i="5" s="1"/>
  <c r="AG28" i="5"/>
  <c r="Y28" i="5"/>
  <c r="Z28" i="5" s="1"/>
  <c r="M28" i="5"/>
  <c r="N28" i="5" s="1"/>
  <c r="O28" i="5" s="1"/>
  <c r="AG27" i="5"/>
  <c r="Z27" i="5"/>
  <c r="AA27" i="5" s="1"/>
  <c r="Y27" i="5"/>
  <c r="M27" i="5"/>
  <c r="N27" i="5" s="1"/>
  <c r="AG26" i="5"/>
  <c r="Y26" i="5"/>
  <c r="Z26" i="5" s="1"/>
  <c r="M26" i="5"/>
  <c r="AD26" i="5" s="1"/>
  <c r="AG25" i="5"/>
  <c r="Y25" i="5"/>
  <c r="M25" i="5"/>
  <c r="AD25" i="5" s="1"/>
  <c r="AG24" i="5"/>
  <c r="Y24" i="5"/>
  <c r="Z24" i="5" s="1"/>
  <c r="AA24" i="5" s="1"/>
  <c r="M24" i="5"/>
  <c r="AD24" i="5" s="1"/>
  <c r="AG23" i="5"/>
  <c r="Y23" i="5"/>
  <c r="M23" i="5"/>
  <c r="N23" i="5" s="1"/>
  <c r="O23" i="5" s="1"/>
  <c r="AG22" i="5"/>
  <c r="Y22" i="5"/>
  <c r="Z22" i="5" s="1"/>
  <c r="M22" i="5"/>
  <c r="N22" i="5" s="1"/>
  <c r="O22" i="5" s="1"/>
  <c r="AG21" i="5"/>
  <c r="Z21" i="5"/>
  <c r="AA21" i="5" s="1"/>
  <c r="Y21" i="5"/>
  <c r="M21" i="5"/>
  <c r="N21" i="5" s="1"/>
  <c r="AG20" i="5"/>
  <c r="Y20" i="5"/>
  <c r="M20" i="5"/>
  <c r="AD20" i="5" s="1"/>
  <c r="AG19" i="5"/>
  <c r="Y19" i="5"/>
  <c r="M19" i="5"/>
  <c r="AD19" i="5" s="1"/>
  <c r="AG18" i="5"/>
  <c r="Y18" i="5"/>
  <c r="Z18" i="5" s="1"/>
  <c r="AA18" i="5" s="1"/>
  <c r="M18" i="5"/>
  <c r="AD18" i="5" s="1"/>
  <c r="AG17" i="5"/>
  <c r="Y17" i="5"/>
  <c r="M17" i="5"/>
  <c r="N17" i="5" s="1"/>
  <c r="AG16" i="5"/>
  <c r="Y16" i="5"/>
  <c r="Z16" i="5" s="1"/>
  <c r="M16" i="5"/>
  <c r="N16" i="5" s="1"/>
  <c r="O16" i="5" s="1"/>
  <c r="AG15" i="5"/>
  <c r="Y15" i="5"/>
  <c r="Z15" i="5" s="1"/>
  <c r="M15" i="5"/>
  <c r="S52" i="4"/>
  <c r="K52" i="4"/>
  <c r="I52" i="4"/>
  <c r="AG51" i="4"/>
  <c r="AE51" i="4"/>
  <c r="Y51" i="4"/>
  <c r="AA51" i="4" s="1"/>
  <c r="AD51" i="4" s="1"/>
  <c r="AD48" i="4"/>
  <c r="M48" i="4"/>
  <c r="Y47" i="4"/>
  <c r="AA47" i="4" s="1"/>
  <c r="M47" i="4"/>
  <c r="Y46" i="4"/>
  <c r="AA46" i="4" s="1"/>
  <c r="M46" i="4"/>
  <c r="O46" i="4" s="1"/>
  <c r="Y45" i="4"/>
  <c r="AA45" i="4" s="1"/>
  <c r="M45" i="4"/>
  <c r="AE44" i="4"/>
  <c r="AE48" i="4" s="1"/>
  <c r="Y44" i="4"/>
  <c r="AA44" i="4" s="1"/>
  <c r="M44" i="4"/>
  <c r="AB40" i="4"/>
  <c r="AB52" i="4" s="1"/>
  <c r="X40" i="4"/>
  <c r="X52" i="4" s="1"/>
  <c r="W40" i="4"/>
  <c r="W52" i="4" s="1"/>
  <c r="V40" i="4"/>
  <c r="V52" i="4" s="1"/>
  <c r="U40" i="4"/>
  <c r="U52" i="4" s="1"/>
  <c r="T40" i="4"/>
  <c r="T52" i="4" s="1"/>
  <c r="S40" i="4"/>
  <c r="R40" i="4"/>
  <c r="R52" i="4" s="1"/>
  <c r="Q40" i="4"/>
  <c r="P40" i="4"/>
  <c r="P52" i="4" s="1"/>
  <c r="L40" i="4"/>
  <c r="L52" i="4" s="1"/>
  <c r="K40" i="4"/>
  <c r="J40" i="4"/>
  <c r="J52" i="4" s="1"/>
  <c r="I40" i="4"/>
  <c r="H40" i="4"/>
  <c r="H52" i="4" s="1"/>
  <c r="G40" i="4"/>
  <c r="G52" i="4" s="1"/>
  <c r="F40" i="4"/>
  <c r="F52" i="4" s="1"/>
  <c r="AG39" i="4"/>
  <c r="Y39" i="4"/>
  <c r="Z39" i="4" s="1"/>
  <c r="AA39" i="4" s="1"/>
  <c r="M39" i="4"/>
  <c r="AD39" i="4" s="1"/>
  <c r="AG38" i="4"/>
  <c r="Y38" i="4"/>
  <c r="Z38" i="4" s="1"/>
  <c r="M38" i="4"/>
  <c r="N38" i="4" s="1"/>
  <c r="AG37" i="4"/>
  <c r="Y37" i="4"/>
  <c r="Z37" i="4" s="1"/>
  <c r="AA37" i="4" s="1"/>
  <c r="M37" i="4"/>
  <c r="AG36" i="4"/>
  <c r="Y36" i="4"/>
  <c r="AD36" i="4" s="1"/>
  <c r="N36" i="4"/>
  <c r="M36" i="4"/>
  <c r="AG35" i="4"/>
  <c r="Y35" i="4"/>
  <c r="N35" i="4"/>
  <c r="M35" i="4"/>
  <c r="AG34" i="4"/>
  <c r="Y34" i="4"/>
  <c r="M34" i="4"/>
  <c r="N34" i="4" s="1"/>
  <c r="AG33" i="4"/>
  <c r="Y33" i="4"/>
  <c r="Z33" i="4" s="1"/>
  <c r="AA33" i="4" s="1"/>
  <c r="M33" i="4"/>
  <c r="AG32" i="4"/>
  <c r="Y32" i="4"/>
  <c r="Z32" i="4" s="1"/>
  <c r="M32" i="4"/>
  <c r="N32" i="4" s="1"/>
  <c r="AG31" i="4"/>
  <c r="Y31" i="4"/>
  <c r="Z31" i="4" s="1"/>
  <c r="AA31" i="4" s="1"/>
  <c r="M31" i="4"/>
  <c r="AG30" i="4"/>
  <c r="Y30" i="4"/>
  <c r="M30" i="4"/>
  <c r="N30" i="4" s="1"/>
  <c r="AG29" i="4"/>
  <c r="Y29" i="4"/>
  <c r="M29" i="4"/>
  <c r="AD29" i="4" s="1"/>
  <c r="AG28" i="4"/>
  <c r="Y28" i="4"/>
  <c r="M28" i="4"/>
  <c r="AD28" i="4" s="1"/>
  <c r="AG27" i="4"/>
  <c r="Y27" i="4"/>
  <c r="Z27" i="4" s="1"/>
  <c r="AA27" i="4" s="1"/>
  <c r="M27" i="4"/>
  <c r="AD27" i="4" s="1"/>
  <c r="AG26" i="4"/>
  <c r="Y26" i="4"/>
  <c r="Z26" i="4" s="1"/>
  <c r="AA26" i="4" s="1"/>
  <c r="M26" i="4"/>
  <c r="N26" i="4" s="1"/>
  <c r="AG25" i="4"/>
  <c r="Y25" i="4"/>
  <c r="Z25" i="4" s="1"/>
  <c r="AA25" i="4" s="1"/>
  <c r="M25" i="4"/>
  <c r="AG24" i="4"/>
  <c r="Y24" i="4"/>
  <c r="M24" i="4"/>
  <c r="N24" i="4" s="1"/>
  <c r="AG23" i="4"/>
  <c r="Y23" i="4"/>
  <c r="AD23" i="4" s="1"/>
  <c r="N23" i="4"/>
  <c r="M23" i="4"/>
  <c r="AG22" i="4"/>
  <c r="AD22" i="4"/>
  <c r="Z22" i="4"/>
  <c r="Y22" i="4"/>
  <c r="M22" i="4"/>
  <c r="Y21" i="4"/>
  <c r="M21" i="4"/>
  <c r="Y20" i="4"/>
  <c r="Z20" i="4" s="1"/>
  <c r="AA20" i="4" s="1"/>
  <c r="M20" i="4"/>
  <c r="Y19" i="4"/>
  <c r="Z19" i="4" s="1"/>
  <c r="M19" i="4"/>
  <c r="Y18" i="4"/>
  <c r="M18" i="4"/>
  <c r="Y17" i="4"/>
  <c r="M17" i="4"/>
  <c r="N17" i="4" s="1"/>
  <c r="AG16" i="4"/>
  <c r="Y16" i="4"/>
  <c r="Z16" i="4" s="1"/>
  <c r="AA16" i="4" s="1"/>
  <c r="M16" i="4"/>
  <c r="N16" i="4" s="1"/>
  <c r="O16" i="4" s="1"/>
  <c r="AG15" i="4"/>
  <c r="Z15" i="4"/>
  <c r="Y15" i="4"/>
  <c r="M15" i="4"/>
  <c r="N15" i="4" s="1"/>
  <c r="Y43" i="3"/>
  <c r="X43" i="3"/>
  <c r="W43" i="3"/>
  <c r="V43" i="3"/>
  <c r="U43" i="3"/>
  <c r="T43" i="3"/>
  <c r="K43" i="3"/>
  <c r="J43" i="3"/>
  <c r="I43" i="3"/>
  <c r="G43" i="3"/>
  <c r="AH42" i="3"/>
  <c r="AF42" i="3"/>
  <c r="Z42" i="3"/>
  <c r="AB42" i="3" s="1"/>
  <c r="AE42" i="3" s="1"/>
  <c r="AG42" i="3" s="1"/>
  <c r="AG40" i="3"/>
  <c r="AA39" i="3"/>
  <c r="AA40" i="3" s="1"/>
  <c r="Z39" i="3"/>
  <c r="Z38" i="3"/>
  <c r="AG37" i="3"/>
  <c r="Z37" i="3"/>
  <c r="AA37" i="3" s="1"/>
  <c r="AB37" i="3" s="1"/>
  <c r="AC34" i="3"/>
  <c r="AC43" i="3" s="1"/>
  <c r="Y34" i="3"/>
  <c r="U34" i="3"/>
  <c r="T34" i="3"/>
  <c r="S34" i="3"/>
  <c r="S43" i="3" s="1"/>
  <c r="Q34" i="3"/>
  <c r="Q43" i="3" s="1"/>
  <c r="M34" i="3"/>
  <c r="M43" i="3" s="1"/>
  <c r="L34" i="3"/>
  <c r="L43" i="3" s="1"/>
  <c r="K34" i="3"/>
  <c r="J34" i="3"/>
  <c r="I34" i="3"/>
  <c r="H34" i="3"/>
  <c r="H43" i="3" s="1"/>
  <c r="G34" i="3"/>
  <c r="AH33" i="3"/>
  <c r="Z33" i="3"/>
  <c r="AE33" i="3" s="1"/>
  <c r="O33" i="3"/>
  <c r="P33" i="3" s="1"/>
  <c r="N33" i="3"/>
  <c r="AH32" i="3"/>
  <c r="Z32" i="3"/>
  <c r="N32" i="3"/>
  <c r="O32" i="3" s="1"/>
  <c r="AH31" i="3"/>
  <c r="Z31" i="3"/>
  <c r="AA31" i="3" s="1"/>
  <c r="N31" i="3"/>
  <c r="AE31" i="3" s="1"/>
  <c r="AH30" i="3"/>
  <c r="Z30" i="3"/>
  <c r="AA30" i="3" s="1"/>
  <c r="AB30" i="3" s="1"/>
  <c r="N30" i="3"/>
  <c r="AH29" i="3"/>
  <c r="Z29" i="3"/>
  <c r="N29" i="3"/>
  <c r="AE29" i="3" s="1"/>
  <c r="AH28" i="3"/>
  <c r="AE28" i="3"/>
  <c r="Z28" i="3"/>
  <c r="N28" i="3"/>
  <c r="AH27" i="3"/>
  <c r="AE27" i="3"/>
  <c r="AA27" i="3"/>
  <c r="AB27" i="3" s="1"/>
  <c r="Z27" i="3"/>
  <c r="N27" i="3"/>
  <c r="O27" i="3" s="1"/>
  <c r="AH26" i="3"/>
  <c r="Z26" i="3"/>
  <c r="N26" i="3"/>
  <c r="O26" i="3" s="1"/>
  <c r="AH25" i="3"/>
  <c r="Z25" i="3"/>
  <c r="N25" i="3"/>
  <c r="AE25" i="3" s="1"/>
  <c r="AH24" i="3"/>
  <c r="Z24" i="3"/>
  <c r="AA24" i="3" s="1"/>
  <c r="AB24" i="3" s="1"/>
  <c r="N24" i="3"/>
  <c r="AH23" i="3"/>
  <c r="Z23" i="3"/>
  <c r="N23" i="3"/>
  <c r="AE23" i="3" s="1"/>
  <c r="AH22" i="3"/>
  <c r="Z22" i="3"/>
  <c r="N22" i="3"/>
  <c r="O22" i="3" s="1"/>
  <c r="AH21" i="3"/>
  <c r="AE21" i="3"/>
  <c r="Z21" i="3"/>
  <c r="AA21" i="3" s="1"/>
  <c r="N21" i="3"/>
  <c r="O21" i="3" s="1"/>
  <c r="P21" i="3" s="1"/>
  <c r="AH20" i="3"/>
  <c r="Z20" i="3"/>
  <c r="N20" i="3"/>
  <c r="O20" i="3" s="1"/>
  <c r="AH19" i="3"/>
  <c r="Z19" i="3"/>
  <c r="N19" i="3"/>
  <c r="AE19" i="3" s="1"/>
  <c r="AH18" i="3"/>
  <c r="Z18" i="3"/>
  <c r="AA18" i="3" s="1"/>
  <c r="AB18" i="3" s="1"/>
  <c r="N18" i="3"/>
  <c r="AE18" i="3" s="1"/>
  <c r="AH17" i="3"/>
  <c r="Z17" i="3"/>
  <c r="N17" i="3"/>
  <c r="AH16" i="3"/>
  <c r="Z16" i="3"/>
  <c r="AA16" i="3" s="1"/>
  <c r="AB16" i="3" s="1"/>
  <c r="N16" i="3"/>
  <c r="AE16" i="3" s="1"/>
  <c r="AH15" i="3"/>
  <c r="Z15" i="3"/>
  <c r="AE15" i="3" s="1"/>
  <c r="N15" i="3"/>
  <c r="AH14" i="3"/>
  <c r="Z14" i="3"/>
  <c r="N14" i="3"/>
  <c r="O14" i="3" s="1"/>
  <c r="P14" i="3" s="1"/>
  <c r="AH13" i="3"/>
  <c r="Z13" i="3"/>
  <c r="N13" i="3"/>
  <c r="O13" i="3" s="1"/>
  <c r="P27" i="3" l="1"/>
  <c r="AF27" i="3"/>
  <c r="AF21" i="3"/>
  <c r="AG21" i="3" s="1"/>
  <c r="AB21" i="3"/>
  <c r="AG27" i="3"/>
  <c r="AD16" i="4"/>
  <c r="AA15" i="3"/>
  <c r="AB15" i="3" s="1"/>
  <c r="O19" i="3"/>
  <c r="P19" i="3" s="1"/>
  <c r="AA33" i="3"/>
  <c r="AF33" i="3" s="1"/>
  <c r="AG33" i="3" s="1"/>
  <c r="AD22" i="5"/>
  <c r="O25" i="3"/>
  <c r="P25" i="3" s="1"/>
  <c r="Z34" i="3"/>
  <c r="Z43" i="3" s="1"/>
  <c r="AD21" i="4"/>
  <c r="AD34" i="4"/>
  <c r="N17" i="6"/>
  <c r="AE17" i="6" s="1"/>
  <c r="AF17" i="6" s="1"/>
  <c r="AH34" i="3"/>
  <c r="AH43" i="3" s="1"/>
  <c r="AE20" i="3"/>
  <c r="AE22" i="3"/>
  <c r="O28" i="3"/>
  <c r="P28" i="3" s="1"/>
  <c r="N27" i="6"/>
  <c r="AD16" i="5"/>
  <c r="Z26" i="6"/>
  <c r="AA26" i="6" s="1"/>
  <c r="O31" i="3"/>
  <c r="AF31" i="3" s="1"/>
  <c r="O15" i="5"/>
  <c r="AD23" i="5"/>
  <c r="AE17" i="3"/>
  <c r="AA22" i="4"/>
  <c r="AD35" i="4"/>
  <c r="AF51" i="4"/>
  <c r="N15" i="5"/>
  <c r="AG33" i="5"/>
  <c r="AG45" i="5" s="1"/>
  <c r="AA28" i="5"/>
  <c r="AA19" i="6"/>
  <c r="AD28" i="5"/>
  <c r="AD19" i="6"/>
  <c r="O17" i="5"/>
  <c r="N21" i="4"/>
  <c r="AE21" i="4" s="1"/>
  <c r="AF21" i="4" s="1"/>
  <c r="O29" i="5"/>
  <c r="AG40" i="4"/>
  <c r="AG52" i="4" s="1"/>
  <c r="O28" i="6"/>
  <c r="N29" i="4"/>
  <c r="N28" i="6"/>
  <c r="AA16" i="5"/>
  <c r="AA22" i="5"/>
  <c r="Z19" i="6"/>
  <c r="AE19" i="6" s="1"/>
  <c r="P22" i="3"/>
  <c r="AG31" i="3"/>
  <c r="O17" i="4"/>
  <c r="O18" i="6"/>
  <c r="AE32" i="3"/>
  <c r="Z18" i="4"/>
  <c r="AA18" i="4" s="1"/>
  <c r="AF44" i="4"/>
  <c r="AF48" i="4" s="1"/>
  <c r="AD18" i="4"/>
  <c r="AE24" i="3"/>
  <c r="AD19" i="4"/>
  <c r="AD33" i="4"/>
  <c r="AG32" i="6"/>
  <c r="AG42" i="6" s="1"/>
  <c r="N22" i="6"/>
  <c r="AE22" i="6" s="1"/>
  <c r="AF22" i="5"/>
  <c r="AE15" i="4"/>
  <c r="O15" i="4"/>
  <c r="AE21" i="5"/>
  <c r="O21" i="5"/>
  <c r="AE27" i="5"/>
  <c r="O27" i="5"/>
  <c r="O24" i="6"/>
  <c r="AE24" i="6"/>
  <c r="O28" i="4"/>
  <c r="O30" i="6"/>
  <c r="AE30" i="6"/>
  <c r="O38" i="4"/>
  <c r="AE38" i="4"/>
  <c r="O32" i="4"/>
  <c r="AE32" i="4"/>
  <c r="O18" i="5"/>
  <c r="O30" i="5"/>
  <c r="AE26" i="4"/>
  <c r="O26" i="4"/>
  <c r="AE28" i="6"/>
  <c r="AE23" i="4"/>
  <c r="AF23" i="4" s="1"/>
  <c r="AF25" i="5"/>
  <c r="AD17" i="4"/>
  <c r="AA32" i="4"/>
  <c r="AA38" i="4"/>
  <c r="AD17" i="5"/>
  <c r="AD29" i="5"/>
  <c r="AA30" i="6"/>
  <c r="M32" i="6"/>
  <c r="M42" i="6" s="1"/>
  <c r="Y32" i="6"/>
  <c r="Y42" i="6" s="1"/>
  <c r="N19" i="4"/>
  <c r="O24" i="4"/>
  <c r="AD26" i="4"/>
  <c r="AF26" i="4" s="1"/>
  <c r="O30" i="4"/>
  <c r="AD32" i="4"/>
  <c r="O36" i="4"/>
  <c r="AD38" i="4"/>
  <c r="N20" i="5"/>
  <c r="N26" i="5"/>
  <c r="N32" i="5"/>
  <c r="AD24" i="6"/>
  <c r="AD30" i="6"/>
  <c r="AD20" i="4"/>
  <c r="Z30" i="4"/>
  <c r="AE30" i="4" s="1"/>
  <c r="Z36" i="4"/>
  <c r="AE36" i="4" s="1"/>
  <c r="AF36" i="4" s="1"/>
  <c r="AE16" i="4"/>
  <c r="O23" i="4"/>
  <c r="O29" i="4"/>
  <c r="O35" i="4"/>
  <c r="AE16" i="5"/>
  <c r="AF16" i="5" s="1"/>
  <c r="N19" i="5"/>
  <c r="N25" i="5"/>
  <c r="AE25" i="5" s="1"/>
  <c r="N31" i="5"/>
  <c r="AE31" i="5" s="1"/>
  <c r="AF31" i="5" s="1"/>
  <c r="AF36" i="6"/>
  <c r="AF40" i="6" s="1"/>
  <c r="AD15" i="4"/>
  <c r="N18" i="4"/>
  <c r="N28" i="4"/>
  <c r="Z20" i="5"/>
  <c r="AA20" i="5" s="1"/>
  <c r="AD27" i="5"/>
  <c r="AF27" i="5" s="1"/>
  <c r="AD24" i="4"/>
  <c r="AD30" i="4"/>
  <c r="O34" i="4"/>
  <c r="Z35" i="4"/>
  <c r="AE35" i="4" s="1"/>
  <c r="AE15" i="5"/>
  <c r="N18" i="5"/>
  <c r="AE18" i="5" s="1"/>
  <c r="AF18" i="5" s="1"/>
  <c r="N24" i="5"/>
  <c r="AE24" i="5" s="1"/>
  <c r="AF24" i="5" s="1"/>
  <c r="AA26" i="5"/>
  <c r="N30" i="5"/>
  <c r="AE30" i="5" s="1"/>
  <c r="AF30" i="5" s="1"/>
  <c r="AA32" i="5"/>
  <c r="M33" i="5"/>
  <c r="M45" i="5" s="1"/>
  <c r="Y33" i="5"/>
  <c r="Y45" i="5" s="1"/>
  <c r="Z17" i="6"/>
  <c r="AA17" i="6" s="1"/>
  <c r="AD18" i="6"/>
  <c r="AD32" i="6" s="1"/>
  <c r="AD42" i="6" s="1"/>
  <c r="AD22" i="6"/>
  <c r="AF22" i="6" s="1"/>
  <c r="Z27" i="6"/>
  <c r="AD28" i="6"/>
  <c r="AD25" i="4"/>
  <c r="AD31" i="4"/>
  <c r="AD37" i="4"/>
  <c r="AE22" i="5"/>
  <c r="N21" i="6"/>
  <c r="N22" i="4"/>
  <c r="AE22" i="4" s="1"/>
  <c r="AF22" i="4" s="1"/>
  <c r="N16" i="6"/>
  <c r="AE16" i="6" s="1"/>
  <c r="AF16" i="6" s="1"/>
  <c r="AA22" i="6"/>
  <c r="N26" i="6"/>
  <c r="AE26" i="6" s="1"/>
  <c r="AF26" i="6" s="1"/>
  <c r="AA28" i="6"/>
  <c r="Z23" i="4"/>
  <c r="AA23" i="4" s="1"/>
  <c r="Z29" i="4"/>
  <c r="AE29" i="4" s="1"/>
  <c r="AF29" i="4" s="1"/>
  <c r="N27" i="4"/>
  <c r="AE27" i="4" s="1"/>
  <c r="AF27" i="4" s="1"/>
  <c r="N33" i="4"/>
  <c r="AE33" i="4" s="1"/>
  <c r="AF33" i="4" s="1"/>
  <c r="N39" i="4"/>
  <c r="AE39" i="4" s="1"/>
  <c r="AF39" i="4" s="1"/>
  <c r="Z19" i="5"/>
  <c r="AA19" i="5" s="1"/>
  <c r="Z25" i="5"/>
  <c r="AA25" i="5" s="1"/>
  <c r="Z31" i="5"/>
  <c r="AA31" i="5" s="1"/>
  <c r="N15" i="6"/>
  <c r="N20" i="6"/>
  <c r="AE20" i="6" s="1"/>
  <c r="AF20" i="6" s="1"/>
  <c r="Z21" i="6"/>
  <c r="AA21" i="6" s="1"/>
  <c r="N25" i="6"/>
  <c r="AE25" i="6" s="1"/>
  <c r="AF25" i="6" s="1"/>
  <c r="Z24" i="4"/>
  <c r="AE24" i="4" s="1"/>
  <c r="AE28" i="5"/>
  <c r="AF28" i="5" s="1"/>
  <c r="Z18" i="6"/>
  <c r="AA18" i="6" s="1"/>
  <c r="AD15" i="5"/>
  <c r="AD21" i="5"/>
  <c r="AF21" i="5" s="1"/>
  <c r="AA19" i="4"/>
  <c r="Z28" i="4"/>
  <c r="AA28" i="4" s="1"/>
  <c r="Z34" i="4"/>
  <c r="AE34" i="4" s="1"/>
  <c r="AF34" i="4" s="1"/>
  <c r="N44" i="4"/>
  <c r="O44" i="4" s="1"/>
  <c r="O15" i="6"/>
  <c r="AA15" i="4"/>
  <c r="O27" i="6"/>
  <c r="Z17" i="4"/>
  <c r="AA17" i="4" s="1"/>
  <c r="N20" i="4"/>
  <c r="AE20" i="4" s="1"/>
  <c r="M40" i="4"/>
  <c r="M52" i="4" s="1"/>
  <c r="Z17" i="5"/>
  <c r="AA17" i="5" s="1"/>
  <c r="Z23" i="5"/>
  <c r="AE23" i="5" s="1"/>
  <c r="AF23" i="5" s="1"/>
  <c r="Z21" i="4"/>
  <c r="AA21" i="4" s="1"/>
  <c r="N25" i="4"/>
  <c r="AE25" i="4" s="1"/>
  <c r="N31" i="4"/>
  <c r="AE31" i="4" s="1"/>
  <c r="N37" i="4"/>
  <c r="AE37" i="4" s="1"/>
  <c r="Y40" i="4"/>
  <c r="Y52" i="4" s="1"/>
  <c r="Z29" i="5"/>
  <c r="AE29" i="5" s="1"/>
  <c r="N23" i="6"/>
  <c r="AE23" i="6" s="1"/>
  <c r="AF23" i="6" s="1"/>
  <c r="N29" i="6"/>
  <c r="AE29" i="6" s="1"/>
  <c r="AF29" i="6" s="1"/>
  <c r="N36" i="6"/>
  <c r="O36" i="6" s="1"/>
  <c r="O40" i="6" s="1"/>
  <c r="AA23" i="5"/>
  <c r="P20" i="3"/>
  <c r="AB22" i="3"/>
  <c r="P26" i="3"/>
  <c r="AG18" i="3"/>
  <c r="AB38" i="3"/>
  <c r="AB25" i="3"/>
  <c r="AB28" i="3"/>
  <c r="P32" i="3"/>
  <c r="AA20" i="3"/>
  <c r="AB20" i="3" s="1"/>
  <c r="AA32" i="3"/>
  <c r="AF32" i="3" s="1"/>
  <c r="AG32" i="3" s="1"/>
  <c r="O24" i="3"/>
  <c r="AF24" i="3" s="1"/>
  <c r="AG24" i="3" s="1"/>
  <c r="O30" i="3"/>
  <c r="AF30" i="3" s="1"/>
  <c r="AB32" i="3"/>
  <c r="AA19" i="3"/>
  <c r="AB19" i="3" s="1"/>
  <c r="AE26" i="3"/>
  <c r="AA13" i="3"/>
  <c r="AB13" i="3" s="1"/>
  <c r="N34" i="3"/>
  <c r="N43" i="3" s="1"/>
  <c r="P31" i="3"/>
  <c r="AB39" i="3"/>
  <c r="AB40" i="3" s="1"/>
  <c r="AA14" i="3"/>
  <c r="AF14" i="3" s="1"/>
  <c r="P18" i="3"/>
  <c r="AA25" i="3"/>
  <c r="AE14" i="3"/>
  <c r="O23" i="3"/>
  <c r="O29" i="3"/>
  <c r="P29" i="3" s="1"/>
  <c r="AB31" i="3"/>
  <c r="P17" i="3"/>
  <c r="O18" i="3"/>
  <c r="AF18" i="3" s="1"/>
  <c r="AE13" i="3"/>
  <c r="O16" i="3"/>
  <c r="AF16" i="3" s="1"/>
  <c r="AG16" i="3" s="1"/>
  <c r="AA17" i="3"/>
  <c r="AF17" i="3" s="1"/>
  <c r="AA23" i="3"/>
  <c r="AB23" i="3" s="1"/>
  <c r="AA29" i="3"/>
  <c r="AB29" i="3" s="1"/>
  <c r="AE30" i="3"/>
  <c r="O15" i="3"/>
  <c r="AF15" i="3" s="1"/>
  <c r="AG15" i="3" s="1"/>
  <c r="AA22" i="3"/>
  <c r="AF22" i="3" s="1"/>
  <c r="AG22" i="3" s="1"/>
  <c r="AA28" i="3"/>
  <c r="AA38" i="3"/>
  <c r="AA26" i="3"/>
  <c r="AF26" i="3" s="1"/>
  <c r="P13" i="3"/>
  <c r="AA30" i="4" l="1"/>
  <c r="O25" i="6"/>
  <c r="AF28" i="6"/>
  <c r="O17" i="6"/>
  <c r="Z32" i="6"/>
  <c r="Z42" i="6" s="1"/>
  <c r="AA29" i="4"/>
  <c r="O29" i="6"/>
  <c r="AG17" i="3"/>
  <c r="AF35" i="4"/>
  <c r="Z40" i="4"/>
  <c r="Z52" i="4" s="1"/>
  <c r="O21" i="4"/>
  <c r="N33" i="5"/>
  <c r="N45" i="5" s="1"/>
  <c r="O34" i="3"/>
  <c r="O43" i="3" s="1"/>
  <c r="AF19" i="6"/>
  <c r="AF20" i="3"/>
  <c r="AG20" i="3" s="1"/>
  <c r="O33" i="4"/>
  <c r="P30" i="3"/>
  <c r="O16" i="6"/>
  <c r="AE17" i="5"/>
  <c r="AE27" i="6"/>
  <c r="AF27" i="6" s="1"/>
  <c r="Z33" i="5"/>
  <c r="Z45" i="5" s="1"/>
  <c r="O27" i="4"/>
  <c r="AA24" i="4"/>
  <c r="AB33" i="3"/>
  <c r="AF25" i="3"/>
  <c r="AG25" i="3" s="1"/>
  <c r="AE21" i="6"/>
  <c r="AF21" i="6" s="1"/>
  <c r="AF38" i="4"/>
  <c r="O22" i="6"/>
  <c r="AF28" i="3"/>
  <c r="AG28" i="3" s="1"/>
  <c r="O31" i="5"/>
  <c r="AE28" i="4"/>
  <c r="AF28" i="4" s="1"/>
  <c r="AF16" i="4"/>
  <c r="O31" i="4"/>
  <c r="P24" i="3"/>
  <c r="AE18" i="4"/>
  <c r="AF18" i="4" s="1"/>
  <c r="AF32" i="4"/>
  <c r="O23" i="6"/>
  <c r="AD33" i="5"/>
  <c r="AD45" i="5" s="1"/>
  <c r="AF15" i="5"/>
  <c r="AE20" i="5"/>
  <c r="AF20" i="5" s="1"/>
  <c r="O20" i="5"/>
  <c r="AF17" i="5"/>
  <c r="AE18" i="6"/>
  <c r="AF18" i="6" s="1"/>
  <c r="O24" i="5"/>
  <c r="AA27" i="6"/>
  <c r="AA32" i="6" s="1"/>
  <c r="AA42" i="6" s="1"/>
  <c r="O32" i="6"/>
  <c r="O42" i="6" s="1"/>
  <c r="AF31" i="4"/>
  <c r="AA36" i="4"/>
  <c r="AA35" i="4"/>
  <c r="AF24" i="4"/>
  <c r="AE26" i="5"/>
  <c r="AF26" i="5" s="1"/>
  <c r="O26" i="5"/>
  <c r="AF25" i="4"/>
  <c r="AD40" i="4"/>
  <c r="AD52" i="4" s="1"/>
  <c r="AF15" i="4"/>
  <c r="AF17" i="4"/>
  <c r="N40" i="4"/>
  <c r="N52" i="4" s="1"/>
  <c r="AF29" i="5"/>
  <c r="AF37" i="4"/>
  <c r="O39" i="4"/>
  <c r="O25" i="4"/>
  <c r="AA29" i="5"/>
  <c r="AA33" i="5" s="1"/>
  <c r="AA45" i="5" s="1"/>
  <c r="O20" i="6"/>
  <c r="AF20" i="4"/>
  <c r="O18" i="4"/>
  <c r="O26" i="6"/>
  <c r="N32" i="6"/>
  <c r="N42" i="6" s="1"/>
  <c r="AE15" i="6"/>
  <c r="AF30" i="6"/>
  <c r="AE19" i="4"/>
  <c r="AF19" i="4" s="1"/>
  <c r="O19" i="4"/>
  <c r="AE17" i="4"/>
  <c r="O22" i="4"/>
  <c r="O21" i="6"/>
  <c r="AE19" i="5"/>
  <c r="AF19" i="5" s="1"/>
  <c r="AF24" i="6"/>
  <c r="AA34" i="4"/>
  <c r="O37" i="4"/>
  <c r="O25" i="5"/>
  <c r="O19" i="5"/>
  <c r="AF30" i="4"/>
  <c r="AE32" i="5"/>
  <c r="AF32" i="5" s="1"/>
  <c r="O32" i="5"/>
  <c r="O20" i="4"/>
  <c r="AF23" i="3"/>
  <c r="AG23" i="3" s="1"/>
  <c r="AE34" i="3"/>
  <c r="AE43" i="3" s="1"/>
  <c r="AB17" i="3"/>
  <c r="AB34" i="3" s="1"/>
  <c r="AB43" i="3" s="1"/>
  <c r="AB26" i="3"/>
  <c r="AG14" i="3"/>
  <c r="AF19" i="3"/>
  <c r="AG19" i="3" s="1"/>
  <c r="AG26" i="3"/>
  <c r="P23" i="3"/>
  <c r="P34" i="3" s="1"/>
  <c r="P43" i="3" s="1"/>
  <c r="P15" i="3"/>
  <c r="AF29" i="3"/>
  <c r="AG29" i="3" s="1"/>
  <c r="P16" i="3"/>
  <c r="AB14" i="3"/>
  <c r="AG30" i="3"/>
  <c r="AA34" i="3"/>
  <c r="AA43" i="3" s="1"/>
  <c r="AF13" i="3"/>
  <c r="AA40" i="4" l="1"/>
  <c r="AA52" i="4" s="1"/>
  <c r="O40" i="4"/>
  <c r="O52" i="4" s="1"/>
  <c r="AE40" i="4"/>
  <c r="AE52" i="4" s="1"/>
  <c r="AF34" i="3"/>
  <c r="AF43" i="3" s="1"/>
  <c r="AE33" i="5"/>
  <c r="AE45" i="5" s="1"/>
  <c r="AF40" i="4"/>
  <c r="AF52" i="4" s="1"/>
  <c r="AF33" i="5"/>
  <c r="AF45" i="5" s="1"/>
  <c r="O33" i="5"/>
  <c r="O45" i="5" s="1"/>
  <c r="AE32" i="6"/>
  <c r="AE42" i="6" s="1"/>
  <c r="AF15" i="6"/>
  <c r="AF32" i="6" s="1"/>
  <c r="AF42" i="6" s="1"/>
  <c r="AG13" i="3"/>
  <c r="AG34" i="3" s="1"/>
  <c r="AG43" i="3" s="1"/>
  <c r="X42" i="2" l="1"/>
  <c r="W42" i="2"/>
  <c r="V42" i="2"/>
  <c r="S42" i="2"/>
  <c r="M42" i="2"/>
  <c r="L42" i="2"/>
  <c r="K42" i="2"/>
  <c r="J42" i="2"/>
  <c r="AH41" i="2"/>
  <c r="AF41" i="2"/>
  <c r="Z41" i="2"/>
  <c r="AB41" i="2" s="1"/>
  <c r="AE41" i="2" s="1"/>
  <c r="AG41" i="2" s="1"/>
  <c r="Z37" i="2"/>
  <c r="Z35" i="2"/>
  <c r="AA35" i="2" s="1"/>
  <c r="AB35" i="2" s="1"/>
  <c r="Z34" i="2"/>
  <c r="AA34" i="2" s="1"/>
  <c r="AB34" i="2" s="1"/>
  <c r="AC31" i="2"/>
  <c r="AC42" i="2" s="1"/>
  <c r="Y31" i="2"/>
  <c r="Y42" i="2" s="1"/>
  <c r="U31" i="2"/>
  <c r="U42" i="2" s="1"/>
  <c r="T31" i="2"/>
  <c r="T42" i="2" s="1"/>
  <c r="S31" i="2"/>
  <c r="Q31" i="2"/>
  <c r="Q42" i="2" s="1"/>
  <c r="I31" i="2"/>
  <c r="I42" i="2" s="1"/>
  <c r="H31" i="2"/>
  <c r="H42" i="2" s="1"/>
  <c r="G31" i="2"/>
  <c r="G42" i="2" s="1"/>
  <c r="AE30" i="2"/>
  <c r="AG30" i="2" s="1"/>
  <c r="AH29" i="2"/>
  <c r="Z29" i="2"/>
  <c r="AE29" i="2" s="1"/>
  <c r="AH28" i="2"/>
  <c r="AE28" i="2"/>
  <c r="AG28" i="2" s="1"/>
  <c r="AA28" i="2"/>
  <c r="AF28" i="2" s="1"/>
  <c r="Z28" i="2"/>
  <c r="AH27" i="2"/>
  <c r="Z27" i="2"/>
  <c r="AH26" i="2"/>
  <c r="AE26" i="2"/>
  <c r="Z26" i="2"/>
  <c r="AH25" i="2"/>
  <c r="N25" i="2"/>
  <c r="AH24" i="2"/>
  <c r="Z24" i="2"/>
  <c r="AA24" i="2" s="1"/>
  <c r="AB24" i="2" s="1"/>
  <c r="N24" i="2"/>
  <c r="AH23" i="2"/>
  <c r="AF23" i="2"/>
  <c r="AE23" i="2"/>
  <c r="AG23" i="2" s="1"/>
  <c r="P23" i="2"/>
  <c r="N23" i="2"/>
  <c r="AH22" i="2"/>
  <c r="AF22" i="2"/>
  <c r="N22" i="2"/>
  <c r="AH21" i="2"/>
  <c r="N21" i="2"/>
  <c r="AE21" i="2" s="1"/>
  <c r="AH20" i="2"/>
  <c r="Z20" i="2"/>
  <c r="AE20" i="2" s="1"/>
  <c r="AH19" i="2"/>
  <c r="AE19" i="2"/>
  <c r="O19" i="2"/>
  <c r="AF19" i="2" s="1"/>
  <c r="AG19" i="2" s="1"/>
  <c r="N19" i="2"/>
  <c r="AH18" i="2"/>
  <c r="Z18" i="2"/>
  <c r="AA18" i="2" s="1"/>
  <c r="AF18" i="2" s="1"/>
  <c r="AH17" i="2"/>
  <c r="N17" i="2"/>
  <c r="AH16" i="2"/>
  <c r="N16" i="2"/>
  <c r="AE16" i="2" s="1"/>
  <c r="AH15" i="2"/>
  <c r="N15" i="2"/>
  <c r="AH14" i="2"/>
  <c r="Z14" i="2"/>
  <c r="N14" i="2"/>
  <c r="AB28" i="2" l="1"/>
  <c r="AE24" i="2"/>
  <c r="O16" i="2"/>
  <c r="AF16" i="2" s="1"/>
  <c r="O14" i="2"/>
  <c r="P14" i="2" s="1"/>
  <c r="P15" i="2"/>
  <c r="N31" i="2"/>
  <c r="N42" i="2" s="1"/>
  <c r="AG16" i="2"/>
  <c r="P16" i="2"/>
  <c r="O17" i="2"/>
  <c r="AF17" i="2" s="1"/>
  <c r="AE17" i="2"/>
  <c r="AG17" i="2" s="1"/>
  <c r="AE14" i="2"/>
  <c r="O15" i="2"/>
  <c r="AF15" i="2" s="1"/>
  <c r="AE15" i="2"/>
  <c r="AH31" i="2"/>
  <c r="AH42" i="2" s="1"/>
  <c r="AG15" i="2"/>
  <c r="Z31" i="2"/>
  <c r="Z42" i="2" s="1"/>
  <c r="AE18" i="2"/>
  <c r="AG18" i="2" s="1"/>
  <c r="AA20" i="2"/>
  <c r="AF20" i="2" s="1"/>
  <c r="AG20" i="2" s="1"/>
  <c r="O25" i="2"/>
  <c r="AF25" i="2" s="1"/>
  <c r="AB20" i="2"/>
  <c r="P22" i="2"/>
  <c r="O24" i="2"/>
  <c r="AF24" i="2" s="1"/>
  <c r="AG24" i="2" s="1"/>
  <c r="AE25" i="2"/>
  <c r="AA27" i="2"/>
  <c r="AF27" i="2" s="1"/>
  <c r="AA37" i="2"/>
  <c r="AB37" i="2" s="1"/>
  <c r="AE27" i="2"/>
  <c r="AG27" i="2" s="1"/>
  <c r="AA29" i="2"/>
  <c r="AF29" i="2" s="1"/>
  <c r="AG29" i="2" s="1"/>
  <c r="AA14" i="2"/>
  <c r="AB14" i="2" s="1"/>
  <c r="P19" i="2"/>
  <c r="AE22" i="2"/>
  <c r="AG22" i="2" s="1"/>
  <c r="O21" i="2"/>
  <c r="AF21" i="2" s="1"/>
  <c r="AG21" i="2" s="1"/>
  <c r="AA26" i="2"/>
  <c r="AF26" i="2" s="1"/>
  <c r="AG26" i="2" s="1"/>
  <c r="AB18" i="2"/>
  <c r="P17" i="2" l="1"/>
  <c r="AG25" i="2"/>
  <c r="AB29" i="2"/>
  <c r="O31" i="2"/>
  <c r="O42" i="2" s="1"/>
  <c r="AA31" i="2"/>
  <c r="AA42" i="2" s="1"/>
  <c r="AF14" i="2"/>
  <c r="AE31" i="2"/>
  <c r="AE42" i="2" s="1"/>
  <c r="AB26" i="2"/>
  <c r="AB31" i="2" s="1"/>
  <c r="AB42" i="2" s="1"/>
  <c r="P24" i="2"/>
  <c r="P25" i="2"/>
  <c r="P21" i="2"/>
  <c r="P31" i="2" s="1"/>
  <c r="P42" i="2" s="1"/>
  <c r="AB27" i="2"/>
  <c r="AF31" i="2" l="1"/>
  <c r="AF42" i="2" s="1"/>
  <c r="AG14" i="2"/>
  <c r="AG31" i="2" s="1"/>
  <c r="AG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0" authorId="0" shapeId="0" xr:uid="{3DE06545-C419-4F3A-A4F7-9FCEF0B7881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nazwy, była PARAZYTOLOGIA, na prośbę kierownika przedmiotu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45" authorId="0" shapeId="0" xr:uid="{4AC5EDA8-F4B8-45B5-AFA3-A4AB4987F03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Uwzględnienie 6h w e-learning</t>
        </r>
      </text>
    </comment>
  </commentList>
</comments>
</file>

<file path=xl/sharedStrings.xml><?xml version="1.0" encoding="utf-8"?>
<sst xmlns="http://schemas.openxmlformats.org/spreadsheetml/2006/main" count="709" uniqueCount="234">
  <si>
    <t>PLAN STUDIÓW</t>
  </si>
  <si>
    <t xml:space="preserve">KIERUNEK STUDIÓW:  </t>
  </si>
  <si>
    <t>LEKARSKO-DENTYSTYCZNY</t>
  </si>
  <si>
    <t>POZIOM:</t>
  </si>
  <si>
    <t>jednolite magisterskie</t>
  </si>
  <si>
    <t>PROFIL:</t>
  </si>
  <si>
    <t>ogólnoakademicki</t>
  </si>
  <si>
    <t>FORMA STUDIÓW:</t>
  </si>
  <si>
    <t>stacjonarne/niestacjonarne</t>
  </si>
  <si>
    <t>CYKL KSZTAŁCENIA OD ROKU AKADEMICKIEGO:</t>
  </si>
  <si>
    <t>2020/2021</t>
  </si>
  <si>
    <t>I ROK STUDIÓW</t>
  </si>
  <si>
    <t>Nauki</t>
  </si>
  <si>
    <t>Moduł</t>
  </si>
  <si>
    <t>Semestr 1  (zimowy)</t>
  </si>
  <si>
    <t>Semestr 2  (letni)</t>
  </si>
  <si>
    <t>Liczba godzin</t>
  </si>
  <si>
    <t>Lp.</t>
  </si>
  <si>
    <t>Zajęcia/grupa zajęć realizowane w ramach przedmiotu</t>
  </si>
  <si>
    <t>Imię i nazwisko kierownika przedmiotu</t>
  </si>
  <si>
    <t>w</t>
  </si>
  <si>
    <t>sem</t>
  </si>
  <si>
    <t>ćw</t>
  </si>
  <si>
    <t>k</t>
  </si>
  <si>
    <t>zp</t>
  </si>
  <si>
    <t>pz</t>
  </si>
  <si>
    <t>e-l </t>
  </si>
  <si>
    <t>Liczba godzin kontraktowych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</si>
  <si>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</si>
  <si>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</si>
  <si>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</si>
  <si>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</si>
  <si>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</si>
  <si>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</si>
  <si>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</si>
  <si>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</si>
  <si>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</si>
  <si>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</si>
  <si>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</si>
  <si>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</si>
  <si>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</si>
  <si>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Nazwa przedmiotu</t>
  </si>
  <si>
    <t>Nauki przedkliniczne ogólnomedyczne</t>
  </si>
  <si>
    <t>Anatomia człowieka</t>
  </si>
  <si>
    <t>prof. dr hab. n. med. Mirosław Topol</t>
  </si>
  <si>
    <t>ZzO</t>
  </si>
  <si>
    <t>E</t>
  </si>
  <si>
    <t>Histologia, cytologia i embriologia</t>
  </si>
  <si>
    <t>prof. dr hab. n. med. Józef Kobos</t>
  </si>
  <si>
    <t xml:space="preserve">Biofizyka  </t>
  </si>
  <si>
    <t xml:space="preserve">prof. dr hab. n. med. Jolanta Niewiarowska </t>
  </si>
  <si>
    <t>Biologia medyczna</t>
  </si>
  <si>
    <t>prof. dr hab. n. med. Ewa Brzeziańska - Lasota</t>
  </si>
  <si>
    <t xml:space="preserve">Chemia  </t>
  </si>
  <si>
    <r>
      <t xml:space="preserve">dr </t>
    </r>
    <r>
      <rPr>
        <b/>
        <sz val="10"/>
        <rFont val="Times New Roman"/>
        <family val="1"/>
        <charset val="238"/>
      </rPr>
      <t>hab.</t>
    </r>
    <r>
      <rPr>
        <sz val="10"/>
        <rFont val="Times New Roman"/>
        <family val="1"/>
        <charset val="238"/>
      </rPr>
      <t xml:space="preserve"> n. med. Agnieszka Śliwińska</t>
    </r>
  </si>
  <si>
    <t>Nauki kliniczne ogólnomedyczne</t>
  </si>
  <si>
    <t>Pierwsza pomoc medyczna</t>
  </si>
  <si>
    <t>prof. dr hab. n. med. Tomasz Gaszyński</t>
  </si>
  <si>
    <t xml:space="preserve">Medycyna katastrof i medycyna ratunkowa </t>
  </si>
  <si>
    <t xml:space="preserve">prof. dr hab. n. med. Tomasz Gaszyński </t>
  </si>
  <si>
    <t>Nauki kliniczne - stomatologiczne</t>
  </si>
  <si>
    <t>odtwórczy</t>
  </si>
  <si>
    <t>Stomatologia przedkliniczna</t>
  </si>
  <si>
    <t xml:space="preserve">prof. dr hab. n. med. Jerzy Sokołowski </t>
  </si>
  <si>
    <t>Kompetencje generyczne w stomatologii</t>
  </si>
  <si>
    <t>BHP</t>
  </si>
  <si>
    <t>mgr Julian Wójtowicz</t>
  </si>
  <si>
    <t xml:space="preserve">Z </t>
  </si>
  <si>
    <t>Przysposobienie biblioteczne</t>
  </si>
  <si>
    <t>mgr inż. Witold Kozakiewicz</t>
  </si>
  <si>
    <t>Z</t>
  </si>
  <si>
    <t>Język angielski</t>
  </si>
  <si>
    <t>dr n. med. Kinga Studzińska-Pasieka</t>
  </si>
  <si>
    <t>Historia medycyny</t>
  </si>
  <si>
    <t>dr n. hum. Paweł Przyłęcki</t>
  </si>
  <si>
    <t>Etyka w stomatologii</t>
  </si>
  <si>
    <t>dr  n. hum. Anna Alichniewicz</t>
  </si>
  <si>
    <t>Profesjonalizm lekarski</t>
  </si>
  <si>
    <t>dr n. med. prof. UM  Janusz Janczukowicz</t>
  </si>
  <si>
    <t>Technologie informatyczne</t>
  </si>
  <si>
    <t xml:space="preserve">dr hab. n. o zdrowiu  Radosław Zajdel </t>
  </si>
  <si>
    <t xml:space="preserve">Zarządzanie w stomatologii </t>
  </si>
  <si>
    <t>dr n. med. Hanna Saryusz-Wolska</t>
  </si>
  <si>
    <t>Wychowanie fizyczne</t>
  </si>
  <si>
    <t>dr n. med. Krzysztof Bortnik</t>
  </si>
  <si>
    <t>Suma:</t>
  </si>
  <si>
    <t>Przedmioty fakultatywne</t>
  </si>
  <si>
    <t>Do wyboru 2 z 4</t>
  </si>
  <si>
    <t xml:space="preserve">Historia filozofii   </t>
  </si>
  <si>
    <t>dr . n. hum. Anna Alichniewicz</t>
  </si>
  <si>
    <t xml:space="preserve">Socjologia  </t>
  </si>
  <si>
    <t>dr n. hum Magdalena Wieczorkowska</t>
  </si>
  <si>
    <t>Strategie antystresowe</t>
  </si>
  <si>
    <t xml:space="preserve">prof. dr hab. n. med. Anna Zalewska - Janowska </t>
  </si>
  <si>
    <t>Medycyna i sztuka</t>
  </si>
  <si>
    <t>dr hab. n. med. prof. nadzw. Sebastian Kłosek</t>
  </si>
  <si>
    <t>Praktyki</t>
  </si>
  <si>
    <t>Praktyka wakacyjna</t>
  </si>
  <si>
    <t>prof. dr hab. n. med. Joanna Szczepańska</t>
  </si>
  <si>
    <t>Razem:</t>
  </si>
  <si>
    <t>x</t>
  </si>
  <si>
    <t>Wykłady</t>
  </si>
  <si>
    <t>Seminarium</t>
  </si>
  <si>
    <t>Ćwiczenia</t>
  </si>
  <si>
    <t>Zajęcia kliniczne</t>
  </si>
  <si>
    <t>Zajęcia praktyczne</t>
  </si>
  <si>
    <t>Praktyki zawodowe</t>
  </si>
  <si>
    <t>E-learning</t>
  </si>
  <si>
    <t>Zaliczenie z oceną</t>
  </si>
  <si>
    <t xml:space="preserve">Zaliczenie  </t>
  </si>
  <si>
    <t>Egzamin</t>
  </si>
  <si>
    <t xml:space="preserve">E </t>
  </si>
  <si>
    <t>II ROK STUDIÓW 2021/2022</t>
  </si>
  <si>
    <t>Kierownik przedmiotu</t>
  </si>
  <si>
    <t>Semestr 3  (zimowy)</t>
  </si>
  <si>
    <t>Semestr 4  (letni)</t>
  </si>
  <si>
    <t>Biochemia</t>
  </si>
  <si>
    <t>prof. dr hab. n. med. Ireneusz Majsterek</t>
  </si>
  <si>
    <t xml:space="preserve">Immunologia </t>
  </si>
  <si>
    <t>prof. dr hab. n. med. Anna Zalewska-Janowska</t>
  </si>
  <si>
    <t>Fizjologia człowieka</t>
  </si>
  <si>
    <t>dr hab. n. med. prof. Uczelni Maria Pawelska-Zubrzycka</t>
  </si>
  <si>
    <t>Fizjologia ciąży</t>
  </si>
  <si>
    <t>prof. dr hab. n. med. Piotr Sieroszewski</t>
  </si>
  <si>
    <t>Farmakologia</t>
  </si>
  <si>
    <t>prof. dr hab. n. med. Edward Kowalczyk</t>
  </si>
  <si>
    <t>Genetyka medyczna</t>
  </si>
  <si>
    <t>prof. dr hab. n. med. Maciej Borowiec</t>
  </si>
  <si>
    <t xml:space="preserve">Mikrobiologia </t>
  </si>
  <si>
    <t>dr hab. n. med. Dorota Pastuszak-Lewandoska</t>
  </si>
  <si>
    <t>Parazytologia z mikologią</t>
  </si>
  <si>
    <t>prof. dr hab. n. med. Ewa Brzeziańska-Lasota</t>
  </si>
  <si>
    <t>Patofizjologia</t>
  </si>
  <si>
    <t>dr n. med. Paulina Radwańska</t>
  </si>
  <si>
    <t xml:space="preserve">Rehabilitacja </t>
  </si>
  <si>
    <t>prof. dr hab. n. med. Jolanta Kujawa</t>
  </si>
  <si>
    <t xml:space="preserve">Radiologia  ogólna </t>
  </si>
  <si>
    <t>prof. dr hab. n. med. Ludomir Stefańczyk</t>
  </si>
  <si>
    <t xml:space="preserve">Fizjologia narządu żucia </t>
  </si>
  <si>
    <t>prof. dr hab. n. med. Jerzy Sokołowski</t>
  </si>
  <si>
    <t xml:space="preserve">Ergonomia  </t>
  </si>
  <si>
    <t>prof. dr hab. n. med. Monika Łukomska-Szymańska</t>
  </si>
  <si>
    <t>Wstęp do materiałoznawstwa</t>
  </si>
  <si>
    <t>Materiałoznawstwo stomatologiczne zachowawcze</t>
  </si>
  <si>
    <t>Nauczanie przedkliniczne -                 Stomatologia zachowawcza</t>
  </si>
  <si>
    <t>stomatologia wieku rozwojowego</t>
  </si>
  <si>
    <t xml:space="preserve">Nauczanie przedkliniczne -Stomatologia dziecięca i profilaktyka stomatologiczna      </t>
  </si>
  <si>
    <t xml:space="preserve">Stomatologia dziecięca i profilaktyka stomatologiczna  </t>
  </si>
  <si>
    <t xml:space="preserve">Stomatologia społeczna </t>
  </si>
  <si>
    <t>dr hab. n. med. prof. Uczelni Ewelina Gaszyńska</t>
  </si>
  <si>
    <t>Psychologia lekarska</t>
  </si>
  <si>
    <t>dr n. med. Paweł Rasmus</t>
  </si>
  <si>
    <t>Do wyboru 1 z 3</t>
  </si>
  <si>
    <t>Profesjonalizm w badaniach naukowych</t>
  </si>
  <si>
    <t>dr n. med. prof. Uczelni Janusz Janczukowicz</t>
  </si>
  <si>
    <t>Zaburzenia metabolizmu kostnego</t>
  </si>
  <si>
    <t>prof. dr hab. n. med. Ewa Sewerynek</t>
  </si>
  <si>
    <t>Język migowy</t>
  </si>
  <si>
    <t>mgr Małgorzata Mistrzak</t>
  </si>
  <si>
    <t>Legenda:</t>
  </si>
  <si>
    <t>III  ROK STUDIÓW 2022/2023</t>
  </si>
  <si>
    <t>Semestr 5 (zimowy)</t>
  </si>
  <si>
    <t>Semestr 6 (letni)</t>
  </si>
  <si>
    <t xml:space="preserve">Patomorfologia </t>
  </si>
  <si>
    <t xml:space="preserve">Chirurgia ogólna z onkologią </t>
  </si>
  <si>
    <t>Choroby wewnętrzne</t>
  </si>
  <si>
    <t xml:space="preserve">Choroby wewnętrzne (kardiologia) </t>
  </si>
  <si>
    <t xml:space="preserve">Problemy kardiologiczne w stomatologii </t>
  </si>
  <si>
    <t xml:space="preserve">Choroby zakaźne  </t>
  </si>
  <si>
    <t xml:space="preserve">Pediatria  </t>
  </si>
  <si>
    <t xml:space="preserve">Okulistyka  </t>
  </si>
  <si>
    <t>medycyna jamy ustnej</t>
  </si>
  <si>
    <t xml:space="preserve">Patologia jamy ustnej </t>
  </si>
  <si>
    <t>Nauczanie przedkliniczne - chirurgia stomatologiczna</t>
  </si>
  <si>
    <t>Nauczanie przedkliniczne - periodontologia</t>
  </si>
  <si>
    <t>Nauczanie przedkliniczne - stomatologia zachowawcza</t>
  </si>
  <si>
    <t xml:space="preserve">Stomatologia zachowawcza z endodoncją </t>
  </si>
  <si>
    <t xml:space="preserve">Nauczanie przedkliniczne - endodoncja </t>
  </si>
  <si>
    <t>Materiałoznawstwo protetyczne</t>
  </si>
  <si>
    <t>Nauczanie przedkliniczne - Protetyka</t>
  </si>
  <si>
    <t xml:space="preserve">Protetyka Normy okluzji i funkcje układu stomatognatycznego   </t>
  </si>
  <si>
    <t>Radiologia stomatologiczna</t>
  </si>
  <si>
    <t xml:space="preserve"> </t>
  </si>
  <si>
    <t>Stomatologia dziecięca i profilaktyka stom.</t>
  </si>
  <si>
    <t>Nauczanie przedkliniczne - ortodoncja</t>
  </si>
  <si>
    <t>Medycyna a prawo</t>
  </si>
  <si>
    <t>Aspekty prawne praktyki zawodu lek dentysty</t>
  </si>
  <si>
    <t>Do wyboru 1 z 4</t>
  </si>
  <si>
    <t>Statystyka w badaniach naukowych</t>
  </si>
  <si>
    <t>Metodologia badań nauk</t>
  </si>
  <si>
    <t>Komunikacja interpersonalna w gabinecie stomatologicznym</t>
  </si>
  <si>
    <t>Zdrowe żywienie</t>
  </si>
  <si>
    <t xml:space="preserve"> IV  ROK STUDIÓW 2023/2024</t>
  </si>
  <si>
    <t>Semestr 7 (zimowy)</t>
  </si>
  <si>
    <t>Semestr 8  (letni)</t>
  </si>
  <si>
    <t>Medycyna sądowa</t>
  </si>
  <si>
    <t xml:space="preserve">Anestezjologia i reanimacja </t>
  </si>
  <si>
    <t xml:space="preserve">Farmakologia kliniczna </t>
  </si>
  <si>
    <t xml:space="preserve">Neurologia   </t>
  </si>
  <si>
    <t>Otorynolaryngologia</t>
  </si>
  <si>
    <t>Dermatologia z wenerologią</t>
  </si>
  <si>
    <t xml:space="preserve">Chirurgia stomatologiczna </t>
  </si>
  <si>
    <t>Chirurgia szczękowo-twarzowa z onkologią</t>
  </si>
  <si>
    <t xml:space="preserve">Periodontologia i choroby błony śluzowej </t>
  </si>
  <si>
    <t>Zzo</t>
  </si>
  <si>
    <t>Stomatologia zachowawcza z endodoncją (stomatologia zachowawcza)</t>
  </si>
  <si>
    <t>Stomatologia zachowawcza z endodoncją (Endodoncja)</t>
  </si>
  <si>
    <t xml:space="preserve">Protetyka  </t>
  </si>
  <si>
    <t xml:space="preserve">Protetyka Normy okluzji i funkcje układu stomatognatycznego  </t>
  </si>
  <si>
    <t>Stomatologia dziecięca i profilaktyka stomatologiczna</t>
  </si>
  <si>
    <t xml:space="preserve">Ortodoncja </t>
  </si>
  <si>
    <t>What to do with an English - speaking patient? czyli Pacjent anglojęzyczny</t>
  </si>
  <si>
    <t>English for Dental Practitioners</t>
  </si>
  <si>
    <t>Fakultet - Bóle głowy</t>
  </si>
  <si>
    <t>Fakultet - Aseptyka i antyseptyka</t>
  </si>
  <si>
    <t>Fakultet - Dziecko w gabinecie stomatologicznym - na co należy być przygotowanym</t>
  </si>
  <si>
    <t>V ROK STUDIÓW 2024/2025</t>
  </si>
  <si>
    <t>Semestr  9  (zimowy)</t>
  </si>
  <si>
    <t>Semestr 10  (letni)</t>
  </si>
  <si>
    <t>Chirurgia stomatologia</t>
  </si>
  <si>
    <t>Fizjoterapia w stomatologii</t>
  </si>
  <si>
    <t xml:space="preserve">Gerostomatologia </t>
  </si>
  <si>
    <t xml:space="preserve">Protetyka </t>
  </si>
  <si>
    <t xml:space="preserve">Radiologia stomatologiczna </t>
  </si>
  <si>
    <t xml:space="preserve">Stomatologia zintegrowana wieku dorosłego </t>
  </si>
  <si>
    <t>Stomatologia zintegrowana wieku dziecięcego</t>
  </si>
  <si>
    <t xml:space="preserve">Stomatologia dziecięca i profilaktyka stomatologiczna </t>
  </si>
  <si>
    <t>Orzecznictwo</t>
  </si>
  <si>
    <t>System kształcenia lekarzy w Polsce</t>
  </si>
  <si>
    <t>Zdrowie publiczne</t>
  </si>
  <si>
    <t>Stomatologia estetyczna</t>
  </si>
  <si>
    <t>Implantologia</t>
  </si>
  <si>
    <t xml:space="preserve">Przygotowanie podłoża kostnego do leczenia protetycznego jamy ustnej </t>
  </si>
  <si>
    <t>dr n. med. Krzysztof Sokołowski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</si>
</sst>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0"/>
      <name val="Arial CE"/>
      <charset val="238"/>
    </font>
    <font>
      <b/>
      <sz val="12"/>
      <color rgb="FFC0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2"/>
      <name val="Times New Roman"/>
      <family val="1"/>
      <charset val="238"/>
    </font>
    <font>
      <sz val="12"/>
      <name val="Times"/>
      <family val="1"/>
      <charset val="238"/>
    </font>
    <font>
      <sz val="11"/>
      <color rgb="FFC00000"/>
      <name val="Calibri"/>
      <family val="2"/>
      <charset val="238"/>
      <scheme val="minor"/>
    </font>
    <font>
      <b/>
      <sz val="10"/>
      <color rgb="FFC00000"/>
      <name val="Times New Roman"/>
      <family val="1"/>
      <charset val="238"/>
    </font>
    <font>
      <sz val="12"/>
      <color rgb="FFC00000"/>
      <name val="Times"/>
      <family val="1"/>
      <charset val="238"/>
    </font>
    <font>
      <sz val="12"/>
      <color rgb="FFC00000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9B1"/>
        <bgColor indexed="64"/>
      </patternFill>
    </fill>
    <fill>
      <patternFill patternType="solid">
        <fgColor rgb="FFFCDA7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1B8"/>
        <bgColor indexed="64"/>
      </patternFill>
    </fill>
    <fill>
      <patternFill patternType="solid">
        <fgColor rgb="FFF0EE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55">
    <xf numFmtId="0" fontId="0" fillId="0" borderId="0" xfId="0"/>
    <xf numFmtId="0" fontId="3" fillId="0" borderId="0" xfId="1" applyFont="1"/>
    <xf numFmtId="0" fontId="4" fillId="0" borderId="0" xfId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16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vertical="center" wrapText="1"/>
    </xf>
    <xf numFmtId="0" fontId="10" fillId="5" borderId="14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textRotation="90" wrapText="1"/>
    </xf>
    <xf numFmtId="0" fontId="10" fillId="5" borderId="8" xfId="1" applyFont="1" applyFill="1" applyBorder="1" applyAlignment="1">
      <alignment horizontal="center" vertical="center" textRotation="90" wrapText="1"/>
    </xf>
    <xf numFmtId="0" fontId="10" fillId="5" borderId="0" xfId="1" applyFont="1" applyFill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textRotation="90" wrapText="1"/>
    </xf>
    <xf numFmtId="0" fontId="10" fillId="5" borderId="0" xfId="1" applyFont="1" applyFill="1" applyAlignment="1">
      <alignment horizontal="center" vertical="center" textRotation="90" wrapText="1"/>
    </xf>
    <xf numFmtId="0" fontId="11" fillId="0" borderId="0" xfId="1" applyFont="1" applyAlignment="1">
      <alignment horizontal="center" vertical="center"/>
    </xf>
    <xf numFmtId="0" fontId="6" fillId="7" borderId="23" xfId="1" applyFont="1" applyFill="1" applyBorder="1" applyAlignment="1">
      <alignment horizontal="center" vertical="center"/>
    </xf>
    <xf numFmtId="0" fontId="8" fillId="7" borderId="24" xfId="2" applyFont="1" applyFill="1" applyBorder="1" applyAlignment="1">
      <alignment vertical="center" wrapText="1"/>
    </xf>
    <xf numFmtId="0" fontId="10" fillId="7" borderId="23" xfId="2" applyFont="1" applyFill="1" applyBorder="1" applyAlignment="1">
      <alignment horizontal="left" vertical="center"/>
    </xf>
    <xf numFmtId="0" fontId="7" fillId="7" borderId="24" xfId="1" applyFont="1" applyFill="1" applyBorder="1" applyAlignment="1">
      <alignment horizontal="center" vertical="center" wrapText="1"/>
    </xf>
    <xf numFmtId="0" fontId="7" fillId="7" borderId="25" xfId="1" applyFont="1" applyFill="1" applyBorder="1" applyAlignment="1">
      <alignment horizontal="center" vertical="center" wrapText="1"/>
    </xf>
    <xf numFmtId="0" fontId="7" fillId="7" borderId="23" xfId="1" applyFont="1" applyFill="1" applyBorder="1" applyAlignment="1">
      <alignment horizontal="center" vertical="center" wrapText="1"/>
    </xf>
    <xf numFmtId="0" fontId="7" fillId="7" borderId="26" xfId="1" applyFont="1" applyFill="1" applyBorder="1" applyAlignment="1">
      <alignment horizontal="center" vertical="center" wrapText="1"/>
    </xf>
    <xf numFmtId="0" fontId="6" fillId="5" borderId="26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6" fillId="7" borderId="26" xfId="1" applyFont="1" applyFill="1" applyBorder="1" applyAlignment="1">
      <alignment horizontal="center" vertical="center" wrapText="1"/>
    </xf>
    <xf numFmtId="0" fontId="6" fillId="5" borderId="24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27" xfId="1" applyFont="1" applyFill="1" applyBorder="1" applyAlignment="1">
      <alignment horizontal="center" vertical="center"/>
    </xf>
    <xf numFmtId="0" fontId="8" fillId="7" borderId="2" xfId="2" applyFont="1" applyFill="1" applyBorder="1" applyAlignment="1">
      <alignment vertical="center"/>
    </xf>
    <xf numFmtId="0" fontId="9" fillId="7" borderId="27" xfId="2" applyFont="1" applyFill="1" applyBorder="1" applyAlignment="1">
      <alignment horizontal="left" vertical="center"/>
    </xf>
    <xf numFmtId="0" fontId="7" fillId="7" borderId="2" xfId="1" applyFont="1" applyFill="1" applyBorder="1" applyAlignment="1">
      <alignment horizontal="center" vertical="center" wrapText="1"/>
    </xf>
    <xf numFmtId="0" fontId="7" fillId="7" borderId="28" xfId="1" applyFont="1" applyFill="1" applyBorder="1" applyAlignment="1">
      <alignment horizontal="center" vertical="center" wrapText="1"/>
    </xf>
    <xf numFmtId="0" fontId="7" fillId="7" borderId="27" xfId="1" applyFont="1" applyFill="1" applyBorder="1" applyAlignment="1">
      <alignment horizontal="center" vertical="center" wrapText="1"/>
    </xf>
    <xf numFmtId="0" fontId="7" fillId="7" borderId="29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center" vertical="center" wrapText="1"/>
    </xf>
    <xf numFmtId="0" fontId="6" fillId="7" borderId="29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6" fillId="7" borderId="27" xfId="1" applyFont="1" applyFill="1" applyBorder="1" applyAlignment="1">
      <alignment horizontal="center" vertical="center" wrapText="1"/>
    </xf>
    <xf numFmtId="0" fontId="10" fillId="7" borderId="27" xfId="2" applyFont="1" applyFill="1" applyBorder="1" applyAlignment="1">
      <alignment horizontal="left" vertical="center"/>
    </xf>
    <xf numFmtId="0" fontId="6" fillId="7" borderId="30" xfId="1" applyFont="1" applyFill="1" applyBorder="1" applyAlignment="1">
      <alignment horizontal="center" vertical="center"/>
    </xf>
    <xf numFmtId="0" fontId="8" fillId="7" borderId="31" xfId="2" applyFont="1" applyFill="1" applyBorder="1" applyAlignment="1">
      <alignment vertical="center"/>
    </xf>
    <xf numFmtId="0" fontId="9" fillId="7" borderId="32" xfId="2" applyFont="1" applyFill="1" applyBorder="1" applyAlignment="1">
      <alignment horizontal="left" vertical="center"/>
    </xf>
    <xf numFmtId="0" fontId="7" fillId="7" borderId="31" xfId="1" applyFont="1" applyFill="1" applyBorder="1" applyAlignment="1">
      <alignment horizontal="center" vertical="center" wrapText="1"/>
    </xf>
    <xf numFmtId="0" fontId="7" fillId="7" borderId="33" xfId="1" applyFont="1" applyFill="1" applyBorder="1" applyAlignment="1">
      <alignment horizontal="center" vertical="center" wrapText="1"/>
    </xf>
    <xf numFmtId="0" fontId="7" fillId="7" borderId="30" xfId="1" applyFont="1" applyFill="1" applyBorder="1" applyAlignment="1">
      <alignment horizontal="center" vertical="center" wrapText="1"/>
    </xf>
    <xf numFmtId="0" fontId="7" fillId="7" borderId="34" xfId="1" applyFont="1" applyFill="1" applyBorder="1" applyAlignment="1">
      <alignment horizontal="center" vertical="center" wrapText="1"/>
    </xf>
    <xf numFmtId="0" fontId="6" fillId="5" borderId="34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6" fillId="7" borderId="35" xfId="1" applyFont="1" applyFill="1" applyBorder="1" applyAlignment="1">
      <alignment horizontal="center" vertical="center" wrapText="1"/>
    </xf>
    <xf numFmtId="0" fontId="6" fillId="5" borderId="36" xfId="1" applyFont="1" applyFill="1" applyBorder="1" applyAlignment="1">
      <alignment horizontal="center" vertical="center" wrapText="1"/>
    </xf>
    <xf numFmtId="0" fontId="7" fillId="5" borderId="37" xfId="1" applyFont="1" applyFill="1" applyBorder="1" applyAlignment="1">
      <alignment horizontal="center" vertical="center" wrapText="1"/>
    </xf>
    <xf numFmtId="0" fontId="7" fillId="7" borderId="37" xfId="1" applyFont="1" applyFill="1" applyBorder="1" applyAlignment="1">
      <alignment horizontal="center" vertical="center" wrapText="1"/>
    </xf>
    <xf numFmtId="0" fontId="6" fillId="7" borderId="32" xfId="1" applyFont="1" applyFill="1" applyBorder="1" applyAlignment="1">
      <alignment horizontal="center" vertical="center" wrapText="1"/>
    </xf>
    <xf numFmtId="0" fontId="6" fillId="8" borderId="23" xfId="1" applyFont="1" applyFill="1" applyBorder="1" applyAlignment="1">
      <alignment horizontal="center" vertical="center"/>
    </xf>
    <xf numFmtId="0" fontId="8" fillId="8" borderId="24" xfId="2" applyFont="1" applyFill="1" applyBorder="1" applyAlignment="1">
      <alignment vertical="center" wrapText="1"/>
    </xf>
    <xf numFmtId="0" fontId="9" fillId="8" borderId="23" xfId="2" applyFont="1" applyFill="1" applyBorder="1" applyAlignment="1">
      <alignment horizontal="left" vertical="center"/>
    </xf>
    <xf numFmtId="0" fontId="7" fillId="8" borderId="23" xfId="1" applyFont="1" applyFill="1" applyBorder="1" applyAlignment="1">
      <alignment horizontal="center" vertical="center" wrapText="1"/>
    </xf>
    <xf numFmtId="0" fontId="7" fillId="8" borderId="25" xfId="1" applyFont="1" applyFill="1" applyBorder="1" applyAlignment="1">
      <alignment horizontal="center" vertical="center" wrapText="1"/>
    </xf>
    <xf numFmtId="0" fontId="7" fillId="8" borderId="26" xfId="1" applyFont="1" applyFill="1" applyBorder="1" applyAlignment="1">
      <alignment horizontal="center" vertical="center" wrapText="1"/>
    </xf>
    <xf numFmtId="0" fontId="7" fillId="8" borderId="24" xfId="1" applyFont="1" applyFill="1" applyBorder="1" applyAlignment="1">
      <alignment horizontal="center" vertical="center" wrapText="1"/>
    </xf>
    <xf numFmtId="0" fontId="6" fillId="8" borderId="23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6" fillId="8" borderId="26" xfId="1" applyFont="1" applyFill="1" applyBorder="1" applyAlignment="1">
      <alignment horizontal="center" vertical="center" wrapText="1"/>
    </xf>
    <xf numFmtId="0" fontId="6" fillId="8" borderId="30" xfId="1" applyFont="1" applyFill="1" applyBorder="1" applyAlignment="1">
      <alignment horizontal="center" vertical="center"/>
    </xf>
    <xf numFmtId="0" fontId="8" fillId="8" borderId="31" xfId="2" applyFont="1" applyFill="1" applyBorder="1" applyAlignment="1">
      <alignment vertical="center" wrapText="1"/>
    </xf>
    <xf numFmtId="0" fontId="9" fillId="8" borderId="30" xfId="2" applyFont="1" applyFill="1" applyBorder="1" applyAlignment="1">
      <alignment horizontal="left" vertical="center"/>
    </xf>
    <xf numFmtId="0" fontId="7" fillId="8" borderId="30" xfId="1" applyFont="1" applyFill="1" applyBorder="1" applyAlignment="1">
      <alignment horizontal="center" vertical="center" wrapText="1"/>
    </xf>
    <xf numFmtId="0" fontId="7" fillId="8" borderId="33" xfId="1" applyFont="1" applyFill="1" applyBorder="1" applyAlignment="1">
      <alignment horizontal="center" vertical="center" wrapText="1"/>
    </xf>
    <xf numFmtId="0" fontId="7" fillId="8" borderId="34" xfId="1" applyFont="1" applyFill="1" applyBorder="1" applyAlignment="1">
      <alignment horizontal="center" vertical="center" wrapText="1"/>
    </xf>
    <xf numFmtId="0" fontId="7" fillId="8" borderId="31" xfId="1" applyFont="1" applyFill="1" applyBorder="1" applyAlignment="1">
      <alignment horizontal="center" vertical="center" wrapText="1"/>
    </xf>
    <xf numFmtId="0" fontId="7" fillId="8" borderId="32" xfId="1" applyFont="1" applyFill="1" applyBorder="1" applyAlignment="1">
      <alignment horizontal="center" vertical="center" wrapText="1"/>
    </xf>
    <xf numFmtId="0" fontId="7" fillId="8" borderId="35" xfId="1" applyFont="1" applyFill="1" applyBorder="1" applyAlignment="1">
      <alignment horizontal="center" vertical="center" wrapText="1"/>
    </xf>
    <xf numFmtId="0" fontId="6" fillId="8" borderId="30" xfId="1" applyFont="1" applyFill="1" applyBorder="1" applyAlignment="1">
      <alignment horizontal="center" vertical="center" wrapText="1"/>
    </xf>
    <xf numFmtId="0" fontId="6" fillId="5" borderId="31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 wrapText="1"/>
    </xf>
    <xf numFmtId="0" fontId="6" fillId="8" borderId="34" xfId="1" applyFont="1" applyFill="1" applyBorder="1" applyAlignment="1">
      <alignment horizontal="center" vertical="center" wrapText="1"/>
    </xf>
    <xf numFmtId="0" fontId="10" fillId="9" borderId="15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/>
    </xf>
    <xf numFmtId="0" fontId="8" fillId="9" borderId="0" xfId="2" applyFont="1" applyFill="1" applyAlignment="1">
      <alignment vertical="center"/>
    </xf>
    <xf numFmtId="0" fontId="9" fillId="9" borderId="38" xfId="2" applyFont="1" applyFill="1" applyBorder="1" applyAlignment="1">
      <alignment horizontal="left" vertical="center"/>
    </xf>
    <xf numFmtId="0" fontId="7" fillId="9" borderId="0" xfId="1" applyFont="1" applyFill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9" borderId="14" xfId="1" applyFont="1" applyFill="1" applyBorder="1" applyAlignment="1">
      <alignment horizontal="center" vertical="center" wrapText="1"/>
    </xf>
    <xf numFmtId="0" fontId="7" fillId="9" borderId="17" xfId="1" applyFont="1" applyFill="1" applyBorder="1" applyAlignment="1">
      <alignment horizontal="center" vertical="center" wrapText="1"/>
    </xf>
    <xf numFmtId="0" fontId="7" fillId="9" borderId="38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7" fillId="9" borderId="21" xfId="1" applyFont="1" applyFill="1" applyBorder="1" applyAlignment="1">
      <alignment horizontal="center" vertical="center" wrapText="1"/>
    </xf>
    <xf numFmtId="0" fontId="6" fillId="9" borderId="21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9" borderId="9" xfId="1" applyFont="1" applyFill="1" applyBorder="1" applyAlignment="1">
      <alignment horizontal="center" vertical="center" wrapText="1"/>
    </xf>
    <xf numFmtId="0" fontId="6" fillId="9" borderId="38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/>
    </xf>
    <xf numFmtId="0" fontId="8" fillId="9" borderId="25" xfId="2" applyFont="1" applyFill="1" applyBorder="1" applyAlignment="1">
      <alignment vertical="center"/>
    </xf>
    <xf numFmtId="0" fontId="9" fillId="9" borderId="23" xfId="2" applyFont="1" applyFill="1" applyBorder="1" applyAlignment="1">
      <alignment horizontal="left" vertical="center"/>
    </xf>
    <xf numFmtId="0" fontId="7" fillId="9" borderId="24" xfId="1" applyFont="1" applyFill="1" applyBorder="1" applyAlignment="1">
      <alignment horizontal="center" vertical="center" wrapText="1"/>
    </xf>
    <xf numFmtId="0" fontId="7" fillId="9" borderId="25" xfId="1" applyFont="1" applyFill="1" applyBorder="1" applyAlignment="1">
      <alignment horizontal="center" vertical="center" wrapText="1"/>
    </xf>
    <xf numFmtId="0" fontId="7" fillId="9" borderId="23" xfId="1" applyFont="1" applyFill="1" applyBorder="1" applyAlignment="1">
      <alignment horizontal="center" vertical="center" wrapText="1"/>
    </xf>
    <xf numFmtId="0" fontId="7" fillId="9" borderId="26" xfId="1" applyFont="1" applyFill="1" applyBorder="1" applyAlignment="1">
      <alignment horizontal="center" vertical="center" wrapText="1"/>
    </xf>
    <xf numFmtId="0" fontId="7" fillId="9" borderId="39" xfId="1" applyFont="1" applyFill="1" applyBorder="1" applyAlignment="1">
      <alignment horizontal="center" vertical="center" wrapText="1"/>
    </xf>
    <xf numFmtId="0" fontId="7" fillId="9" borderId="40" xfId="1" applyFont="1" applyFill="1" applyBorder="1" applyAlignment="1">
      <alignment horizontal="center" vertical="center" wrapText="1"/>
    </xf>
    <xf numFmtId="0" fontId="6" fillId="9" borderId="40" xfId="1" applyFont="1" applyFill="1" applyBorder="1" applyAlignment="1">
      <alignment horizontal="center" vertical="center" wrapText="1"/>
    </xf>
    <xf numFmtId="0" fontId="6" fillId="5" borderId="25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6" fillId="9" borderId="26" xfId="1" applyFont="1" applyFill="1" applyBorder="1" applyAlignment="1">
      <alignment horizontal="center" vertical="center" wrapText="1"/>
    </xf>
    <xf numFmtId="0" fontId="6" fillId="9" borderId="27" xfId="1" applyFont="1" applyFill="1" applyBorder="1" applyAlignment="1">
      <alignment horizontal="center" vertical="center"/>
    </xf>
    <xf numFmtId="0" fontId="8" fillId="9" borderId="28" xfId="2" applyFont="1" applyFill="1" applyBorder="1" applyAlignment="1">
      <alignment vertical="center"/>
    </xf>
    <xf numFmtId="0" fontId="9" fillId="9" borderId="27" xfId="2" applyFont="1" applyFill="1" applyBorder="1" applyAlignment="1">
      <alignment horizontal="left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28" xfId="1" applyFont="1" applyFill="1" applyBorder="1" applyAlignment="1">
      <alignment horizontal="center" vertical="center" wrapText="1"/>
    </xf>
    <xf numFmtId="0" fontId="7" fillId="9" borderId="27" xfId="1" applyFont="1" applyFill="1" applyBorder="1" applyAlignment="1">
      <alignment horizontal="center" vertical="center" wrapText="1"/>
    </xf>
    <xf numFmtId="0" fontId="7" fillId="9" borderId="29" xfId="1" applyFont="1" applyFill="1" applyBorder="1" applyAlignment="1">
      <alignment horizontal="center" vertical="center" wrapText="1"/>
    </xf>
    <xf numFmtId="0" fontId="6" fillId="9" borderId="29" xfId="1" applyFont="1" applyFill="1" applyBorder="1" applyAlignment="1">
      <alignment horizontal="center" vertical="center" wrapText="1"/>
    </xf>
    <xf numFmtId="0" fontId="6" fillId="5" borderId="28" xfId="1" applyFont="1" applyFill="1" applyBorder="1" applyAlignment="1">
      <alignment horizontal="center" vertical="center" wrapText="1"/>
    </xf>
    <xf numFmtId="0" fontId="6" fillId="9" borderId="27" xfId="1" applyFont="1" applyFill="1" applyBorder="1" applyAlignment="1">
      <alignment horizontal="center" vertical="center" wrapText="1"/>
    </xf>
    <xf numFmtId="0" fontId="9" fillId="9" borderId="27" xfId="2" applyFont="1" applyFill="1" applyBorder="1" applyAlignment="1">
      <alignment horizontal="left" vertical="center"/>
    </xf>
    <xf numFmtId="0" fontId="8" fillId="9" borderId="28" xfId="2" applyFont="1" applyFill="1" applyBorder="1" applyAlignment="1">
      <alignment vertical="center" wrapText="1"/>
    </xf>
    <xf numFmtId="0" fontId="7" fillId="5" borderId="29" xfId="1" applyFont="1" applyFill="1" applyBorder="1" applyAlignment="1">
      <alignment horizontal="center" vertical="center" wrapText="1"/>
    </xf>
    <xf numFmtId="0" fontId="6" fillId="9" borderId="32" xfId="1" applyFont="1" applyFill="1" applyBorder="1" applyAlignment="1">
      <alignment horizontal="center" vertical="center"/>
    </xf>
    <xf numFmtId="0" fontId="7" fillId="9" borderId="31" xfId="1" applyFont="1" applyFill="1" applyBorder="1" applyAlignment="1">
      <alignment horizontal="center" vertical="center" wrapText="1"/>
    </xf>
    <xf numFmtId="0" fontId="7" fillId="9" borderId="33" xfId="1" applyFont="1" applyFill="1" applyBorder="1" applyAlignment="1">
      <alignment horizontal="center" vertical="center" wrapText="1"/>
    </xf>
    <xf numFmtId="0" fontId="7" fillId="9" borderId="30" xfId="1" applyFont="1" applyFill="1" applyBorder="1" applyAlignment="1">
      <alignment horizontal="center" vertical="center" wrapText="1"/>
    </xf>
    <xf numFmtId="0" fontId="7" fillId="9" borderId="34" xfId="1" applyFont="1" applyFill="1" applyBorder="1" applyAlignment="1">
      <alignment horizontal="center" vertical="center" wrapText="1"/>
    </xf>
    <xf numFmtId="0" fontId="7" fillId="5" borderId="34" xfId="1" applyFont="1" applyFill="1" applyBorder="1" applyAlignment="1">
      <alignment horizontal="center" vertical="center" wrapText="1"/>
    </xf>
    <xf numFmtId="0" fontId="6" fillId="9" borderId="34" xfId="1" applyFont="1" applyFill="1" applyBorder="1" applyAlignment="1">
      <alignment horizontal="center" vertical="center" wrapText="1"/>
    </xf>
    <xf numFmtId="0" fontId="6" fillId="5" borderId="33" xfId="1" applyFont="1" applyFill="1" applyBorder="1" applyAlignment="1">
      <alignment horizontal="center" vertical="center" wrapText="1"/>
    </xf>
    <xf numFmtId="0" fontId="6" fillId="9" borderId="30" xfId="1" applyFont="1" applyFill="1" applyBorder="1" applyAlignment="1">
      <alignment horizontal="center" vertical="center" wrapText="1"/>
    </xf>
    <xf numFmtId="0" fontId="6" fillId="9" borderId="30" xfId="1" applyFont="1" applyFill="1" applyBorder="1" applyAlignment="1">
      <alignment horizontal="center" vertical="center"/>
    </xf>
    <xf numFmtId="0" fontId="8" fillId="9" borderId="15" xfId="2" applyFont="1" applyFill="1" applyBorder="1" applyAlignment="1">
      <alignment vertical="center"/>
    </xf>
    <xf numFmtId="0" fontId="9" fillId="9" borderId="32" xfId="2" applyFont="1" applyFill="1" applyBorder="1" applyAlignment="1">
      <alignment horizontal="left" vertical="center"/>
    </xf>
    <xf numFmtId="0" fontId="7" fillId="9" borderId="16" xfId="1" applyFont="1" applyFill="1" applyBorder="1" applyAlignment="1">
      <alignment horizontal="center" vertical="center" wrapText="1"/>
    </xf>
    <xf numFmtId="0" fontId="7" fillId="9" borderId="15" xfId="1" applyFont="1" applyFill="1" applyBorder="1" applyAlignment="1">
      <alignment horizontal="center" vertical="center" wrapText="1"/>
    </xf>
    <xf numFmtId="0" fontId="7" fillId="9" borderId="22" xfId="1" applyFont="1" applyFill="1" applyBorder="1" applyAlignment="1">
      <alignment horizontal="center" vertical="center" wrapText="1"/>
    </xf>
    <xf numFmtId="0" fontId="7" fillId="9" borderId="18" xfId="1" applyFont="1" applyFill="1" applyBorder="1" applyAlignment="1">
      <alignment horizontal="center" vertical="center" wrapText="1"/>
    </xf>
    <xf numFmtId="0" fontId="7" fillId="5" borderId="38" xfId="1" applyFont="1" applyFill="1" applyBorder="1" applyAlignment="1">
      <alignment horizontal="center" vertical="center" wrapText="1"/>
    </xf>
    <xf numFmtId="0" fontId="6" fillId="5" borderId="38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9" fillId="6" borderId="38" xfId="1" applyFont="1" applyFill="1" applyBorder="1" applyAlignment="1">
      <alignment horizontal="left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6" fillId="6" borderId="21" xfId="1" applyFont="1" applyFill="1" applyBorder="1" applyAlignment="1">
      <alignment horizontal="center" vertical="center" wrapText="1"/>
    </xf>
    <xf numFmtId="0" fontId="6" fillId="6" borderId="22" xfId="1" applyFont="1" applyFill="1" applyBorder="1" applyAlignment="1">
      <alignment horizontal="center" vertical="center" wrapText="1"/>
    </xf>
    <xf numFmtId="0" fontId="7" fillId="6" borderId="21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6" borderId="18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vertical="center"/>
    </xf>
    <xf numFmtId="0" fontId="9" fillId="5" borderId="18" xfId="1" applyFont="1" applyFill="1" applyBorder="1" applyAlignment="1">
      <alignment vertical="center" wrapText="1"/>
    </xf>
    <xf numFmtId="0" fontId="8" fillId="10" borderId="36" xfId="2" applyFont="1" applyFill="1" applyBorder="1" applyAlignment="1">
      <alignment vertical="center"/>
    </xf>
    <xf numFmtId="0" fontId="9" fillId="10" borderId="8" xfId="2" applyFont="1" applyFill="1" applyBorder="1" applyAlignment="1">
      <alignment horizontal="left" vertical="center"/>
    </xf>
    <xf numFmtId="0" fontId="7" fillId="10" borderId="22" xfId="1" applyFont="1" applyFill="1" applyBorder="1" applyAlignment="1">
      <alignment vertical="center" wrapText="1"/>
    </xf>
    <xf numFmtId="0" fontId="7" fillId="10" borderId="15" xfId="1" applyFont="1" applyFill="1" applyBorder="1" applyAlignment="1">
      <alignment vertical="center" wrapText="1"/>
    </xf>
    <xf numFmtId="0" fontId="7" fillId="10" borderId="18" xfId="1" applyFont="1" applyFill="1" applyBorder="1" applyAlignment="1">
      <alignment horizontal="right" vertical="center" wrapText="1"/>
    </xf>
    <xf numFmtId="0" fontId="7" fillId="10" borderId="18" xfId="1" applyFont="1" applyFill="1" applyBorder="1" applyAlignment="1">
      <alignment vertical="center" wrapText="1"/>
    </xf>
    <xf numFmtId="0" fontId="7" fillId="5" borderId="16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7" fillId="10" borderId="18" xfId="1" applyFont="1" applyFill="1" applyBorder="1" applyAlignment="1">
      <alignment horizontal="center" vertical="center" wrapText="1"/>
    </xf>
    <xf numFmtId="0" fontId="7" fillId="10" borderId="16" xfId="1" applyFont="1" applyFill="1" applyBorder="1" applyAlignment="1">
      <alignment horizontal="center" vertical="center" wrapText="1"/>
    </xf>
    <xf numFmtId="0" fontId="7" fillId="10" borderId="15" xfId="1" applyFont="1" applyFill="1" applyBorder="1" applyAlignment="1">
      <alignment horizontal="center" vertical="center" wrapText="1"/>
    </xf>
    <xf numFmtId="0" fontId="7" fillId="10" borderId="22" xfId="1" applyFont="1" applyFill="1" applyBorder="1" applyAlignment="1">
      <alignment horizontal="center" vertical="center" wrapText="1"/>
    </xf>
    <xf numFmtId="0" fontId="8" fillId="10" borderId="5" xfId="2" applyFont="1" applyFill="1" applyBorder="1" applyAlignment="1">
      <alignment vertical="center"/>
    </xf>
    <xf numFmtId="0" fontId="8" fillId="10" borderId="9" xfId="2" applyFont="1" applyFill="1" applyBorder="1" applyAlignment="1">
      <alignment vertical="center"/>
    </xf>
    <xf numFmtId="0" fontId="9" fillId="10" borderId="38" xfId="2" applyFont="1" applyFill="1" applyBorder="1" applyAlignment="1">
      <alignment horizontal="left" vertical="center"/>
    </xf>
    <xf numFmtId="0" fontId="9" fillId="10" borderId="22" xfId="2" applyFont="1" applyFill="1" applyBorder="1" applyAlignment="1">
      <alignment horizontal="left" vertical="center"/>
    </xf>
    <xf numFmtId="0" fontId="7" fillId="6" borderId="22" xfId="1" applyFont="1" applyFill="1" applyBorder="1" applyAlignment="1">
      <alignment vertical="center" wrapText="1"/>
    </xf>
    <xf numFmtId="0" fontId="7" fillId="6" borderId="15" xfId="1" applyFont="1" applyFill="1" applyBorder="1" applyAlignment="1">
      <alignment vertical="center" wrapText="1"/>
    </xf>
    <xf numFmtId="0" fontId="7" fillId="6" borderId="18" xfId="1" applyFont="1" applyFill="1" applyBorder="1" applyAlignment="1">
      <alignment horizontal="right" vertical="center" wrapText="1"/>
    </xf>
    <xf numFmtId="0" fontId="7" fillId="6" borderId="18" xfId="1" applyFont="1" applyFill="1" applyBorder="1" applyAlignment="1">
      <alignment vertical="center" wrapText="1"/>
    </xf>
    <xf numFmtId="0" fontId="6" fillId="6" borderId="16" xfId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6" fillId="5" borderId="21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vertical="center" wrapText="1"/>
    </xf>
    <xf numFmtId="0" fontId="7" fillId="5" borderId="15" xfId="1" applyFont="1" applyFill="1" applyBorder="1" applyAlignment="1">
      <alignment vertical="center" wrapText="1"/>
    </xf>
    <xf numFmtId="0" fontId="6" fillId="5" borderId="15" xfId="1" applyFont="1" applyFill="1" applyBorder="1" applyAlignment="1">
      <alignment vertical="center" wrapText="1"/>
    </xf>
    <xf numFmtId="0" fontId="6" fillId="5" borderId="22" xfId="1" applyFont="1" applyFill="1" applyBorder="1" applyAlignment="1">
      <alignment vertical="center" wrapText="1"/>
    </xf>
    <xf numFmtId="0" fontId="6" fillId="11" borderId="22" xfId="1" applyFont="1" applyFill="1" applyBorder="1" applyAlignment="1">
      <alignment horizontal="center" vertical="center"/>
    </xf>
    <xf numFmtId="0" fontId="8" fillId="11" borderId="18" xfId="1" applyFont="1" applyFill="1" applyBorder="1" applyAlignment="1">
      <alignment vertical="center" wrapText="1"/>
    </xf>
    <xf numFmtId="0" fontId="9" fillId="11" borderId="18" xfId="1" applyFont="1" applyFill="1" applyBorder="1" applyAlignment="1">
      <alignment horizontal="left" vertical="center" wrapText="1"/>
    </xf>
    <xf numFmtId="0" fontId="7" fillId="11" borderId="38" xfId="1" applyFont="1" applyFill="1" applyBorder="1" applyAlignment="1">
      <alignment vertical="center" wrapText="1"/>
    </xf>
    <xf numFmtId="0" fontId="7" fillId="11" borderId="15" xfId="1" applyFont="1" applyFill="1" applyBorder="1" applyAlignment="1">
      <alignment vertical="center" wrapText="1"/>
    </xf>
    <xf numFmtId="0" fontId="7" fillId="11" borderId="22" xfId="1" applyFont="1" applyFill="1" applyBorder="1" applyAlignment="1">
      <alignment vertical="center" wrapText="1"/>
    </xf>
    <xf numFmtId="0" fontId="7" fillId="11" borderId="18" xfId="1" applyFont="1" applyFill="1" applyBorder="1" applyAlignment="1">
      <alignment horizontal="right" vertical="center" wrapText="1"/>
    </xf>
    <xf numFmtId="0" fontId="7" fillId="11" borderId="18" xfId="1" applyFont="1" applyFill="1" applyBorder="1" applyAlignment="1">
      <alignment vertical="center" wrapText="1"/>
    </xf>
    <xf numFmtId="0" fontId="7" fillId="11" borderId="16" xfId="1" applyFont="1" applyFill="1" applyBorder="1" applyAlignment="1">
      <alignment vertical="center" wrapText="1"/>
    </xf>
    <xf numFmtId="0" fontId="7" fillId="11" borderId="15" xfId="1" applyFont="1" applyFill="1" applyBorder="1" applyAlignment="1">
      <alignment horizontal="center" vertical="center" wrapText="1"/>
    </xf>
    <xf numFmtId="0" fontId="7" fillId="11" borderId="22" xfId="1" applyFont="1" applyFill="1" applyBorder="1" applyAlignment="1">
      <alignment horizontal="center" vertical="center" wrapText="1"/>
    </xf>
    <xf numFmtId="0" fontId="6" fillId="11" borderId="18" xfId="1" applyFont="1" applyFill="1" applyBorder="1" applyAlignment="1">
      <alignment horizontal="center" vertical="center" wrapText="1"/>
    </xf>
    <xf numFmtId="0" fontId="7" fillId="11" borderId="18" xfId="1" applyFont="1" applyFill="1" applyBorder="1" applyAlignment="1">
      <alignment horizontal="center" vertical="center" wrapText="1"/>
    </xf>
    <xf numFmtId="0" fontId="6" fillId="11" borderId="16" xfId="1" applyFont="1" applyFill="1" applyBorder="1" applyAlignment="1">
      <alignment horizontal="center" vertical="center" wrapText="1"/>
    </xf>
    <xf numFmtId="0" fontId="6" fillId="11" borderId="2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12" borderId="10" xfId="1" applyFont="1" applyFill="1" applyBorder="1" applyAlignment="1">
      <alignment horizontal="center" vertical="center" wrapText="1"/>
    </xf>
    <xf numFmtId="0" fontId="6" fillId="12" borderId="3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/>
    </xf>
    <xf numFmtId="0" fontId="3" fillId="13" borderId="0" xfId="1" applyFont="1" applyFill="1"/>
    <xf numFmtId="0" fontId="8" fillId="10" borderId="4" xfId="1" applyFont="1" applyFill="1" applyBorder="1" applyAlignment="1">
      <alignment horizontal="right" vertical="center"/>
    </xf>
    <xf numFmtId="0" fontId="8" fillId="10" borderId="4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0" fillId="15" borderId="61" xfId="1" applyFont="1" applyFill="1" applyBorder="1" applyAlignment="1">
      <alignment horizontal="center" vertical="center" wrapText="1"/>
    </xf>
    <xf numFmtId="0" fontId="10" fillId="15" borderId="62" xfId="1" applyFont="1" applyFill="1" applyBorder="1" applyAlignment="1">
      <alignment horizontal="center" vertical="center" wrapText="1"/>
    </xf>
    <xf numFmtId="0" fontId="10" fillId="15" borderId="62" xfId="1" applyFont="1" applyFill="1" applyBorder="1" applyAlignment="1">
      <alignment horizontal="center" vertical="center" textRotation="90" wrapText="1"/>
    </xf>
    <xf numFmtId="0" fontId="10" fillId="15" borderId="63" xfId="1" applyFont="1" applyFill="1" applyBorder="1" applyAlignment="1">
      <alignment horizontal="center" vertical="center" textRotation="90" wrapText="1"/>
    </xf>
    <xf numFmtId="0" fontId="10" fillId="15" borderId="64" xfId="1" applyFont="1" applyFill="1" applyBorder="1" applyAlignment="1">
      <alignment horizontal="center" vertical="center" wrapText="1"/>
    </xf>
    <xf numFmtId="0" fontId="10" fillId="15" borderId="65" xfId="1" applyFont="1" applyFill="1" applyBorder="1" applyAlignment="1">
      <alignment horizontal="center" vertical="center" textRotation="90" wrapText="1"/>
    </xf>
    <xf numFmtId="0" fontId="6" fillId="15" borderId="64" xfId="1" applyFont="1" applyFill="1" applyBorder="1" applyAlignment="1">
      <alignment horizontal="center" vertical="center"/>
    </xf>
    <xf numFmtId="0" fontId="12" fillId="15" borderId="62" xfId="1" applyFont="1" applyFill="1" applyBorder="1" applyAlignment="1">
      <alignment vertical="center" wrapText="1"/>
    </xf>
    <xf numFmtId="0" fontId="6" fillId="15" borderId="62" xfId="1" applyFont="1" applyFill="1" applyBorder="1" applyAlignment="1">
      <alignment vertical="center" wrapText="1"/>
    </xf>
    <xf numFmtId="0" fontId="6" fillId="0" borderId="67" xfId="1" applyFont="1" applyBorder="1" applyAlignment="1">
      <alignment horizontal="center" vertical="center"/>
    </xf>
    <xf numFmtId="0" fontId="6" fillId="0" borderId="54" xfId="2" applyFont="1" applyBorder="1" applyAlignment="1">
      <alignment horizontal="left" vertical="center"/>
    </xf>
    <xf numFmtId="0" fontId="10" fillId="0" borderId="55" xfId="2" applyFont="1" applyBorder="1" applyAlignment="1">
      <alignment horizontal="left" vertical="center"/>
    </xf>
    <xf numFmtId="0" fontId="7" fillId="0" borderId="67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10" fillId="0" borderId="48" xfId="2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/>
    </xf>
    <xf numFmtId="0" fontId="6" fillId="0" borderId="50" xfId="2" applyFont="1" applyBorder="1" applyAlignment="1">
      <alignment horizontal="left" vertical="center"/>
    </xf>
    <xf numFmtId="0" fontId="7" fillId="0" borderId="68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6" fillId="0" borderId="69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0" borderId="70" xfId="1" applyFont="1" applyBorder="1" applyAlignment="1">
      <alignment horizontal="center" vertical="center"/>
    </xf>
    <xf numFmtId="0" fontId="6" fillId="0" borderId="59" xfId="2" applyFont="1" applyBorder="1" applyAlignment="1">
      <alignment horizontal="left" vertical="center"/>
    </xf>
    <xf numFmtId="0" fontId="10" fillId="0" borderId="60" xfId="2" applyFont="1" applyBorder="1" applyAlignment="1">
      <alignment horizontal="left" vertical="center"/>
    </xf>
    <xf numFmtId="0" fontId="7" fillId="0" borderId="70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66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left" vertical="center" wrapText="1"/>
    </xf>
    <xf numFmtId="0" fontId="10" fillId="0" borderId="48" xfId="2" applyFont="1" applyBorder="1" applyAlignment="1">
      <alignment horizontal="left" vertical="center" wrapText="1"/>
    </xf>
    <xf numFmtId="0" fontId="6" fillId="0" borderId="59" xfId="2" applyFont="1" applyBorder="1" applyAlignment="1">
      <alignment horizontal="left" vertical="center" wrapText="1"/>
    </xf>
    <xf numFmtId="0" fontId="10" fillId="0" borderId="60" xfId="2" applyFont="1" applyBorder="1" applyAlignment="1">
      <alignment horizontal="left" vertical="center" wrapText="1"/>
    </xf>
    <xf numFmtId="0" fontId="7" fillId="0" borderId="66" xfId="1" applyFont="1" applyBorder="1" applyAlignment="1">
      <alignment horizontal="center" vertical="center" wrapText="1"/>
    </xf>
    <xf numFmtId="0" fontId="6" fillId="0" borderId="71" xfId="1" applyFont="1" applyBorder="1" applyAlignment="1">
      <alignment horizontal="center" vertical="center"/>
    </xf>
    <xf numFmtId="0" fontId="6" fillId="0" borderId="45" xfId="2" applyFont="1" applyBorder="1" applyAlignment="1">
      <alignment horizontal="left" vertical="center" wrapText="1"/>
    </xf>
    <xf numFmtId="0" fontId="10" fillId="0" borderId="46" xfId="2" applyFont="1" applyBorder="1" applyAlignment="1">
      <alignment horizontal="left" vertical="center" wrapText="1"/>
    </xf>
    <xf numFmtId="0" fontId="7" fillId="0" borderId="71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16" borderId="56" xfId="1" applyFont="1" applyFill="1" applyBorder="1" applyAlignment="1">
      <alignment horizontal="center" vertical="center" wrapText="1"/>
    </xf>
    <xf numFmtId="0" fontId="6" fillId="16" borderId="42" xfId="1" applyFont="1" applyFill="1" applyBorder="1" applyAlignment="1">
      <alignment horizontal="center" vertical="center" wrapText="1"/>
    </xf>
    <xf numFmtId="0" fontId="7" fillId="16" borderId="57" xfId="1" applyFont="1" applyFill="1" applyBorder="1" applyAlignment="1">
      <alignment horizontal="center" vertical="center" wrapText="1"/>
    </xf>
    <xf numFmtId="0" fontId="7" fillId="16" borderId="41" xfId="1" applyFont="1" applyFill="1" applyBorder="1" applyAlignment="1">
      <alignment horizontal="center" vertical="center" wrapText="1"/>
    </xf>
    <xf numFmtId="0" fontId="7" fillId="16" borderId="42" xfId="1" applyFont="1" applyFill="1" applyBorder="1" applyAlignment="1">
      <alignment horizontal="center" vertical="center" wrapText="1"/>
    </xf>
    <xf numFmtId="0" fontId="7" fillId="16" borderId="43" xfId="1" applyFont="1" applyFill="1" applyBorder="1" applyAlignment="1">
      <alignment horizontal="center" vertical="center" wrapText="1"/>
    </xf>
    <xf numFmtId="0" fontId="6" fillId="16" borderId="43" xfId="1" applyFont="1" applyFill="1" applyBorder="1" applyAlignment="1">
      <alignment horizontal="center" vertical="center" wrapText="1"/>
    </xf>
    <xf numFmtId="0" fontId="10" fillId="0" borderId="53" xfId="1" applyFont="1" applyBorder="1" applyAlignment="1">
      <alignment horizontal="center" vertical="center" wrapText="1"/>
    </xf>
    <xf numFmtId="0" fontId="7" fillId="0" borderId="67" xfId="1" applyFont="1" applyBorder="1" applyAlignment="1">
      <alignment vertical="center" wrapText="1"/>
    </xf>
    <xf numFmtId="0" fontId="7" fillId="0" borderId="54" xfId="1" applyFont="1" applyBorder="1" applyAlignment="1">
      <alignment vertical="center" wrapText="1"/>
    </xf>
    <xf numFmtId="0" fontId="7" fillId="0" borderId="54" xfId="1" applyFont="1" applyBorder="1" applyAlignment="1">
      <alignment horizontal="right" vertical="center" wrapText="1"/>
    </xf>
    <xf numFmtId="0" fontId="7" fillId="0" borderId="52" xfId="1" applyFont="1" applyBorder="1" applyAlignment="1">
      <alignment vertical="center" wrapText="1"/>
    </xf>
    <xf numFmtId="0" fontId="10" fillId="0" borderId="47" xfId="1" applyFont="1" applyBorder="1" applyAlignment="1">
      <alignment horizontal="center"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10" fillId="0" borderId="58" xfId="1" applyFont="1" applyBorder="1" applyAlignment="1">
      <alignment horizontal="center" vertical="center" wrapText="1"/>
    </xf>
    <xf numFmtId="0" fontId="7" fillId="0" borderId="70" xfId="1" applyFont="1" applyBorder="1" applyAlignment="1">
      <alignment vertical="center" wrapText="1"/>
    </xf>
    <xf numFmtId="0" fontId="7" fillId="0" borderId="59" xfId="1" applyFont="1" applyBorder="1" applyAlignment="1">
      <alignment vertical="center" wrapText="1"/>
    </xf>
    <xf numFmtId="0" fontId="7" fillId="0" borderId="59" xfId="1" applyFont="1" applyBorder="1" applyAlignment="1">
      <alignment horizontal="right" vertical="center" wrapText="1"/>
    </xf>
    <xf numFmtId="0" fontId="7" fillId="0" borderId="66" xfId="1" applyFont="1" applyBorder="1" applyAlignment="1">
      <alignment vertical="center" wrapText="1"/>
    </xf>
    <xf numFmtId="0" fontId="7" fillId="16" borderId="42" xfId="1" applyFont="1" applyFill="1" applyBorder="1" applyAlignment="1">
      <alignment vertical="center" wrapText="1"/>
    </xf>
    <xf numFmtId="0" fontId="7" fillId="16" borderId="42" xfId="1" applyFont="1" applyFill="1" applyBorder="1" applyAlignment="1">
      <alignment horizontal="right" vertical="center" wrapText="1"/>
    </xf>
    <xf numFmtId="0" fontId="7" fillId="16" borderId="57" xfId="1" applyFont="1" applyFill="1" applyBorder="1" applyAlignment="1">
      <alignment vertical="center" wrapText="1"/>
    </xf>
    <xf numFmtId="0" fontId="6" fillId="16" borderId="41" xfId="1" applyFont="1" applyFill="1" applyBorder="1" applyAlignment="1">
      <alignment horizontal="center" vertical="center" wrapText="1"/>
    </xf>
    <xf numFmtId="0" fontId="6" fillId="0" borderId="73" xfId="1" applyFont="1" applyBorder="1" applyAlignment="1">
      <alignment horizontal="center" vertical="center"/>
    </xf>
    <xf numFmtId="0" fontId="6" fillId="0" borderId="74" xfId="1" applyFont="1" applyBorder="1" applyAlignment="1">
      <alignment vertical="center" wrapText="1"/>
    </xf>
    <xf numFmtId="0" fontId="10" fillId="0" borderId="75" xfId="1" applyFont="1" applyBorder="1" applyAlignment="1">
      <alignment vertical="center" wrapText="1"/>
    </xf>
    <xf numFmtId="0" fontId="7" fillId="0" borderId="76" xfId="1" applyFont="1" applyBorder="1" applyAlignment="1">
      <alignment vertical="center" wrapText="1"/>
    </xf>
    <xf numFmtId="0" fontId="7" fillId="0" borderId="74" xfId="1" applyFont="1" applyBorder="1" applyAlignment="1">
      <alignment vertical="center" wrapText="1"/>
    </xf>
    <xf numFmtId="0" fontId="7" fillId="0" borderId="74" xfId="1" applyFont="1" applyBorder="1" applyAlignment="1">
      <alignment horizontal="right" vertical="center" wrapText="1"/>
    </xf>
    <xf numFmtId="0" fontId="7" fillId="0" borderId="77" xfId="1" applyFont="1" applyBorder="1" applyAlignment="1">
      <alignment vertical="center" wrapText="1"/>
    </xf>
    <xf numFmtId="0" fontId="7" fillId="0" borderId="78" xfId="1" applyFont="1" applyBorder="1" applyAlignment="1">
      <alignment vertical="center" wrapText="1"/>
    </xf>
    <xf numFmtId="0" fontId="7" fillId="0" borderId="79" xfId="1" applyFont="1" applyBorder="1" applyAlignment="1">
      <alignment vertical="center" wrapText="1"/>
    </xf>
    <xf numFmtId="0" fontId="7" fillId="0" borderId="79" xfId="1" applyFont="1" applyBorder="1" applyAlignment="1">
      <alignment horizontal="center" vertical="center" wrapText="1"/>
    </xf>
    <xf numFmtId="0" fontId="6" fillId="0" borderId="79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7" fillId="0" borderId="73" xfId="1" applyFont="1" applyBorder="1" applyAlignment="1">
      <alignment horizontal="center" vertical="center" wrapText="1"/>
    </xf>
    <xf numFmtId="0" fontId="7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center" vertical="center" wrapText="1"/>
    </xf>
    <xf numFmtId="0" fontId="6" fillId="0" borderId="75" xfId="1" applyFont="1" applyBorder="1" applyAlignment="1">
      <alignment horizontal="center" vertical="center" wrapText="1"/>
    </xf>
    <xf numFmtId="0" fontId="6" fillId="16" borderId="57" xfId="1" applyFont="1" applyFill="1" applyBorder="1" applyAlignment="1">
      <alignment horizontal="center" vertical="center" wrapText="1"/>
    </xf>
    <xf numFmtId="0" fontId="6" fillId="16" borderId="4" xfId="1" applyFont="1" applyFill="1" applyBorder="1" applyAlignment="1">
      <alignment horizontal="right"/>
    </xf>
    <xf numFmtId="0" fontId="10" fillId="0" borderId="4" xfId="1" applyFont="1" applyBorder="1" applyAlignment="1">
      <alignment vertical="center" wrapText="1"/>
    </xf>
    <xf numFmtId="0" fontId="10" fillId="0" borderId="4" xfId="1" applyFont="1" applyBorder="1" applyAlignment="1">
      <alignment vertical="center" textRotation="90" wrapText="1"/>
    </xf>
    <xf numFmtId="0" fontId="10" fillId="0" borderId="4" xfId="1" applyFont="1" applyBorder="1" applyAlignment="1">
      <alignment horizontal="center" vertical="center" textRotation="90" wrapText="1"/>
    </xf>
    <xf numFmtId="0" fontId="10" fillId="0" borderId="48" xfId="1" applyFont="1" applyBorder="1" applyAlignment="1">
      <alignment vertical="center" textRotation="90" wrapText="1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textRotation="90" wrapText="1"/>
    </xf>
    <xf numFmtId="0" fontId="6" fillId="0" borderId="45" xfId="1" applyFont="1" applyBorder="1" applyAlignment="1">
      <alignment vertical="center" wrapText="1"/>
    </xf>
    <xf numFmtId="0" fontId="6" fillId="0" borderId="46" xfId="1" applyFont="1" applyBorder="1" applyAlignment="1">
      <alignment vertical="center" wrapText="1"/>
    </xf>
    <xf numFmtId="0" fontId="6" fillId="0" borderId="59" xfId="1" applyFont="1" applyBorder="1" applyAlignment="1">
      <alignment vertical="center"/>
    </xf>
    <xf numFmtId="0" fontId="6" fillId="0" borderId="59" xfId="1" applyFont="1" applyBorder="1" applyAlignment="1">
      <alignment vertical="center" wrapText="1"/>
    </xf>
    <xf numFmtId="0" fontId="6" fillId="0" borderId="45" xfId="1" applyFont="1" applyBorder="1" applyAlignment="1">
      <alignment horizontal="center" vertical="center"/>
    </xf>
    <xf numFmtId="0" fontId="8" fillId="0" borderId="45" xfId="2" applyFont="1" applyBorder="1" applyAlignment="1">
      <alignment vertical="center" wrapText="1"/>
    </xf>
    <xf numFmtId="0" fontId="9" fillId="0" borderId="45" xfId="2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4" xfId="2" applyFont="1" applyBorder="1" applyAlignment="1">
      <alignment vertical="center" wrapText="1"/>
    </xf>
    <xf numFmtId="0" fontId="7" fillId="0" borderId="4" xfId="2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justify" vertical="center" wrapText="1"/>
    </xf>
    <xf numFmtId="1" fontId="7" fillId="0" borderId="4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wrapText="1"/>
    </xf>
    <xf numFmtId="0" fontId="6" fillId="0" borderId="59" xfId="1" applyFont="1" applyBorder="1" applyAlignment="1">
      <alignment horizontal="center" vertical="center"/>
    </xf>
    <xf numFmtId="0" fontId="8" fillId="0" borderId="59" xfId="2" applyFont="1" applyBorder="1" applyAlignment="1">
      <alignment vertical="center" wrapText="1"/>
    </xf>
    <xf numFmtId="0" fontId="7" fillId="0" borderId="59" xfId="2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 wrapText="1"/>
    </xf>
    <xf numFmtId="0" fontId="6" fillId="0" borderId="59" xfId="2" applyFont="1" applyBorder="1" applyAlignment="1">
      <alignment horizontal="center" vertical="center"/>
    </xf>
    <xf numFmtId="0" fontId="3" fillId="0" borderId="44" xfId="1" applyFont="1" applyBorder="1" applyAlignment="1">
      <alignment wrapText="1"/>
    </xf>
    <xf numFmtId="0" fontId="3" fillId="0" borderId="45" xfId="1" applyFont="1" applyBorder="1" applyAlignment="1">
      <alignment wrapText="1"/>
    </xf>
    <xf numFmtId="0" fontId="3" fillId="0" borderId="47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7" fillId="0" borderId="4" xfId="1" applyFont="1" applyBorder="1" applyAlignment="1">
      <alignment vertical="center"/>
    </xf>
    <xf numFmtId="0" fontId="9" fillId="0" borderId="4" xfId="1" applyFont="1" applyBorder="1" applyAlignment="1">
      <alignment vertical="center" wrapText="1"/>
    </xf>
    <xf numFmtId="0" fontId="6" fillId="0" borderId="4" xfId="1" applyFont="1" applyBorder="1" applyAlignment="1">
      <alignment horizontal="right" vertical="center" wrapText="1"/>
    </xf>
    <xf numFmtId="0" fontId="6" fillId="0" borderId="48" xfId="1" applyFont="1" applyBorder="1" applyAlignment="1">
      <alignment horizontal="right" vertical="center" wrapText="1"/>
    </xf>
    <xf numFmtId="0" fontId="6" fillId="0" borderId="4" xfId="1" applyFont="1" applyBorder="1" applyAlignment="1">
      <alignment vertical="center" wrapText="1"/>
    </xf>
    <xf numFmtId="0" fontId="6" fillId="0" borderId="48" xfId="1" applyFont="1" applyBorder="1" applyAlignment="1">
      <alignment vertical="center" wrapText="1"/>
    </xf>
    <xf numFmtId="0" fontId="10" fillId="0" borderId="4" xfId="2" applyFont="1" applyBorder="1"/>
    <xf numFmtId="0" fontId="19" fillId="0" borderId="4" xfId="2" applyFont="1" applyBorder="1" applyAlignment="1">
      <alignment horizontal="center" vertical="center"/>
    </xf>
    <xf numFmtId="0" fontId="20" fillId="0" borderId="47" xfId="1" applyFont="1" applyBorder="1" applyAlignment="1">
      <alignment wrapText="1"/>
    </xf>
    <xf numFmtId="0" fontId="20" fillId="0" borderId="4" xfId="1" applyFont="1" applyBorder="1" applyAlignment="1">
      <alignment wrapText="1"/>
    </xf>
    <xf numFmtId="0" fontId="21" fillId="0" borderId="4" xfId="2" applyFont="1" applyBorder="1"/>
    <xf numFmtId="0" fontId="22" fillId="0" borderId="4" xfId="2" applyFont="1" applyBorder="1" applyAlignment="1">
      <alignment horizontal="center" vertical="center"/>
    </xf>
    <xf numFmtId="1" fontId="22" fillId="0" borderId="4" xfId="2" applyNumberFormat="1" applyFont="1" applyBorder="1" applyAlignment="1">
      <alignment horizontal="center" vertical="center"/>
    </xf>
    <xf numFmtId="0" fontId="23" fillId="0" borderId="4" xfId="1" applyFont="1" applyBorder="1" applyAlignment="1">
      <alignment vertical="center" wrapText="1"/>
    </xf>
    <xf numFmtId="0" fontId="23" fillId="0" borderId="4" xfId="1" applyFont="1" applyBorder="1" applyAlignment="1">
      <alignment horizontal="center" vertical="center" wrapText="1"/>
    </xf>
    <xf numFmtId="0" fontId="20" fillId="0" borderId="0" xfId="1" applyFont="1"/>
    <xf numFmtId="0" fontId="10" fillId="0" borderId="4" xfId="2" applyFont="1" applyBorder="1" applyAlignment="1">
      <alignment wrapText="1"/>
    </xf>
    <xf numFmtId="1" fontId="19" fillId="0" borderId="4" xfId="2" applyNumberFormat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5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right"/>
    </xf>
    <xf numFmtId="0" fontId="3" fillId="0" borderId="4" xfId="1" applyFont="1" applyBorder="1"/>
    <xf numFmtId="0" fontId="5" fillId="0" borderId="53" xfId="1" applyFont="1" applyBorder="1" applyAlignment="1">
      <alignment vertical="center" wrapText="1"/>
    </xf>
    <xf numFmtId="0" fontId="5" fillId="0" borderId="47" xfId="1" applyFont="1" applyBorder="1" applyAlignment="1">
      <alignment vertical="center" wrapText="1"/>
    </xf>
    <xf numFmtId="0" fontId="5" fillId="0" borderId="58" xfId="1" applyFont="1" applyBorder="1" applyAlignment="1">
      <alignment vertical="center" wrapText="1"/>
    </xf>
    <xf numFmtId="0" fontId="8" fillId="0" borderId="45" xfId="2" applyFont="1" applyBorder="1" applyAlignment="1">
      <alignment horizontal="left" vertical="center" wrapText="1"/>
    </xf>
    <xf numFmtId="0" fontId="7" fillId="0" borderId="45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/>
    </xf>
    <xf numFmtId="0" fontId="7" fillId="0" borderId="45" xfId="2" applyFont="1" applyBorder="1" applyAlignment="1">
      <alignment vertical="center"/>
    </xf>
    <xf numFmtId="0" fontId="7" fillId="0" borderId="45" xfId="1" applyFont="1" applyBorder="1" applyAlignment="1">
      <alignment vertical="center" wrapText="1"/>
    </xf>
    <xf numFmtId="0" fontId="6" fillId="0" borderId="45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vertical="center"/>
    </xf>
    <xf numFmtId="0" fontId="8" fillId="0" borderId="4" xfId="2" applyFont="1" applyBorder="1" applyAlignment="1">
      <alignment horizontal="left" vertical="center" wrapText="1"/>
    </xf>
    <xf numFmtId="0" fontId="6" fillId="13" borderId="4" xfId="1" applyFont="1" applyFill="1" applyBorder="1" applyAlignment="1">
      <alignment horizontal="center" vertical="center"/>
    </xf>
    <xf numFmtId="0" fontId="8" fillId="13" borderId="4" xfId="2" applyFont="1" applyFill="1" applyBorder="1" applyAlignment="1">
      <alignment horizontal="left" vertical="center" wrapText="1"/>
    </xf>
    <xf numFmtId="0" fontId="7" fillId="13" borderId="4" xfId="2" applyFont="1" applyFill="1" applyBorder="1" applyAlignment="1">
      <alignment horizontal="center" vertical="center"/>
    </xf>
    <xf numFmtId="0" fontId="7" fillId="13" borderId="4" xfId="1" applyFont="1" applyFill="1" applyBorder="1" applyAlignment="1">
      <alignment horizontal="center" vertical="center" wrapText="1"/>
    </xf>
    <xf numFmtId="0" fontId="6" fillId="13" borderId="4" xfId="2" applyFont="1" applyFill="1" applyBorder="1" applyAlignment="1">
      <alignment horizontal="center"/>
    </xf>
    <xf numFmtId="0" fontId="7" fillId="13" borderId="4" xfId="2" applyFont="1" applyFill="1" applyBorder="1" applyAlignment="1">
      <alignment vertical="center"/>
    </xf>
    <xf numFmtId="0" fontId="7" fillId="13" borderId="4" xfId="1" applyFont="1" applyFill="1" applyBorder="1" applyAlignment="1">
      <alignment vertical="center" wrapText="1"/>
    </xf>
    <xf numFmtId="0" fontId="6" fillId="13" borderId="4" xfId="2" applyFont="1" applyFill="1" applyBorder="1" applyAlignment="1">
      <alignment horizontal="center" vertical="center"/>
    </xf>
    <xf numFmtId="0" fontId="6" fillId="13" borderId="4" xfId="1" applyFont="1" applyFill="1" applyBorder="1" applyAlignment="1">
      <alignment horizontal="center" vertical="center" wrapText="1"/>
    </xf>
    <xf numFmtId="0" fontId="6" fillId="13" borderId="48" xfId="1" applyFont="1" applyFill="1" applyBorder="1" applyAlignment="1">
      <alignment horizontal="center" vertical="center" wrapText="1"/>
    </xf>
    <xf numFmtId="0" fontId="6" fillId="0" borderId="4" xfId="2" applyFont="1" applyBorder="1"/>
    <xf numFmtId="1" fontId="7" fillId="0" borderId="4" xfId="2" applyNumberFormat="1" applyFont="1" applyBorder="1" applyAlignment="1">
      <alignment vertical="center"/>
    </xf>
    <xf numFmtId="0" fontId="10" fillId="0" borderId="59" xfId="1" applyFont="1" applyBorder="1" applyAlignment="1">
      <alignment vertical="center" wrapText="1"/>
    </xf>
    <xf numFmtId="0" fontId="8" fillId="0" borderId="59" xfId="2" applyFont="1" applyBorder="1" applyAlignment="1">
      <alignment horizontal="left" vertical="center"/>
    </xf>
    <xf numFmtId="0" fontId="7" fillId="0" borderId="59" xfId="2" applyFont="1" applyBorder="1" applyAlignment="1">
      <alignment vertical="center"/>
    </xf>
    <xf numFmtId="0" fontId="6" fillId="0" borderId="59" xfId="2" applyFont="1" applyBorder="1" applyAlignment="1">
      <alignment horizontal="center"/>
    </xf>
    <xf numFmtId="0" fontId="8" fillId="0" borderId="4" xfId="1" applyFont="1" applyBorder="1" applyAlignment="1">
      <alignment vertical="center" wrapText="1"/>
    </xf>
    <xf numFmtId="0" fontId="6" fillId="0" borderId="54" xfId="1" applyFont="1" applyBorder="1" applyAlignment="1">
      <alignment horizontal="center" vertical="center"/>
    </xf>
    <xf numFmtId="0" fontId="8" fillId="0" borderId="54" xfId="2" applyFont="1" applyBorder="1" applyAlignment="1">
      <alignment horizontal="left" vertical="center"/>
    </xf>
    <xf numFmtId="0" fontId="6" fillId="0" borderId="54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/>
    </xf>
    <xf numFmtId="0" fontId="7" fillId="0" borderId="54" xfId="2" applyFont="1" applyBorder="1" applyAlignment="1">
      <alignment horizontal="center"/>
    </xf>
    <xf numFmtId="1" fontId="7" fillId="0" borderId="4" xfId="2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10" fillId="0" borderId="58" xfId="1" applyFont="1" applyBorder="1" applyAlignment="1">
      <alignment vertical="center" wrapText="1"/>
    </xf>
    <xf numFmtId="0" fontId="3" fillId="0" borderId="59" xfId="1" applyFont="1" applyBorder="1" applyAlignment="1">
      <alignment wrapText="1"/>
    </xf>
    <xf numFmtId="0" fontId="8" fillId="0" borderId="59" xfId="2" applyFont="1" applyBorder="1" applyAlignment="1">
      <alignment vertical="center"/>
    </xf>
    <xf numFmtId="0" fontId="9" fillId="0" borderId="4" xfId="2" applyFont="1" applyBorder="1"/>
    <xf numFmtId="0" fontId="9" fillId="0" borderId="4" xfId="2" applyFont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10" fillId="7" borderId="5" xfId="1" applyFont="1" applyFill="1" applyBorder="1" applyAlignment="1">
      <alignment horizontal="center" vertical="center" wrapText="1"/>
    </xf>
    <xf numFmtId="0" fontId="10" fillId="7" borderId="20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wrapText="1"/>
    </xf>
    <xf numFmtId="0" fontId="4" fillId="7" borderId="14" xfId="1" applyFont="1" applyFill="1" applyBorder="1" applyAlignment="1">
      <alignment horizontal="center" wrapText="1"/>
    </xf>
    <xf numFmtId="0" fontId="4" fillId="7" borderId="22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9" fillId="5" borderId="16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vertical="center" wrapText="1"/>
    </xf>
    <xf numFmtId="0" fontId="5" fillId="6" borderId="10" xfId="1" applyFont="1" applyFill="1" applyBorder="1" applyAlignment="1">
      <alignment vertical="center" wrapText="1"/>
    </xf>
    <xf numFmtId="0" fontId="5" fillId="6" borderId="11" xfId="1" applyFont="1" applyFill="1" applyBorder="1" applyAlignment="1">
      <alignment vertical="center" wrapText="1"/>
    </xf>
    <xf numFmtId="0" fontId="5" fillId="6" borderId="12" xfId="1" applyFont="1" applyFill="1" applyBorder="1" applyAlignment="1">
      <alignment vertical="center" wrapText="1"/>
    </xf>
    <xf numFmtId="0" fontId="12" fillId="5" borderId="9" xfId="1" applyFont="1" applyFill="1" applyBorder="1" applyAlignment="1">
      <alignment horizontal="left" vertical="center"/>
    </xf>
    <xf numFmtId="0" fontId="12" fillId="5" borderId="10" xfId="1" applyFont="1" applyFill="1" applyBorder="1" applyAlignment="1">
      <alignment horizontal="left" vertical="center"/>
    </xf>
    <xf numFmtId="0" fontId="12" fillId="5" borderId="16" xfId="1" applyFont="1" applyFill="1" applyBorder="1" applyAlignment="1">
      <alignment horizontal="left" vertical="center"/>
    </xf>
    <xf numFmtId="0" fontId="12" fillId="5" borderId="21" xfId="1" applyFont="1" applyFill="1" applyBorder="1" applyAlignment="1">
      <alignment horizontal="left" vertical="center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vertical="center" wrapText="1"/>
    </xf>
    <xf numFmtId="0" fontId="9" fillId="5" borderId="10" xfId="1" applyFont="1" applyFill="1" applyBorder="1" applyAlignment="1">
      <alignment vertical="center" wrapText="1"/>
    </xf>
    <xf numFmtId="0" fontId="12" fillId="6" borderId="9" xfId="1" applyFont="1" applyFill="1" applyBorder="1" applyAlignment="1">
      <alignment horizontal="left" vertical="center"/>
    </xf>
    <xf numFmtId="0" fontId="12" fillId="6" borderId="10" xfId="1" applyFont="1" applyFill="1" applyBorder="1" applyAlignment="1">
      <alignment horizontal="left" vertical="center"/>
    </xf>
    <xf numFmtId="0" fontId="12" fillId="6" borderId="21" xfId="1" applyFont="1" applyFill="1" applyBorder="1" applyAlignment="1">
      <alignment horizontal="left" vertical="center"/>
    </xf>
    <xf numFmtId="0" fontId="7" fillId="6" borderId="9" xfId="1" applyFont="1" applyFill="1" applyBorder="1" applyAlignment="1">
      <alignment horizontal="left" vertical="center" wrapText="1"/>
    </xf>
    <xf numFmtId="0" fontId="7" fillId="6" borderId="10" xfId="1" applyFont="1" applyFill="1" applyBorder="1" applyAlignment="1">
      <alignment horizontal="left" vertical="center" wrapText="1"/>
    </xf>
    <xf numFmtId="0" fontId="7" fillId="6" borderId="6" xfId="1" applyFont="1" applyFill="1" applyBorder="1" applyAlignment="1">
      <alignment horizontal="left" vertical="center" wrapText="1"/>
    </xf>
    <xf numFmtId="0" fontId="7" fillId="6" borderId="21" xfId="1" applyFont="1" applyFill="1" applyBorder="1" applyAlignment="1">
      <alignment horizontal="left" vertical="center" wrapText="1"/>
    </xf>
    <xf numFmtId="0" fontId="10" fillId="8" borderId="5" xfId="1" applyFont="1" applyFill="1" applyBorder="1" applyAlignment="1">
      <alignment horizontal="center" vertical="center" wrapText="1"/>
    </xf>
    <xf numFmtId="0" fontId="10" fillId="8" borderId="15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wrapText="1"/>
    </xf>
    <xf numFmtId="0" fontId="4" fillId="8" borderId="22" xfId="1" applyFont="1" applyFill="1" applyBorder="1" applyAlignment="1">
      <alignment horizontal="center" wrapText="1"/>
    </xf>
    <xf numFmtId="0" fontId="10" fillId="9" borderId="8" xfId="1" applyFont="1" applyFill="1" applyBorder="1" applyAlignment="1">
      <alignment horizontal="center" vertical="center" wrapText="1"/>
    </xf>
    <xf numFmtId="0" fontId="10" fillId="9" borderId="14" xfId="1" applyFont="1" applyFill="1" applyBorder="1" applyAlignment="1">
      <alignment horizontal="center" vertical="center" wrapText="1"/>
    </xf>
    <xf numFmtId="0" fontId="10" fillId="9" borderId="22" xfId="1" applyFont="1" applyFill="1" applyBorder="1" applyAlignment="1">
      <alignment horizontal="center" vertical="center" wrapText="1"/>
    </xf>
    <xf numFmtId="0" fontId="4" fillId="9" borderId="5" xfId="1" applyFont="1" applyFill="1" applyBorder="1" applyAlignment="1">
      <alignment horizontal="center" wrapText="1"/>
    </xf>
    <xf numFmtId="0" fontId="4" fillId="9" borderId="20" xfId="1" applyFont="1" applyFill="1" applyBorder="1" applyAlignment="1">
      <alignment horizontal="center" wrapText="1"/>
    </xf>
    <xf numFmtId="0" fontId="4" fillId="9" borderId="15" xfId="1" applyFont="1" applyFill="1" applyBorder="1" applyAlignment="1">
      <alignment horizontal="center" wrapText="1"/>
    </xf>
    <xf numFmtId="0" fontId="10" fillId="6" borderId="9" xfId="1" applyFont="1" applyFill="1" applyBorder="1" applyAlignment="1">
      <alignment horizontal="right" vertical="center" wrapText="1"/>
    </xf>
    <xf numFmtId="0" fontId="10" fillId="6" borderId="10" xfId="1" applyFont="1" applyFill="1" applyBorder="1" applyAlignment="1">
      <alignment horizontal="right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10" fillId="10" borderId="8" xfId="1" applyFont="1" applyFill="1" applyBorder="1" applyAlignment="1">
      <alignment horizontal="center" vertical="center" wrapText="1"/>
    </xf>
    <xf numFmtId="0" fontId="10" fillId="10" borderId="14" xfId="1" applyFont="1" applyFill="1" applyBorder="1" applyAlignment="1">
      <alignment horizontal="center" vertical="center" wrapText="1"/>
    </xf>
    <xf numFmtId="0" fontId="10" fillId="10" borderId="22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7" fillId="10" borderId="8" xfId="1" applyFont="1" applyFill="1" applyBorder="1" applyAlignment="1">
      <alignment horizontal="center" vertical="center" wrapText="1"/>
    </xf>
    <xf numFmtId="0" fontId="7" fillId="10" borderId="14" xfId="1" applyFont="1" applyFill="1" applyBorder="1" applyAlignment="1">
      <alignment horizontal="center" vertical="center" wrapText="1"/>
    </xf>
    <xf numFmtId="0" fontId="6" fillId="10" borderId="8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vertical="center"/>
    </xf>
    <xf numFmtId="0" fontId="12" fillId="5" borderId="10" xfId="1" applyFont="1" applyFill="1" applyBorder="1" applyAlignment="1">
      <alignment vertical="center"/>
    </xf>
    <xf numFmtId="0" fontId="12" fillId="5" borderId="11" xfId="1" applyFont="1" applyFill="1" applyBorder="1" applyAlignment="1">
      <alignment vertical="center"/>
    </xf>
    <xf numFmtId="0" fontId="7" fillId="5" borderId="9" xfId="1" applyFont="1" applyFill="1" applyBorder="1" applyAlignment="1">
      <alignment vertical="center" wrapText="1"/>
    </xf>
    <xf numFmtId="0" fontId="7" fillId="5" borderId="21" xfId="1" applyFont="1" applyFill="1" applyBorder="1" applyAlignment="1">
      <alignment vertical="center" wrapText="1"/>
    </xf>
    <xf numFmtId="0" fontId="6" fillId="12" borderId="9" xfId="1" applyFont="1" applyFill="1" applyBorder="1" applyAlignment="1">
      <alignment horizontal="center" vertical="center" wrapText="1"/>
    </xf>
    <xf numFmtId="0" fontId="6" fillId="12" borderId="10" xfId="1" applyFont="1" applyFill="1" applyBorder="1" applyAlignment="1">
      <alignment horizontal="center" vertical="center" wrapText="1"/>
    </xf>
    <xf numFmtId="0" fontId="6" fillId="14" borderId="47" xfId="1" applyFont="1" applyFill="1" applyBorder="1" applyAlignment="1">
      <alignment horizontal="center" vertical="center"/>
    </xf>
    <xf numFmtId="0" fontId="6" fillId="14" borderId="4" xfId="1" applyFont="1" applyFill="1" applyBorder="1" applyAlignment="1">
      <alignment horizontal="center" vertical="center"/>
    </xf>
    <xf numFmtId="0" fontId="7" fillId="14" borderId="4" xfId="1" applyFont="1" applyFill="1" applyBorder="1" applyAlignment="1">
      <alignment horizontal="center" vertical="center"/>
    </xf>
    <xf numFmtId="0" fontId="7" fillId="14" borderId="48" xfId="1" applyFont="1" applyFill="1" applyBorder="1" applyAlignment="1">
      <alignment horizontal="center" vertical="center"/>
    </xf>
    <xf numFmtId="0" fontId="2" fillId="14" borderId="41" xfId="1" applyFont="1" applyFill="1" applyBorder="1" applyAlignment="1">
      <alignment horizontal="center" vertical="center"/>
    </xf>
    <xf numFmtId="0" fontId="2" fillId="14" borderId="42" xfId="1" applyFont="1" applyFill="1" applyBorder="1" applyAlignment="1">
      <alignment horizontal="center" vertical="center"/>
    </xf>
    <xf numFmtId="0" fontId="2" fillId="14" borderId="43" xfId="1" applyFont="1" applyFill="1" applyBorder="1" applyAlignment="1">
      <alignment horizontal="center" vertical="center"/>
    </xf>
    <xf numFmtId="0" fontId="5" fillId="14" borderId="44" xfId="1" applyFont="1" applyFill="1" applyBorder="1" applyAlignment="1">
      <alignment horizontal="center"/>
    </xf>
    <xf numFmtId="0" fontId="5" fillId="14" borderId="45" xfId="1" applyFont="1" applyFill="1" applyBorder="1" applyAlignment="1">
      <alignment horizontal="center"/>
    </xf>
    <xf numFmtId="0" fontId="5" fillId="14" borderId="46" xfId="1" applyFont="1" applyFill="1" applyBorder="1" applyAlignment="1">
      <alignment horizontal="center"/>
    </xf>
    <xf numFmtId="0" fontId="6" fillId="14" borderId="49" xfId="1" applyFont="1" applyFill="1" applyBorder="1" applyAlignment="1">
      <alignment horizontal="center" vertical="center"/>
    </xf>
    <xf numFmtId="0" fontId="6" fillId="14" borderId="50" xfId="1" applyFont="1" applyFill="1" applyBorder="1" applyAlignment="1">
      <alignment horizontal="center" vertical="center"/>
    </xf>
    <xf numFmtId="0" fontId="6" fillId="14" borderId="51" xfId="1" applyFont="1" applyFill="1" applyBorder="1" applyAlignment="1">
      <alignment horizontal="center" vertical="center"/>
    </xf>
    <xf numFmtId="0" fontId="6" fillId="15" borderId="5" xfId="1" applyFont="1" applyFill="1" applyBorder="1" applyAlignment="1">
      <alignment horizontal="center" vertical="center" wrapText="1"/>
    </xf>
    <xf numFmtId="0" fontId="6" fillId="15" borderId="20" xfId="1" applyFont="1" applyFill="1" applyBorder="1" applyAlignment="1">
      <alignment horizontal="center" vertical="center" wrapText="1"/>
    </xf>
    <xf numFmtId="0" fontId="6" fillId="15" borderId="15" xfId="1" applyFont="1" applyFill="1" applyBorder="1" applyAlignment="1">
      <alignment horizontal="center" vertical="center" wrapText="1"/>
    </xf>
    <xf numFmtId="0" fontId="6" fillId="15" borderId="52" xfId="1" applyFont="1" applyFill="1" applyBorder="1" applyAlignment="1">
      <alignment horizontal="center" vertical="center" wrapText="1"/>
    </xf>
    <xf numFmtId="0" fontId="6" fillId="15" borderId="1" xfId="1" applyFont="1" applyFill="1" applyBorder="1" applyAlignment="1">
      <alignment horizontal="center" vertical="center" wrapText="1"/>
    </xf>
    <xf numFmtId="0" fontId="6" fillId="15" borderId="66" xfId="1" applyFont="1" applyFill="1" applyBorder="1" applyAlignment="1">
      <alignment horizontal="center" vertical="center" wrapText="1"/>
    </xf>
    <xf numFmtId="0" fontId="5" fillId="15" borderId="41" xfId="1" applyFont="1" applyFill="1" applyBorder="1" applyAlignment="1">
      <alignment horizontal="center" vertical="center" wrapText="1"/>
    </xf>
    <xf numFmtId="0" fontId="5" fillId="15" borderId="42" xfId="1" applyFont="1" applyFill="1" applyBorder="1" applyAlignment="1">
      <alignment horizontal="center" vertical="center" wrapText="1"/>
    </xf>
    <xf numFmtId="0" fontId="5" fillId="15" borderId="43" xfId="1" applyFont="1" applyFill="1" applyBorder="1" applyAlignment="1">
      <alignment horizontal="center" vertical="center" wrapText="1"/>
    </xf>
    <xf numFmtId="0" fontId="10" fillId="15" borderId="53" xfId="1" applyFont="1" applyFill="1" applyBorder="1" applyAlignment="1">
      <alignment horizontal="center" vertical="center"/>
    </xf>
    <xf numFmtId="0" fontId="10" fillId="15" borderId="47" xfId="1" applyFont="1" applyFill="1" applyBorder="1" applyAlignment="1">
      <alignment horizontal="center" vertical="center"/>
    </xf>
    <xf numFmtId="0" fontId="10" fillId="15" borderId="58" xfId="1" applyFont="1" applyFill="1" applyBorder="1" applyAlignment="1">
      <alignment horizontal="center" vertical="center"/>
    </xf>
    <xf numFmtId="0" fontId="10" fillId="15" borderId="54" xfId="1" applyFont="1" applyFill="1" applyBorder="1" applyAlignment="1">
      <alignment horizontal="center" vertical="center" wrapText="1"/>
    </xf>
    <xf numFmtId="0" fontId="10" fillId="15" borderId="4" xfId="1" applyFont="1" applyFill="1" applyBorder="1" applyAlignment="1">
      <alignment horizontal="center" vertical="center" wrapText="1"/>
    </xf>
    <xf numFmtId="0" fontId="10" fillId="15" borderId="59" xfId="1" applyFont="1" applyFill="1" applyBorder="1" applyAlignment="1">
      <alignment horizontal="center" vertical="center" wrapText="1"/>
    </xf>
    <xf numFmtId="0" fontId="10" fillId="15" borderId="55" xfId="1" applyFont="1" applyFill="1" applyBorder="1" applyAlignment="1">
      <alignment horizontal="center" vertical="center"/>
    </xf>
    <xf numFmtId="0" fontId="10" fillId="15" borderId="48" xfId="1" applyFont="1" applyFill="1" applyBorder="1" applyAlignment="1">
      <alignment horizontal="center" vertical="center"/>
    </xf>
    <xf numFmtId="0" fontId="10" fillId="15" borderId="60" xfId="1" applyFont="1" applyFill="1" applyBorder="1" applyAlignment="1">
      <alignment horizontal="center" vertical="center"/>
    </xf>
    <xf numFmtId="0" fontId="5" fillId="15" borderId="56" xfId="1" applyFont="1" applyFill="1" applyBorder="1" applyAlignment="1">
      <alignment horizontal="center" vertical="center" wrapText="1"/>
    </xf>
    <xf numFmtId="0" fontId="5" fillId="15" borderId="57" xfId="1" applyFont="1" applyFill="1" applyBorder="1" applyAlignment="1">
      <alignment horizontal="center" vertical="center" wrapText="1"/>
    </xf>
    <xf numFmtId="0" fontId="10" fillId="15" borderId="53" xfId="1" applyFont="1" applyFill="1" applyBorder="1" applyAlignment="1">
      <alignment horizontal="center" vertical="center" textRotation="90" wrapText="1"/>
    </xf>
    <xf numFmtId="0" fontId="10" fillId="15" borderId="47" xfId="1" applyFont="1" applyFill="1" applyBorder="1" applyAlignment="1">
      <alignment horizontal="center" vertical="center" textRotation="90" wrapText="1"/>
    </xf>
    <xf numFmtId="0" fontId="10" fillId="15" borderId="58" xfId="1" applyFont="1" applyFill="1" applyBorder="1" applyAlignment="1">
      <alignment horizontal="center" vertical="center" textRotation="90" wrapText="1"/>
    </xf>
    <xf numFmtId="0" fontId="10" fillId="15" borderId="54" xfId="1" applyFont="1" applyFill="1" applyBorder="1" applyAlignment="1">
      <alignment horizontal="center" vertical="center" textRotation="90" wrapText="1"/>
    </xf>
    <xf numFmtId="0" fontId="10" fillId="15" borderId="4" xfId="1" applyFont="1" applyFill="1" applyBorder="1" applyAlignment="1">
      <alignment horizontal="center" vertical="center" textRotation="90" wrapText="1"/>
    </xf>
    <xf numFmtId="0" fontId="10" fillId="15" borderId="59" xfId="1" applyFont="1" applyFill="1" applyBorder="1" applyAlignment="1">
      <alignment horizontal="center" vertical="center" textRotation="90" wrapText="1"/>
    </xf>
    <xf numFmtId="0" fontId="10" fillId="15" borderId="55" xfId="1" applyFont="1" applyFill="1" applyBorder="1" applyAlignment="1">
      <alignment horizontal="center" vertical="center" textRotation="90" wrapText="1"/>
    </xf>
    <xf numFmtId="0" fontId="10" fillId="15" borderId="48" xfId="1" applyFont="1" applyFill="1" applyBorder="1" applyAlignment="1">
      <alignment horizontal="center" vertical="center" textRotation="90" wrapText="1"/>
    </xf>
    <xf numFmtId="0" fontId="10" fillId="15" borderId="60" xfId="1" applyFont="1" applyFill="1" applyBorder="1" applyAlignment="1">
      <alignment horizontal="center" vertical="center" textRotation="90" wrapText="1"/>
    </xf>
    <xf numFmtId="0" fontId="10" fillId="15" borderId="10" xfId="1" applyFont="1" applyFill="1" applyBorder="1" applyAlignment="1">
      <alignment horizontal="center" vertical="center" wrapText="1"/>
    </xf>
    <xf numFmtId="0" fontId="10" fillId="15" borderId="9" xfId="1" applyFont="1" applyFill="1" applyBorder="1" applyAlignment="1">
      <alignment horizontal="center" vertical="center" wrapText="1"/>
    </xf>
    <xf numFmtId="0" fontId="10" fillId="15" borderId="21" xfId="1" applyFont="1" applyFill="1" applyBorder="1" applyAlignment="1">
      <alignment horizontal="center" vertical="center" wrapText="1"/>
    </xf>
    <xf numFmtId="0" fontId="6" fillId="15" borderId="41" xfId="1" applyFont="1" applyFill="1" applyBorder="1" applyAlignment="1">
      <alignment horizontal="left" vertical="center"/>
    </xf>
    <xf numFmtId="0" fontId="6" fillId="15" borderId="42" xfId="1" applyFont="1" applyFill="1" applyBorder="1" applyAlignment="1">
      <alignment horizontal="left" vertical="center"/>
    </xf>
    <xf numFmtId="0" fontId="6" fillId="15" borderId="43" xfId="1" applyFont="1" applyFill="1" applyBorder="1" applyAlignment="1">
      <alignment horizontal="left" vertical="center"/>
    </xf>
    <xf numFmtId="0" fontId="6" fillId="15" borderId="62" xfId="1" applyFont="1" applyFill="1" applyBorder="1" applyAlignment="1">
      <alignment horizontal="center" vertical="center" wrapText="1"/>
    </xf>
    <xf numFmtId="0" fontId="6" fillId="15" borderId="65" xfId="1" applyFont="1" applyFill="1" applyBorder="1" applyAlignment="1">
      <alignment horizontal="center" vertical="center" wrapText="1"/>
    </xf>
    <xf numFmtId="0" fontId="10" fillId="16" borderId="25" xfId="1" applyFont="1" applyFill="1" applyBorder="1" applyAlignment="1">
      <alignment horizontal="center" vertical="center" wrapText="1"/>
    </xf>
    <xf numFmtId="0" fontId="10" fillId="16" borderId="28" xfId="1" applyFont="1" applyFill="1" applyBorder="1" applyAlignment="1">
      <alignment horizontal="center" vertical="center" wrapText="1"/>
    </xf>
    <xf numFmtId="0" fontId="10" fillId="16" borderId="37" xfId="1" applyFont="1" applyFill="1" applyBorder="1" applyAlignment="1">
      <alignment horizontal="center" vertical="center" wrapText="1"/>
    </xf>
    <xf numFmtId="0" fontId="3" fillId="16" borderId="8" xfId="1" applyFont="1" applyFill="1" applyBorder="1" applyAlignment="1">
      <alignment horizontal="center" wrapText="1"/>
    </xf>
    <xf numFmtId="0" fontId="3" fillId="16" borderId="14" xfId="1" applyFont="1" applyFill="1" applyBorder="1" applyAlignment="1">
      <alignment horizontal="center" wrapText="1"/>
    </xf>
    <xf numFmtId="0" fontId="3" fillId="16" borderId="22" xfId="1" applyFont="1" applyFill="1" applyBorder="1" applyAlignment="1">
      <alignment horizontal="center" wrapText="1"/>
    </xf>
    <xf numFmtId="0" fontId="10" fillId="16" borderId="33" xfId="1" applyFont="1" applyFill="1" applyBorder="1" applyAlignment="1">
      <alignment horizontal="center" vertical="center" wrapText="1"/>
    </xf>
    <xf numFmtId="0" fontId="3" fillId="16" borderId="23" xfId="1" applyFont="1" applyFill="1" applyBorder="1" applyAlignment="1">
      <alignment horizontal="center" wrapText="1"/>
    </xf>
    <xf numFmtId="0" fontId="3" fillId="16" borderId="30" xfId="1" applyFont="1" applyFill="1" applyBorder="1" applyAlignment="1">
      <alignment horizontal="center" wrapText="1"/>
    </xf>
    <xf numFmtId="0" fontId="6" fillId="0" borderId="5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10" fillId="16" borderId="23" xfId="1" applyFont="1" applyFill="1" applyBorder="1" applyAlignment="1">
      <alignment horizontal="center" vertical="center" wrapText="1"/>
    </xf>
    <xf numFmtId="0" fontId="10" fillId="16" borderId="27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 wrapText="1"/>
    </xf>
    <xf numFmtId="0" fontId="10" fillId="16" borderId="53" xfId="1" applyFont="1" applyFill="1" applyBorder="1" applyAlignment="1">
      <alignment horizontal="center" vertical="center" wrapText="1"/>
    </xf>
    <xf numFmtId="0" fontId="10" fillId="16" borderId="55" xfId="1" applyFont="1" applyFill="1" applyBorder="1" applyAlignment="1">
      <alignment horizontal="center" vertical="center" wrapText="1"/>
    </xf>
    <xf numFmtId="0" fontId="10" fillId="16" borderId="47" xfId="1" applyFont="1" applyFill="1" applyBorder="1" applyAlignment="1">
      <alignment horizontal="center" vertical="center" wrapText="1"/>
    </xf>
    <xf numFmtId="0" fontId="10" fillId="16" borderId="48" xfId="1" applyFont="1" applyFill="1" applyBorder="1" applyAlignment="1">
      <alignment horizontal="center" vertical="center" wrapText="1"/>
    </xf>
    <xf numFmtId="0" fontId="10" fillId="16" borderId="58" xfId="1" applyFont="1" applyFill="1" applyBorder="1" applyAlignment="1">
      <alignment horizontal="center" vertical="center" wrapText="1"/>
    </xf>
    <xf numFmtId="0" fontId="10" fillId="16" borderId="60" xfId="1" applyFont="1" applyFill="1" applyBorder="1" applyAlignment="1">
      <alignment horizontal="center" vertical="center" wrapText="1"/>
    </xf>
    <xf numFmtId="0" fontId="6" fillId="16" borderId="9" xfId="1" applyFont="1" applyFill="1" applyBorder="1" applyAlignment="1">
      <alignment horizontal="right" vertical="center" wrapText="1"/>
    </xf>
    <xf numFmtId="0" fontId="6" fillId="16" borderId="10" xfId="1" applyFont="1" applyFill="1" applyBorder="1" applyAlignment="1">
      <alignment horizontal="right" vertical="center" wrapText="1"/>
    </xf>
    <xf numFmtId="0" fontId="6" fillId="16" borderId="21" xfId="1" applyFont="1" applyFill="1" applyBorder="1" applyAlignment="1">
      <alignment horizontal="right" vertical="center" wrapText="1"/>
    </xf>
    <xf numFmtId="0" fontId="8" fillId="16" borderId="5" xfId="1" applyFont="1" applyFill="1" applyBorder="1" applyAlignment="1">
      <alignment horizontal="center" vertical="center" wrapText="1"/>
    </xf>
    <xf numFmtId="0" fontId="8" fillId="16" borderId="13" xfId="1" applyFont="1" applyFill="1" applyBorder="1" applyAlignment="1">
      <alignment horizontal="center" vertical="center" wrapText="1"/>
    </xf>
    <xf numFmtId="0" fontId="8" fillId="16" borderId="15" xfId="1" applyFont="1" applyFill="1" applyBorder="1" applyAlignment="1">
      <alignment horizontal="center" vertical="center" wrapText="1"/>
    </xf>
    <xf numFmtId="0" fontId="8" fillId="16" borderId="18" xfId="1" applyFont="1" applyFill="1" applyBorder="1" applyAlignment="1">
      <alignment horizontal="center" vertical="center" wrapText="1"/>
    </xf>
    <xf numFmtId="0" fontId="15" fillId="16" borderId="5" xfId="1" applyFont="1" applyFill="1" applyBorder="1" applyAlignment="1">
      <alignment horizontal="left" vertical="center" wrapText="1"/>
    </xf>
    <xf numFmtId="0" fontId="15" fillId="16" borderId="6" xfId="1" applyFont="1" applyFill="1" applyBorder="1" applyAlignment="1">
      <alignment horizontal="left" vertical="center" wrapText="1"/>
    </xf>
    <xf numFmtId="0" fontId="15" fillId="16" borderId="13" xfId="1" applyFont="1" applyFill="1" applyBorder="1" applyAlignment="1">
      <alignment horizontal="left" vertical="center" wrapText="1"/>
    </xf>
    <xf numFmtId="0" fontId="15" fillId="16" borderId="15" xfId="1" applyFont="1" applyFill="1" applyBorder="1" applyAlignment="1">
      <alignment horizontal="left" vertical="center" wrapText="1"/>
    </xf>
    <xf numFmtId="0" fontId="15" fillId="16" borderId="16" xfId="1" applyFont="1" applyFill="1" applyBorder="1" applyAlignment="1">
      <alignment horizontal="left" vertical="center" wrapText="1"/>
    </xf>
    <xf numFmtId="0" fontId="15" fillId="16" borderId="18" xfId="1" applyFont="1" applyFill="1" applyBorder="1" applyAlignment="1">
      <alignment horizontal="left" vertical="center" wrapText="1"/>
    </xf>
    <xf numFmtId="0" fontId="6" fillId="17" borderId="1" xfId="1" applyFont="1" applyFill="1" applyBorder="1" applyAlignment="1">
      <alignment horizontal="center" vertical="center"/>
    </xf>
    <xf numFmtId="0" fontId="6" fillId="17" borderId="3" xfId="1" applyFont="1" applyFill="1" applyBorder="1" applyAlignment="1">
      <alignment horizontal="center" vertical="center"/>
    </xf>
    <xf numFmtId="0" fontId="8" fillId="16" borderId="20" xfId="1" applyFont="1" applyFill="1" applyBorder="1" applyAlignment="1">
      <alignment horizontal="center" vertical="center" wrapText="1"/>
    </xf>
    <xf numFmtId="0" fontId="8" fillId="16" borderId="17" xfId="1" applyFont="1" applyFill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6" fillId="16" borderId="56" xfId="1" applyFont="1" applyFill="1" applyBorder="1" applyAlignment="1">
      <alignment horizontal="right" vertical="center" wrapText="1"/>
    </xf>
    <xf numFmtId="0" fontId="15" fillId="16" borderId="9" xfId="1" applyFont="1" applyFill="1" applyBorder="1" applyAlignment="1">
      <alignment horizontal="left" vertical="center" wrapText="1"/>
    </xf>
    <xf numFmtId="0" fontId="15" fillId="16" borderId="10" xfId="1" applyFont="1" applyFill="1" applyBorder="1" applyAlignment="1">
      <alignment horizontal="left" vertical="center" wrapText="1"/>
    </xf>
    <xf numFmtId="0" fontId="15" fillId="16" borderId="21" xfId="1" applyFont="1" applyFill="1" applyBorder="1" applyAlignment="1">
      <alignment horizontal="left" vertical="center" wrapText="1"/>
    </xf>
    <xf numFmtId="0" fontId="5" fillId="16" borderId="4" xfId="1" applyFont="1" applyFill="1" applyBorder="1" applyAlignment="1">
      <alignment horizontal="center" wrapText="1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8" fillId="0" borderId="53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5" fillId="0" borderId="7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2" fillId="0" borderId="45" xfId="1" applyFont="1" applyBorder="1" applyAlignment="1">
      <alignment vertical="center"/>
    </xf>
    <xf numFmtId="0" fontId="6" fillId="0" borderId="45" xfId="1" applyFont="1" applyBorder="1" applyAlignment="1">
      <alignment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47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8" fillId="0" borderId="50" xfId="2" applyFont="1" applyBorder="1" applyAlignment="1">
      <alignment horizontal="left" vertical="center" wrapText="1"/>
    </xf>
    <xf numFmtId="0" fontId="8" fillId="0" borderId="74" xfId="2" applyFont="1" applyBorder="1" applyAlignment="1">
      <alignment horizontal="left" vertical="center" wrapText="1"/>
    </xf>
    <xf numFmtId="0" fontId="8" fillId="0" borderId="45" xfId="2" applyFont="1" applyBorder="1" applyAlignment="1">
      <alignment horizontal="left" vertical="center" wrapText="1"/>
    </xf>
    <xf numFmtId="0" fontId="10" fillId="0" borderId="58" xfId="1" applyFont="1" applyBorder="1" applyAlignment="1">
      <alignment horizontal="center" vertical="center" wrapText="1"/>
    </xf>
    <xf numFmtId="0" fontId="3" fillId="0" borderId="59" xfId="1" applyFont="1" applyBorder="1" applyAlignment="1">
      <alignment horizontal="center" wrapText="1"/>
    </xf>
    <xf numFmtId="0" fontId="10" fillId="0" borderId="45" xfId="1" applyFont="1" applyBorder="1" applyAlignment="1">
      <alignment horizontal="right" vertical="center" wrapText="1"/>
    </xf>
    <xf numFmtId="0" fontId="18" fillId="0" borderId="4" xfId="1" applyFont="1" applyBorder="1" applyAlignment="1">
      <alignment vertical="center"/>
    </xf>
    <xf numFmtId="0" fontId="7" fillId="0" borderId="4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right" vertical="center" wrapText="1"/>
    </xf>
    <xf numFmtId="0" fontId="7" fillId="0" borderId="4" xfId="1" applyFont="1" applyBorder="1" applyAlignment="1">
      <alignment vertical="center" wrapText="1"/>
    </xf>
    <xf numFmtId="0" fontId="10" fillId="0" borderId="78" xfId="1" applyFont="1" applyBorder="1" applyAlignment="1">
      <alignment horizontal="center" vertical="center" wrapText="1"/>
    </xf>
    <xf numFmtId="0" fontId="10" fillId="0" borderId="73" xfId="1" applyFont="1" applyBorder="1" applyAlignment="1">
      <alignment horizontal="center" vertical="center" wrapText="1"/>
    </xf>
    <xf numFmtId="0" fontId="10" fillId="0" borderId="79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 wrapText="1"/>
    </xf>
    <xf numFmtId="0" fontId="6" fillId="0" borderId="4" xfId="2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14" fillId="13" borderId="4" xfId="2" applyFont="1" applyFill="1" applyBorder="1" applyAlignment="1">
      <alignment horizontal="left" vertical="center"/>
    </xf>
    <xf numFmtId="0" fontId="10" fillId="0" borderId="51" xfId="2" applyFont="1" applyBorder="1" applyAlignment="1">
      <alignment horizontal="left" vertical="center"/>
    </xf>
  </cellXfs>
  <cellStyles count="3">
    <cellStyle name="Normalny" xfId="0" builtinId="0"/>
    <cellStyle name="Normalny 2" xfId="1" xr:uid="{B0A23BA5-71D2-40CE-9113-7D4456F71B77}"/>
    <cellStyle name="Normalny 2 2" xfId="2" xr:uid="{7BBACE05-45BE-499C-B080-06A58B7BD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2ABF-565E-4D26-AA8C-A83A15BCA9A5}">
  <sheetPr>
    <tabColor theme="9" tint="0.79998168889431442"/>
    <pageSetUpPr fitToPage="1"/>
  </sheetPr>
  <dimension ref="B2:AH53"/>
  <sheetViews>
    <sheetView topLeftCell="B6" zoomScale="55" zoomScaleNormal="55" workbookViewId="0">
      <selection activeCell="O14" sqref="O14"/>
    </sheetView>
  </sheetViews>
  <sheetFormatPr defaultColWidth="9.109375" defaultRowHeight="14.4" x14ac:dyDescent="0.3"/>
  <cols>
    <col min="1" max="1" width="9.109375" style="1"/>
    <col min="2" max="2" width="17.88671875" style="206" customWidth="1"/>
    <col min="3" max="3" width="15.33203125" style="206" customWidth="1"/>
    <col min="4" max="4" width="7.33203125" style="1" customWidth="1"/>
    <col min="5" max="5" width="31.88671875" style="207" customWidth="1"/>
    <col min="6" max="6" width="40.6640625" style="207" customWidth="1"/>
    <col min="7" max="8" width="9.109375" style="1"/>
    <col min="9" max="9" width="11.109375" style="1" customWidth="1"/>
    <col min="10" max="12" width="9.109375" style="1"/>
    <col min="13" max="13" width="13.88671875" style="1" customWidth="1"/>
    <col min="14" max="18" width="9.109375" style="1"/>
    <col min="19" max="19" width="9.109375" style="208"/>
    <col min="20" max="31" width="9.109375" style="1"/>
    <col min="32" max="32" width="9.109375" style="205"/>
    <col min="33" max="16384" width="9.109375" style="1"/>
  </cols>
  <sheetData>
    <row r="2" spans="2:34" ht="32.25" customHeight="1" x14ac:dyDescent="0.3">
      <c r="B2" s="419" t="s">
        <v>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</row>
    <row r="3" spans="2:34" ht="17.399999999999999" x14ac:dyDescent="0.3">
      <c r="B3" s="2"/>
      <c r="C3" s="2"/>
      <c r="D3" s="3"/>
      <c r="E3" s="4"/>
      <c r="F3" s="4"/>
      <c r="G3" s="420" t="s">
        <v>1</v>
      </c>
      <c r="H3" s="421"/>
      <c r="I3" s="422"/>
      <c r="J3" s="423" t="s">
        <v>2</v>
      </c>
      <c r="K3" s="423"/>
      <c r="L3" s="423"/>
      <c r="M3" s="4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5"/>
      <c r="AG3" s="3"/>
      <c r="AH3" s="3"/>
    </row>
    <row r="4" spans="2:34" ht="21" customHeight="1" x14ac:dyDescent="0.3">
      <c r="B4" s="2"/>
      <c r="C4" s="2"/>
      <c r="D4" s="3"/>
      <c r="E4" s="4"/>
      <c r="F4" s="4"/>
      <c r="G4" s="415" t="s">
        <v>3</v>
      </c>
      <c r="H4" s="416"/>
      <c r="I4" s="417"/>
      <c r="J4" s="418" t="s">
        <v>4</v>
      </c>
      <c r="K4" s="418"/>
      <c r="L4" s="418"/>
      <c r="M4" s="41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  <c r="AG4" s="3"/>
      <c r="AH4" s="3"/>
    </row>
    <row r="5" spans="2:34" ht="18.75" customHeight="1" x14ac:dyDescent="0.3">
      <c r="B5" s="2"/>
      <c r="C5" s="2"/>
      <c r="D5" s="3"/>
      <c r="E5" s="4"/>
      <c r="F5" s="4"/>
      <c r="G5" s="415" t="s">
        <v>5</v>
      </c>
      <c r="H5" s="416"/>
      <c r="I5" s="417"/>
      <c r="J5" s="418" t="s">
        <v>6</v>
      </c>
      <c r="K5" s="418"/>
      <c r="L5" s="418"/>
      <c r="M5" s="4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5"/>
      <c r="AG5" s="3"/>
      <c r="AH5" s="3"/>
    </row>
    <row r="6" spans="2:34" ht="22.5" customHeight="1" x14ac:dyDescent="0.3">
      <c r="B6" s="2"/>
      <c r="C6" s="2"/>
      <c r="D6" s="3"/>
      <c r="E6" s="4"/>
      <c r="F6" s="4"/>
      <c r="G6" s="415" t="s">
        <v>7</v>
      </c>
      <c r="H6" s="416"/>
      <c r="I6" s="417"/>
      <c r="J6" s="429" t="s">
        <v>8</v>
      </c>
      <c r="K6" s="429"/>
      <c r="L6" s="429"/>
      <c r="M6" s="42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  <c r="AG6" s="3"/>
      <c r="AH6" s="3"/>
    </row>
    <row r="7" spans="2:34" ht="46.5" customHeight="1" thickBot="1" x14ac:dyDescent="0.35">
      <c r="B7" s="2"/>
      <c r="C7" s="2"/>
      <c r="D7" s="3"/>
      <c r="E7" s="4"/>
      <c r="F7" s="4"/>
      <c r="G7" s="430" t="s">
        <v>9</v>
      </c>
      <c r="H7" s="431"/>
      <c r="I7" s="432"/>
      <c r="J7" s="433" t="s">
        <v>10</v>
      </c>
      <c r="K7" s="433"/>
      <c r="L7" s="433"/>
      <c r="M7" s="43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5"/>
      <c r="AG7" s="3"/>
      <c r="AH7" s="3"/>
    </row>
    <row r="8" spans="2:34" ht="45.75" customHeight="1" thickBot="1" x14ac:dyDescent="0.35">
      <c r="B8" s="434" t="s">
        <v>11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6"/>
    </row>
    <row r="9" spans="2:34" ht="23.25" customHeight="1" thickBot="1" x14ac:dyDescent="0.35">
      <c r="B9" s="437" t="s">
        <v>12</v>
      </c>
      <c r="C9" s="437" t="s">
        <v>13</v>
      </c>
      <c r="D9" s="440"/>
      <c r="E9" s="441"/>
      <c r="F9" s="6"/>
      <c r="G9" s="444" t="s">
        <v>14</v>
      </c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6"/>
      <c r="S9" s="447" t="s">
        <v>15</v>
      </c>
      <c r="T9" s="445"/>
      <c r="U9" s="445"/>
      <c r="V9" s="445"/>
      <c r="W9" s="445"/>
      <c r="X9" s="445"/>
      <c r="Y9" s="445"/>
      <c r="Z9" s="445"/>
      <c r="AA9" s="445"/>
      <c r="AB9" s="445"/>
      <c r="AC9" s="452"/>
      <c r="AD9" s="453"/>
      <c r="AE9" s="453"/>
      <c r="AF9" s="453"/>
      <c r="AG9" s="453"/>
      <c r="AH9" s="454"/>
    </row>
    <row r="10" spans="2:34" ht="15" thickBot="1" x14ac:dyDescent="0.35">
      <c r="B10" s="438"/>
      <c r="C10" s="438"/>
      <c r="D10" s="442"/>
      <c r="E10" s="443"/>
      <c r="F10" s="7"/>
      <c r="G10" s="458" t="s">
        <v>16</v>
      </c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8"/>
      <c r="S10" s="458" t="s">
        <v>16</v>
      </c>
      <c r="T10" s="459"/>
      <c r="U10" s="459"/>
      <c r="V10" s="459"/>
      <c r="W10" s="459"/>
      <c r="X10" s="459"/>
      <c r="Y10" s="459"/>
      <c r="Z10" s="459"/>
      <c r="AA10" s="459"/>
      <c r="AB10" s="459"/>
      <c r="AC10" s="455"/>
      <c r="AD10" s="456"/>
      <c r="AE10" s="456"/>
      <c r="AF10" s="456"/>
      <c r="AG10" s="456"/>
      <c r="AH10" s="457"/>
    </row>
    <row r="11" spans="2:34" s="19" customFormat="1" ht="147.75" customHeight="1" thickBot="1" x14ac:dyDescent="0.35">
      <c r="B11" s="438"/>
      <c r="C11" s="438"/>
      <c r="D11" s="9" t="s">
        <v>17</v>
      </c>
      <c r="E11" s="10" t="s">
        <v>18</v>
      </c>
      <c r="F11" s="11" t="s">
        <v>19</v>
      </c>
      <c r="G11" s="12" t="s">
        <v>20</v>
      </c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  <c r="M11" s="13" t="s">
        <v>26</v>
      </c>
      <c r="N11" s="14" t="s">
        <v>27</v>
      </c>
      <c r="O11" s="14" t="s">
        <v>28</v>
      </c>
      <c r="P11" s="14" t="s">
        <v>29</v>
      </c>
      <c r="Q11" s="14" t="s">
        <v>30</v>
      </c>
      <c r="R11" s="15" t="s">
        <v>31</v>
      </c>
      <c r="S11" s="16" t="s">
        <v>20</v>
      </c>
      <c r="T11" s="13" t="s">
        <v>21</v>
      </c>
      <c r="U11" s="13" t="s">
        <v>22</v>
      </c>
      <c r="V11" s="13" t="s">
        <v>23</v>
      </c>
      <c r="W11" s="13" t="s">
        <v>24</v>
      </c>
      <c r="X11" s="13" t="s">
        <v>25</v>
      </c>
      <c r="Y11" s="13" t="s">
        <v>32</v>
      </c>
      <c r="Z11" s="14" t="s">
        <v>33</v>
      </c>
      <c r="AA11" s="14" t="s">
        <v>28</v>
      </c>
      <c r="AB11" s="17" t="s">
        <v>29</v>
      </c>
      <c r="AC11" s="18" t="s">
        <v>34</v>
      </c>
      <c r="AD11" s="14" t="s">
        <v>35</v>
      </c>
      <c r="AE11" s="14" t="s">
        <v>36</v>
      </c>
      <c r="AF11" s="14" t="s">
        <v>37</v>
      </c>
      <c r="AG11" s="14" t="s">
        <v>38</v>
      </c>
      <c r="AH11" s="17" t="s">
        <v>39</v>
      </c>
    </row>
    <row r="12" spans="2:34" ht="16.8" thickBot="1" x14ac:dyDescent="0.35">
      <c r="B12" s="438"/>
      <c r="C12" s="438"/>
      <c r="D12" s="460" t="s">
        <v>40</v>
      </c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2"/>
    </row>
    <row r="13" spans="2:34" ht="16.2" thickBot="1" x14ac:dyDescent="0.35">
      <c r="B13" s="439"/>
      <c r="C13" s="439"/>
      <c r="D13" s="463" t="s">
        <v>41</v>
      </c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5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6"/>
    </row>
    <row r="14" spans="2:34" ht="15.6" x14ac:dyDescent="0.3">
      <c r="B14" s="424" t="s">
        <v>42</v>
      </c>
      <c r="C14" s="426"/>
      <c r="D14" s="20">
        <v>1</v>
      </c>
      <c r="E14" s="21" t="s">
        <v>43</v>
      </c>
      <c r="F14" s="22" t="s">
        <v>44</v>
      </c>
      <c r="G14" s="23">
        <v>36</v>
      </c>
      <c r="H14" s="24">
        <v>7</v>
      </c>
      <c r="I14" s="24">
        <v>39</v>
      </c>
      <c r="J14" s="25"/>
      <c r="K14" s="26"/>
      <c r="L14" s="26"/>
      <c r="M14" s="23"/>
      <c r="N14" s="24">
        <f>SUM(G14:M14)</f>
        <v>82</v>
      </c>
      <c r="O14" s="25">
        <f>((Q14*25)-N14)</f>
        <v>93</v>
      </c>
      <c r="P14" s="26">
        <f>SUM(N14:O14)</f>
        <v>175</v>
      </c>
      <c r="Q14" s="27">
        <v>7</v>
      </c>
      <c r="R14" s="27" t="s">
        <v>45</v>
      </c>
      <c r="S14" s="23">
        <v>24</v>
      </c>
      <c r="T14" s="24">
        <v>7</v>
      </c>
      <c r="U14" s="24">
        <v>27</v>
      </c>
      <c r="V14" s="24"/>
      <c r="W14" s="24"/>
      <c r="X14" s="24"/>
      <c r="Y14" s="25"/>
      <c r="Z14" s="23">
        <f>SUM(S14:Y14)</f>
        <v>58</v>
      </c>
      <c r="AA14" s="28">
        <f>((AC14*25)-Z14)</f>
        <v>142</v>
      </c>
      <c r="AB14" s="26">
        <f>SUM(Z14:AA14)</f>
        <v>200</v>
      </c>
      <c r="AC14" s="29">
        <v>8</v>
      </c>
      <c r="AD14" s="30" t="s">
        <v>46</v>
      </c>
      <c r="AE14" s="31">
        <f>SUM(N14,Z14)</f>
        <v>140</v>
      </c>
      <c r="AF14" s="32">
        <f>SUM(O14,AA14)</f>
        <v>235</v>
      </c>
      <c r="AG14" s="33">
        <f>SUM(AE14:AF14)</f>
        <v>375</v>
      </c>
      <c r="AH14" s="34">
        <f>SUM(Q14,AC14)</f>
        <v>15</v>
      </c>
    </row>
    <row r="15" spans="2:34" ht="15.6" x14ac:dyDescent="0.3">
      <c r="B15" s="425"/>
      <c r="C15" s="427"/>
      <c r="D15" s="35">
        <v>2</v>
      </c>
      <c r="E15" s="36" t="s">
        <v>47</v>
      </c>
      <c r="F15" s="37" t="s">
        <v>48</v>
      </c>
      <c r="G15" s="38">
        <v>15</v>
      </c>
      <c r="H15" s="39">
        <v>10</v>
      </c>
      <c r="I15" s="39">
        <v>60</v>
      </c>
      <c r="J15" s="40"/>
      <c r="K15" s="41"/>
      <c r="L15" s="41"/>
      <c r="M15" s="38"/>
      <c r="N15" s="39">
        <f t="shared" ref="N15:N25" si="0">SUM(G15:M15)</f>
        <v>85</v>
      </c>
      <c r="O15" s="40">
        <f t="shared" ref="O15:O25" si="1">((Q15*25)-N15)</f>
        <v>115</v>
      </c>
      <c r="P15" s="41">
        <f t="shared" ref="P15:P25" si="2">SUM(N15:O15)</f>
        <v>200</v>
      </c>
      <c r="Q15" s="42">
        <v>8</v>
      </c>
      <c r="R15" s="42" t="s">
        <v>46</v>
      </c>
      <c r="S15" s="38"/>
      <c r="T15" s="39"/>
      <c r="U15" s="39"/>
      <c r="V15" s="39"/>
      <c r="W15" s="39"/>
      <c r="X15" s="39"/>
      <c r="Y15" s="40"/>
      <c r="Z15" s="38"/>
      <c r="AA15" s="40"/>
      <c r="AB15" s="41"/>
      <c r="AC15" s="43"/>
      <c r="AD15" s="44"/>
      <c r="AE15" s="45">
        <f t="shared" ref="AE15:AF30" si="3">SUM(N15,Z15)</f>
        <v>85</v>
      </c>
      <c r="AF15" s="39">
        <f t="shared" si="3"/>
        <v>115</v>
      </c>
      <c r="AG15" s="46">
        <f t="shared" ref="AG15:AG30" si="4">SUM(AE15:AF15)</f>
        <v>200</v>
      </c>
      <c r="AH15" s="43">
        <f t="shared" ref="AH15:AH29" si="5">SUM(Q15,AC15)</f>
        <v>8</v>
      </c>
    </row>
    <row r="16" spans="2:34" ht="15.6" x14ac:dyDescent="0.3">
      <c r="B16" s="425"/>
      <c r="C16" s="427"/>
      <c r="D16" s="35">
        <v>3</v>
      </c>
      <c r="E16" s="36" t="s">
        <v>49</v>
      </c>
      <c r="F16" s="37" t="s">
        <v>50</v>
      </c>
      <c r="G16" s="38">
        <v>10</v>
      </c>
      <c r="H16" s="39">
        <v>4</v>
      </c>
      <c r="I16" s="39">
        <v>16</v>
      </c>
      <c r="J16" s="40"/>
      <c r="K16" s="41"/>
      <c r="L16" s="41"/>
      <c r="M16" s="38"/>
      <c r="N16" s="39">
        <f t="shared" si="0"/>
        <v>30</v>
      </c>
      <c r="O16" s="40">
        <f t="shared" si="1"/>
        <v>70</v>
      </c>
      <c r="P16" s="41">
        <f t="shared" si="2"/>
        <v>100</v>
      </c>
      <c r="Q16" s="42">
        <v>4</v>
      </c>
      <c r="R16" s="42" t="s">
        <v>45</v>
      </c>
      <c r="S16" s="38"/>
      <c r="T16" s="39"/>
      <c r="U16" s="39"/>
      <c r="V16" s="39"/>
      <c r="W16" s="39"/>
      <c r="X16" s="39"/>
      <c r="Y16" s="40"/>
      <c r="Z16" s="38"/>
      <c r="AA16" s="40"/>
      <c r="AB16" s="41"/>
      <c r="AC16" s="43"/>
      <c r="AD16" s="44"/>
      <c r="AE16" s="45">
        <f t="shared" si="3"/>
        <v>30</v>
      </c>
      <c r="AF16" s="39">
        <f t="shared" si="3"/>
        <v>70</v>
      </c>
      <c r="AG16" s="46">
        <f t="shared" si="4"/>
        <v>100</v>
      </c>
      <c r="AH16" s="43">
        <f t="shared" si="5"/>
        <v>4</v>
      </c>
    </row>
    <row r="17" spans="2:34" ht="18.75" customHeight="1" x14ac:dyDescent="0.3">
      <c r="B17" s="425"/>
      <c r="C17" s="427"/>
      <c r="D17" s="35">
        <v>4</v>
      </c>
      <c r="E17" s="36" t="s">
        <v>51</v>
      </c>
      <c r="F17" s="47" t="s">
        <v>52</v>
      </c>
      <c r="G17" s="38">
        <v>5</v>
      </c>
      <c r="H17" s="39">
        <v>5</v>
      </c>
      <c r="I17" s="39">
        <v>25</v>
      </c>
      <c r="J17" s="40"/>
      <c r="K17" s="41"/>
      <c r="L17" s="41"/>
      <c r="M17" s="38"/>
      <c r="N17" s="39">
        <f t="shared" si="0"/>
        <v>35</v>
      </c>
      <c r="O17" s="40">
        <f t="shared" si="1"/>
        <v>65</v>
      </c>
      <c r="P17" s="41">
        <f t="shared" si="2"/>
        <v>100</v>
      </c>
      <c r="Q17" s="42">
        <v>4</v>
      </c>
      <c r="R17" s="42" t="s">
        <v>46</v>
      </c>
      <c r="S17" s="38"/>
      <c r="T17" s="39"/>
      <c r="U17" s="39"/>
      <c r="V17" s="39"/>
      <c r="W17" s="39"/>
      <c r="X17" s="39"/>
      <c r="Y17" s="40"/>
      <c r="Z17" s="38"/>
      <c r="AA17" s="40"/>
      <c r="AB17" s="41"/>
      <c r="AC17" s="43"/>
      <c r="AD17" s="44"/>
      <c r="AE17" s="45">
        <f t="shared" si="3"/>
        <v>35</v>
      </c>
      <c r="AF17" s="39">
        <f t="shared" si="3"/>
        <v>65</v>
      </c>
      <c r="AG17" s="46">
        <f t="shared" si="4"/>
        <v>100</v>
      </c>
      <c r="AH17" s="43">
        <f t="shared" si="5"/>
        <v>4</v>
      </c>
    </row>
    <row r="18" spans="2:34" ht="16.2" thickBot="1" x14ac:dyDescent="0.35">
      <c r="B18" s="425"/>
      <c r="C18" s="428"/>
      <c r="D18" s="48">
        <v>5</v>
      </c>
      <c r="E18" s="49" t="s">
        <v>53</v>
      </c>
      <c r="F18" s="50" t="s">
        <v>54</v>
      </c>
      <c r="G18" s="51"/>
      <c r="H18" s="52"/>
      <c r="I18" s="52"/>
      <c r="J18" s="53"/>
      <c r="K18" s="54"/>
      <c r="L18" s="54"/>
      <c r="M18" s="51"/>
      <c r="N18" s="52"/>
      <c r="O18" s="53"/>
      <c r="P18" s="54"/>
      <c r="Q18" s="55"/>
      <c r="R18" s="55"/>
      <c r="S18" s="51">
        <v>10</v>
      </c>
      <c r="T18" s="52"/>
      <c r="U18" s="52">
        <v>40</v>
      </c>
      <c r="V18" s="52"/>
      <c r="W18" s="52"/>
      <c r="X18" s="52"/>
      <c r="Y18" s="53"/>
      <c r="Z18" s="51">
        <f t="shared" ref="Z18:Z29" si="6">SUM(S18:Y18)</f>
        <v>50</v>
      </c>
      <c r="AA18" s="56">
        <f t="shared" ref="AA18:AA29" si="7">((AC18*25)-Z18)</f>
        <v>50</v>
      </c>
      <c r="AB18" s="54">
        <f t="shared" ref="AB18:AB29" si="8">SUM(Z18:AA18)</f>
        <v>100</v>
      </c>
      <c r="AC18" s="57">
        <v>4</v>
      </c>
      <c r="AD18" s="58" t="s">
        <v>45</v>
      </c>
      <c r="AE18" s="59">
        <f t="shared" si="3"/>
        <v>50</v>
      </c>
      <c r="AF18" s="60">
        <f t="shared" si="3"/>
        <v>50</v>
      </c>
      <c r="AG18" s="61">
        <f t="shared" si="4"/>
        <v>100</v>
      </c>
      <c r="AH18" s="57">
        <f t="shared" si="5"/>
        <v>4</v>
      </c>
    </row>
    <row r="19" spans="2:34" ht="15.6" x14ac:dyDescent="0.3">
      <c r="B19" s="467" t="s">
        <v>55</v>
      </c>
      <c r="C19" s="469"/>
      <c r="D19" s="62">
        <v>6</v>
      </c>
      <c r="E19" s="63" t="s">
        <v>56</v>
      </c>
      <c r="F19" s="64" t="s">
        <v>57</v>
      </c>
      <c r="G19" s="65">
        <v>10</v>
      </c>
      <c r="H19" s="66"/>
      <c r="I19" s="66">
        <v>20</v>
      </c>
      <c r="J19" s="65"/>
      <c r="K19" s="67"/>
      <c r="L19" s="67"/>
      <c r="M19" s="68"/>
      <c r="N19" s="66">
        <f t="shared" si="0"/>
        <v>30</v>
      </c>
      <c r="O19" s="65">
        <f t="shared" si="1"/>
        <v>20</v>
      </c>
      <c r="P19" s="67">
        <f t="shared" si="2"/>
        <v>50</v>
      </c>
      <c r="Q19" s="27">
        <v>2</v>
      </c>
      <c r="R19" s="27" t="s">
        <v>45</v>
      </c>
      <c r="S19" s="68"/>
      <c r="T19" s="66"/>
      <c r="U19" s="66"/>
      <c r="V19" s="66"/>
      <c r="W19" s="66"/>
      <c r="X19" s="66"/>
      <c r="Y19" s="65"/>
      <c r="Z19" s="68"/>
      <c r="AA19" s="65"/>
      <c r="AB19" s="67"/>
      <c r="AC19" s="69"/>
      <c r="AD19" s="30"/>
      <c r="AE19" s="70">
        <f t="shared" si="3"/>
        <v>30</v>
      </c>
      <c r="AF19" s="66">
        <f t="shared" si="3"/>
        <v>20</v>
      </c>
      <c r="AG19" s="69">
        <f t="shared" si="4"/>
        <v>50</v>
      </c>
      <c r="AH19" s="71">
        <f t="shared" si="5"/>
        <v>2</v>
      </c>
    </row>
    <row r="20" spans="2:34" ht="28.2" thickBot="1" x14ac:dyDescent="0.35">
      <c r="B20" s="468"/>
      <c r="C20" s="470"/>
      <c r="D20" s="72">
        <v>7</v>
      </c>
      <c r="E20" s="73" t="s">
        <v>58</v>
      </c>
      <c r="F20" s="74" t="s">
        <v>59</v>
      </c>
      <c r="G20" s="75"/>
      <c r="H20" s="76"/>
      <c r="I20" s="76"/>
      <c r="J20" s="75"/>
      <c r="K20" s="77"/>
      <c r="L20" s="77"/>
      <c r="M20" s="78"/>
      <c r="N20" s="76"/>
      <c r="O20" s="79"/>
      <c r="P20" s="77"/>
      <c r="Q20" s="55"/>
      <c r="R20" s="55"/>
      <c r="S20" s="78">
        <v>15</v>
      </c>
      <c r="T20" s="76"/>
      <c r="U20" s="76">
        <v>15</v>
      </c>
      <c r="V20" s="76"/>
      <c r="W20" s="76"/>
      <c r="X20" s="76"/>
      <c r="Y20" s="75"/>
      <c r="Z20" s="78">
        <f t="shared" si="6"/>
        <v>30</v>
      </c>
      <c r="AA20" s="79">
        <f t="shared" si="7"/>
        <v>45</v>
      </c>
      <c r="AB20" s="80">
        <f t="shared" si="8"/>
        <v>75</v>
      </c>
      <c r="AC20" s="81">
        <v>3</v>
      </c>
      <c r="AD20" s="82" t="s">
        <v>45</v>
      </c>
      <c r="AE20" s="83">
        <f t="shared" si="3"/>
        <v>30</v>
      </c>
      <c r="AF20" s="76">
        <f t="shared" si="3"/>
        <v>45</v>
      </c>
      <c r="AG20" s="81">
        <f t="shared" si="4"/>
        <v>75</v>
      </c>
      <c r="AH20" s="84">
        <f t="shared" si="5"/>
        <v>3</v>
      </c>
    </row>
    <row r="21" spans="2:34" ht="36.75" customHeight="1" thickBot="1" x14ac:dyDescent="0.35">
      <c r="B21" s="85" t="s">
        <v>60</v>
      </c>
      <c r="C21" s="85" t="s">
        <v>61</v>
      </c>
      <c r="D21" s="86">
        <v>8</v>
      </c>
      <c r="E21" s="87" t="s">
        <v>62</v>
      </c>
      <c r="F21" s="88" t="s">
        <v>63</v>
      </c>
      <c r="G21" s="89"/>
      <c r="H21" s="90">
        <v>15</v>
      </c>
      <c r="I21" s="90">
        <v>35</v>
      </c>
      <c r="J21" s="91"/>
      <c r="K21" s="92"/>
      <c r="L21" s="92"/>
      <c r="M21" s="89"/>
      <c r="N21" s="90">
        <f t="shared" si="0"/>
        <v>50</v>
      </c>
      <c r="O21" s="93">
        <f t="shared" si="1"/>
        <v>50</v>
      </c>
      <c r="P21" s="92">
        <f t="shared" si="2"/>
        <v>100</v>
      </c>
      <c r="Q21" s="94">
        <v>4</v>
      </c>
      <c r="R21" s="94" t="s">
        <v>45</v>
      </c>
      <c r="S21" s="89"/>
      <c r="T21" s="90"/>
      <c r="U21" s="90"/>
      <c r="V21" s="90"/>
      <c r="W21" s="90"/>
      <c r="X21" s="90"/>
      <c r="Y21" s="91"/>
      <c r="Z21" s="89"/>
      <c r="AA21" s="93"/>
      <c r="AB21" s="95"/>
      <c r="AC21" s="96"/>
      <c r="AD21" s="97"/>
      <c r="AE21" s="98">
        <f t="shared" si="3"/>
        <v>50</v>
      </c>
      <c r="AF21" s="99">
        <f t="shared" si="3"/>
        <v>50</v>
      </c>
      <c r="AG21" s="100">
        <f t="shared" si="4"/>
        <v>100</v>
      </c>
      <c r="AH21" s="96">
        <f t="shared" si="5"/>
        <v>4</v>
      </c>
    </row>
    <row r="22" spans="2:34" ht="16.5" customHeight="1" x14ac:dyDescent="0.3">
      <c r="B22" s="471" t="s">
        <v>64</v>
      </c>
      <c r="C22" s="474"/>
      <c r="D22" s="101">
        <v>9</v>
      </c>
      <c r="E22" s="102" t="s">
        <v>65</v>
      </c>
      <c r="F22" s="103" t="s">
        <v>66</v>
      </c>
      <c r="G22" s="104"/>
      <c r="H22" s="105">
        <v>4</v>
      </c>
      <c r="I22" s="105"/>
      <c r="J22" s="106"/>
      <c r="K22" s="107"/>
      <c r="L22" s="107"/>
      <c r="M22" s="104"/>
      <c r="N22" s="105">
        <f t="shared" si="0"/>
        <v>4</v>
      </c>
      <c r="O22" s="108">
        <v>0</v>
      </c>
      <c r="P22" s="107">
        <f t="shared" si="2"/>
        <v>4</v>
      </c>
      <c r="Q22" s="27">
        <v>0</v>
      </c>
      <c r="R22" s="27" t="s">
        <v>67</v>
      </c>
      <c r="S22" s="104"/>
      <c r="T22" s="105"/>
      <c r="U22" s="105"/>
      <c r="V22" s="105"/>
      <c r="W22" s="105"/>
      <c r="X22" s="105"/>
      <c r="Y22" s="106"/>
      <c r="Z22" s="104"/>
      <c r="AA22" s="108"/>
      <c r="AB22" s="109"/>
      <c r="AC22" s="110"/>
      <c r="AD22" s="111"/>
      <c r="AE22" s="70">
        <f t="shared" si="3"/>
        <v>4</v>
      </c>
      <c r="AF22" s="105">
        <f t="shared" si="3"/>
        <v>0</v>
      </c>
      <c r="AG22" s="112">
        <f t="shared" si="4"/>
        <v>4</v>
      </c>
      <c r="AH22" s="113">
        <f t="shared" si="5"/>
        <v>0</v>
      </c>
    </row>
    <row r="23" spans="2:34" ht="22.5" customHeight="1" x14ac:dyDescent="0.3">
      <c r="B23" s="472"/>
      <c r="C23" s="475"/>
      <c r="D23" s="114">
        <v>10</v>
      </c>
      <c r="E23" s="115" t="s">
        <v>68</v>
      </c>
      <c r="F23" s="116" t="s">
        <v>69</v>
      </c>
      <c r="G23" s="117"/>
      <c r="H23" s="118">
        <v>2</v>
      </c>
      <c r="I23" s="118"/>
      <c r="J23" s="119"/>
      <c r="K23" s="120"/>
      <c r="L23" s="120"/>
      <c r="M23" s="117"/>
      <c r="N23" s="118">
        <f t="shared" si="0"/>
        <v>2</v>
      </c>
      <c r="O23" s="119">
        <v>0</v>
      </c>
      <c r="P23" s="120">
        <f t="shared" si="2"/>
        <v>2</v>
      </c>
      <c r="Q23" s="42">
        <v>0</v>
      </c>
      <c r="R23" s="42" t="s">
        <v>70</v>
      </c>
      <c r="S23" s="117"/>
      <c r="T23" s="118"/>
      <c r="U23" s="118"/>
      <c r="V23" s="118"/>
      <c r="W23" s="118"/>
      <c r="X23" s="118"/>
      <c r="Y23" s="119"/>
      <c r="Z23" s="117"/>
      <c r="AA23" s="119"/>
      <c r="AB23" s="120"/>
      <c r="AC23" s="121"/>
      <c r="AD23" s="122"/>
      <c r="AE23" s="45">
        <f t="shared" si="3"/>
        <v>2</v>
      </c>
      <c r="AF23" s="118">
        <f t="shared" si="3"/>
        <v>0</v>
      </c>
      <c r="AG23" s="123">
        <f t="shared" si="4"/>
        <v>2</v>
      </c>
      <c r="AH23" s="121">
        <f t="shared" si="5"/>
        <v>0</v>
      </c>
    </row>
    <row r="24" spans="2:34" ht="15.6" x14ac:dyDescent="0.3">
      <c r="B24" s="472"/>
      <c r="C24" s="475"/>
      <c r="D24" s="114">
        <v>11</v>
      </c>
      <c r="E24" s="115" t="s">
        <v>71</v>
      </c>
      <c r="F24" s="124" t="s">
        <v>72</v>
      </c>
      <c r="G24" s="117"/>
      <c r="H24" s="118">
        <v>30</v>
      </c>
      <c r="I24" s="118"/>
      <c r="J24" s="119"/>
      <c r="K24" s="120"/>
      <c r="L24" s="120"/>
      <c r="M24" s="117"/>
      <c r="N24" s="118">
        <f t="shared" si="0"/>
        <v>30</v>
      </c>
      <c r="O24" s="119">
        <f t="shared" si="1"/>
        <v>20</v>
      </c>
      <c r="P24" s="120">
        <f t="shared" si="2"/>
        <v>50</v>
      </c>
      <c r="Q24" s="42">
        <v>2</v>
      </c>
      <c r="R24" s="42" t="s">
        <v>45</v>
      </c>
      <c r="S24" s="117"/>
      <c r="T24" s="118">
        <v>30</v>
      </c>
      <c r="U24" s="118"/>
      <c r="V24" s="118"/>
      <c r="W24" s="118"/>
      <c r="X24" s="118"/>
      <c r="Y24" s="119"/>
      <c r="Z24" s="117">
        <f t="shared" si="6"/>
        <v>30</v>
      </c>
      <c r="AA24" s="119">
        <f t="shared" si="7"/>
        <v>20</v>
      </c>
      <c r="AB24" s="120">
        <f t="shared" si="8"/>
        <v>50</v>
      </c>
      <c r="AC24" s="121">
        <v>2</v>
      </c>
      <c r="AD24" s="122" t="s">
        <v>45</v>
      </c>
      <c r="AE24" s="45">
        <f t="shared" si="3"/>
        <v>60</v>
      </c>
      <c r="AF24" s="118">
        <f t="shared" si="3"/>
        <v>40</v>
      </c>
      <c r="AG24" s="123">
        <f t="shared" si="4"/>
        <v>100</v>
      </c>
      <c r="AH24" s="121">
        <f t="shared" si="5"/>
        <v>4</v>
      </c>
    </row>
    <row r="25" spans="2:34" ht="15.6" x14ac:dyDescent="0.3">
      <c r="B25" s="472"/>
      <c r="C25" s="475"/>
      <c r="D25" s="114">
        <v>12</v>
      </c>
      <c r="E25" s="125" t="s">
        <v>73</v>
      </c>
      <c r="F25" s="124" t="s">
        <v>74</v>
      </c>
      <c r="G25" s="117">
        <v>15</v>
      </c>
      <c r="H25" s="118"/>
      <c r="I25" s="118"/>
      <c r="J25" s="119"/>
      <c r="K25" s="120"/>
      <c r="L25" s="120"/>
      <c r="M25" s="117"/>
      <c r="N25" s="118">
        <f t="shared" si="0"/>
        <v>15</v>
      </c>
      <c r="O25" s="119">
        <f t="shared" si="1"/>
        <v>10</v>
      </c>
      <c r="P25" s="120">
        <f t="shared" si="2"/>
        <v>25</v>
      </c>
      <c r="Q25" s="42">
        <v>1</v>
      </c>
      <c r="R25" s="42" t="s">
        <v>45</v>
      </c>
      <c r="S25" s="117"/>
      <c r="T25" s="118"/>
      <c r="U25" s="118"/>
      <c r="V25" s="118"/>
      <c r="W25" s="118"/>
      <c r="X25" s="118"/>
      <c r="Y25" s="119"/>
      <c r="Z25" s="117"/>
      <c r="AA25" s="119"/>
      <c r="AB25" s="120"/>
      <c r="AC25" s="121"/>
      <c r="AD25" s="122"/>
      <c r="AE25" s="45">
        <f t="shared" si="3"/>
        <v>15</v>
      </c>
      <c r="AF25" s="118">
        <f t="shared" si="3"/>
        <v>10</v>
      </c>
      <c r="AG25" s="123">
        <f t="shared" si="4"/>
        <v>25</v>
      </c>
      <c r="AH25" s="121">
        <f t="shared" si="5"/>
        <v>1</v>
      </c>
    </row>
    <row r="26" spans="2:34" ht="15.6" x14ac:dyDescent="0.3">
      <c r="B26" s="472"/>
      <c r="C26" s="475"/>
      <c r="D26" s="114">
        <v>13</v>
      </c>
      <c r="E26" s="115" t="s">
        <v>75</v>
      </c>
      <c r="F26" s="124" t="s">
        <v>76</v>
      </c>
      <c r="G26" s="117"/>
      <c r="H26" s="118"/>
      <c r="I26" s="118"/>
      <c r="J26" s="119"/>
      <c r="K26" s="120"/>
      <c r="L26" s="120"/>
      <c r="M26" s="117"/>
      <c r="N26" s="118"/>
      <c r="O26" s="119"/>
      <c r="P26" s="120"/>
      <c r="Q26" s="126"/>
      <c r="R26" s="126"/>
      <c r="S26" s="117">
        <v>8</v>
      </c>
      <c r="T26" s="118"/>
      <c r="U26" s="118"/>
      <c r="V26" s="118"/>
      <c r="W26" s="118"/>
      <c r="X26" s="118"/>
      <c r="Y26" s="119">
        <v>12</v>
      </c>
      <c r="Z26" s="117">
        <f t="shared" si="6"/>
        <v>20</v>
      </c>
      <c r="AA26" s="119">
        <f t="shared" si="7"/>
        <v>30</v>
      </c>
      <c r="AB26" s="120">
        <f t="shared" si="8"/>
        <v>50</v>
      </c>
      <c r="AC26" s="121">
        <v>2</v>
      </c>
      <c r="AD26" s="122" t="s">
        <v>45</v>
      </c>
      <c r="AE26" s="45">
        <f t="shared" si="3"/>
        <v>20</v>
      </c>
      <c r="AF26" s="118">
        <f t="shared" si="3"/>
        <v>30</v>
      </c>
      <c r="AG26" s="123">
        <f t="shared" si="4"/>
        <v>50</v>
      </c>
      <c r="AH26" s="121">
        <f t="shared" si="5"/>
        <v>2</v>
      </c>
    </row>
    <row r="27" spans="2:34" ht="15.6" x14ac:dyDescent="0.3">
      <c r="B27" s="472"/>
      <c r="C27" s="475"/>
      <c r="D27" s="114">
        <v>14</v>
      </c>
      <c r="E27" s="115" t="s">
        <v>77</v>
      </c>
      <c r="F27" s="124" t="s">
        <v>78</v>
      </c>
      <c r="G27" s="117"/>
      <c r="H27" s="118"/>
      <c r="I27" s="118"/>
      <c r="J27" s="119"/>
      <c r="K27" s="120"/>
      <c r="L27" s="120"/>
      <c r="M27" s="117"/>
      <c r="N27" s="118"/>
      <c r="O27" s="119"/>
      <c r="P27" s="120"/>
      <c r="Q27" s="126"/>
      <c r="R27" s="126"/>
      <c r="S27" s="117"/>
      <c r="T27" s="118">
        <v>16</v>
      </c>
      <c r="U27" s="118"/>
      <c r="V27" s="118"/>
      <c r="W27" s="118"/>
      <c r="X27" s="118"/>
      <c r="Y27" s="119">
        <v>4</v>
      </c>
      <c r="Z27" s="117">
        <f t="shared" si="6"/>
        <v>20</v>
      </c>
      <c r="AA27" s="119">
        <f t="shared" si="7"/>
        <v>5</v>
      </c>
      <c r="AB27" s="120">
        <f t="shared" si="8"/>
        <v>25</v>
      </c>
      <c r="AC27" s="121">
        <v>1</v>
      </c>
      <c r="AD27" s="122" t="s">
        <v>45</v>
      </c>
      <c r="AE27" s="45">
        <f t="shared" si="3"/>
        <v>20</v>
      </c>
      <c r="AF27" s="118">
        <f t="shared" si="3"/>
        <v>5</v>
      </c>
      <c r="AG27" s="123">
        <f t="shared" si="4"/>
        <v>25</v>
      </c>
      <c r="AH27" s="121">
        <f t="shared" si="5"/>
        <v>1</v>
      </c>
    </row>
    <row r="28" spans="2:34" ht="15.6" x14ac:dyDescent="0.3">
      <c r="B28" s="472"/>
      <c r="C28" s="475"/>
      <c r="D28" s="114">
        <v>15</v>
      </c>
      <c r="E28" s="115" t="s">
        <v>79</v>
      </c>
      <c r="F28" s="124" t="s">
        <v>80</v>
      </c>
      <c r="G28" s="117"/>
      <c r="H28" s="118"/>
      <c r="I28" s="118"/>
      <c r="J28" s="119"/>
      <c r="K28" s="120"/>
      <c r="L28" s="120"/>
      <c r="M28" s="117"/>
      <c r="N28" s="118"/>
      <c r="O28" s="119"/>
      <c r="P28" s="120"/>
      <c r="Q28" s="126"/>
      <c r="R28" s="126"/>
      <c r="S28" s="117"/>
      <c r="T28" s="118"/>
      <c r="U28" s="118">
        <v>10</v>
      </c>
      <c r="V28" s="118"/>
      <c r="W28" s="118"/>
      <c r="X28" s="118"/>
      <c r="Y28" s="119"/>
      <c r="Z28" s="117">
        <f t="shared" si="6"/>
        <v>10</v>
      </c>
      <c r="AA28" s="119">
        <f t="shared" si="7"/>
        <v>15</v>
      </c>
      <c r="AB28" s="120">
        <f t="shared" si="8"/>
        <v>25</v>
      </c>
      <c r="AC28" s="121">
        <v>1</v>
      </c>
      <c r="AD28" s="122" t="s">
        <v>45</v>
      </c>
      <c r="AE28" s="45">
        <f t="shared" si="3"/>
        <v>10</v>
      </c>
      <c r="AF28" s="118">
        <f t="shared" si="3"/>
        <v>15</v>
      </c>
      <c r="AG28" s="123">
        <f t="shared" si="4"/>
        <v>25</v>
      </c>
      <c r="AH28" s="121">
        <f t="shared" si="5"/>
        <v>1</v>
      </c>
    </row>
    <row r="29" spans="2:34" ht="16.2" thickBot="1" x14ac:dyDescent="0.35">
      <c r="B29" s="472"/>
      <c r="C29" s="475"/>
      <c r="D29" s="127">
        <v>16</v>
      </c>
      <c r="E29" s="115" t="s">
        <v>81</v>
      </c>
      <c r="F29" s="124" t="s">
        <v>82</v>
      </c>
      <c r="G29" s="128"/>
      <c r="H29" s="129"/>
      <c r="I29" s="129"/>
      <c r="J29" s="130"/>
      <c r="K29" s="131"/>
      <c r="L29" s="131"/>
      <c r="M29" s="128"/>
      <c r="N29" s="129"/>
      <c r="O29" s="130"/>
      <c r="P29" s="131"/>
      <c r="Q29" s="132"/>
      <c r="R29" s="132"/>
      <c r="S29" s="128"/>
      <c r="T29" s="129">
        <v>15</v>
      </c>
      <c r="U29" s="129"/>
      <c r="V29" s="129"/>
      <c r="W29" s="129"/>
      <c r="X29" s="129"/>
      <c r="Y29" s="130"/>
      <c r="Z29" s="128">
        <f t="shared" si="6"/>
        <v>15</v>
      </c>
      <c r="AA29" s="130">
        <f t="shared" si="7"/>
        <v>10</v>
      </c>
      <c r="AB29" s="131">
        <f t="shared" si="8"/>
        <v>25</v>
      </c>
      <c r="AC29" s="133">
        <v>1</v>
      </c>
      <c r="AD29" s="134" t="s">
        <v>45</v>
      </c>
      <c r="AE29" s="83">
        <f t="shared" si="3"/>
        <v>15</v>
      </c>
      <c r="AF29" s="129">
        <f t="shared" si="3"/>
        <v>10</v>
      </c>
      <c r="AG29" s="135">
        <f t="shared" si="4"/>
        <v>25</v>
      </c>
      <c r="AH29" s="133">
        <f t="shared" si="5"/>
        <v>1</v>
      </c>
    </row>
    <row r="30" spans="2:34" ht="16.2" thickBot="1" x14ac:dyDescent="0.35">
      <c r="B30" s="473"/>
      <c r="C30" s="476"/>
      <c r="D30" s="136">
        <v>17</v>
      </c>
      <c r="E30" s="137" t="s">
        <v>83</v>
      </c>
      <c r="F30" s="138" t="s">
        <v>84</v>
      </c>
      <c r="G30" s="139">
        <v>30</v>
      </c>
      <c r="H30" s="140"/>
      <c r="I30" s="140"/>
      <c r="J30" s="141"/>
      <c r="K30" s="139"/>
      <c r="L30" s="142"/>
      <c r="M30" s="139"/>
      <c r="N30" s="99">
        <v>30</v>
      </c>
      <c r="O30" s="93">
        <v>0</v>
      </c>
      <c r="P30" s="95">
        <v>30</v>
      </c>
      <c r="Q30" s="143">
        <v>0</v>
      </c>
      <c r="R30" s="42" t="s">
        <v>45</v>
      </c>
      <c r="S30" s="139">
        <v>30</v>
      </c>
      <c r="T30" s="140"/>
      <c r="U30" s="140"/>
      <c r="V30" s="141"/>
      <c r="W30" s="139"/>
      <c r="X30" s="142"/>
      <c r="Y30" s="139"/>
      <c r="Z30" s="139">
        <v>30</v>
      </c>
      <c r="AA30" s="141">
        <v>0</v>
      </c>
      <c r="AB30" s="142">
        <v>30</v>
      </c>
      <c r="AC30" s="139">
        <v>0</v>
      </c>
      <c r="AD30" s="144" t="s">
        <v>45</v>
      </c>
      <c r="AE30" s="145">
        <f t="shared" si="3"/>
        <v>60</v>
      </c>
      <c r="AF30" s="140">
        <v>0</v>
      </c>
      <c r="AG30" s="146">
        <f t="shared" si="4"/>
        <v>60</v>
      </c>
      <c r="AH30" s="147">
        <v>0</v>
      </c>
    </row>
    <row r="31" spans="2:34" ht="16.2" thickBot="1" x14ac:dyDescent="0.35">
      <c r="B31" s="2"/>
      <c r="C31" s="2"/>
      <c r="D31" s="477" t="s">
        <v>85</v>
      </c>
      <c r="E31" s="478"/>
      <c r="F31" s="148"/>
      <c r="G31" s="149">
        <f>SUM(G14:G30)</f>
        <v>121</v>
      </c>
      <c r="H31" s="150">
        <f t="shared" ref="H31:Q31" si="9">SUM(H14:H29)</f>
        <v>77</v>
      </c>
      <c r="I31" s="150">
        <f t="shared" si="9"/>
        <v>195</v>
      </c>
      <c r="J31" s="151"/>
      <c r="K31" s="150"/>
      <c r="L31" s="151"/>
      <c r="M31" s="152"/>
      <c r="N31" s="149">
        <f t="shared" si="9"/>
        <v>363</v>
      </c>
      <c r="O31" s="153">
        <f>SUM(O14:O28)</f>
        <v>443</v>
      </c>
      <c r="P31" s="152">
        <f t="shared" si="9"/>
        <v>806</v>
      </c>
      <c r="Q31" s="97">
        <f t="shared" si="9"/>
        <v>32</v>
      </c>
      <c r="R31" s="143"/>
      <c r="S31" s="154">
        <f>SUM(S14:S30)</f>
        <v>87</v>
      </c>
      <c r="T31" s="154">
        <f t="shared" ref="T31:U31" si="10">SUM(T14:T29)</f>
        <v>68</v>
      </c>
      <c r="U31" s="154">
        <f t="shared" si="10"/>
        <v>92</v>
      </c>
      <c r="V31" s="154"/>
      <c r="W31" s="154"/>
      <c r="X31" s="154"/>
      <c r="Y31" s="154">
        <f t="shared" ref="Y31" si="11">SUM(Y14:Y29)</f>
        <v>16</v>
      </c>
      <c r="Z31" s="154">
        <f>SUM(Z14:Z30)</f>
        <v>263</v>
      </c>
      <c r="AA31" s="152">
        <f>SUM(AA14:AA29)</f>
        <v>317</v>
      </c>
      <c r="AB31" s="154">
        <f>SUM(AB14:AB30)</f>
        <v>580</v>
      </c>
      <c r="AC31" s="154">
        <f>SUM(AC14:AC30)</f>
        <v>22</v>
      </c>
      <c r="AD31" s="155"/>
      <c r="AE31" s="156">
        <f>SUM(AE14:AE30)</f>
        <v>656</v>
      </c>
      <c r="AF31" s="157">
        <f>SUM(AF14:AF30)</f>
        <v>760</v>
      </c>
      <c r="AG31" s="157">
        <f>SUM(AG14:AG30)</f>
        <v>1416</v>
      </c>
      <c r="AH31" s="153">
        <f>SUM(AH14:AH30)</f>
        <v>54</v>
      </c>
    </row>
    <row r="32" spans="2:34" ht="16.8" thickBot="1" x14ac:dyDescent="0.35">
      <c r="B32" s="2"/>
      <c r="C32" s="2"/>
      <c r="D32" s="448" t="s">
        <v>86</v>
      </c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50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51"/>
    </row>
    <row r="33" spans="2:34" ht="16.2" thickBot="1" x14ac:dyDescent="0.35">
      <c r="B33" s="2"/>
      <c r="C33" s="2"/>
      <c r="D33" s="158"/>
      <c r="E33" s="159" t="s">
        <v>41</v>
      </c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1"/>
    </row>
    <row r="34" spans="2:34" ht="16.5" customHeight="1" thickBot="1" x14ac:dyDescent="0.35">
      <c r="B34" s="2"/>
      <c r="C34" s="2"/>
      <c r="D34" s="482" t="s">
        <v>87</v>
      </c>
      <c r="E34" s="160" t="s">
        <v>88</v>
      </c>
      <c r="F34" s="161" t="s">
        <v>89</v>
      </c>
      <c r="G34" s="162"/>
      <c r="H34" s="163"/>
      <c r="I34" s="163"/>
      <c r="J34" s="163"/>
      <c r="K34" s="163"/>
      <c r="L34" s="163"/>
      <c r="M34" s="162"/>
      <c r="N34" s="164"/>
      <c r="O34" s="165"/>
      <c r="P34" s="164"/>
      <c r="Q34" s="166"/>
      <c r="R34" s="167"/>
      <c r="S34" s="168">
        <v>25</v>
      </c>
      <c r="T34" s="169"/>
      <c r="U34" s="170"/>
      <c r="V34" s="170"/>
      <c r="W34" s="170"/>
      <c r="X34" s="170"/>
      <c r="Y34" s="170"/>
      <c r="Z34" s="170">
        <f>SUM(S34:Y34)</f>
        <v>25</v>
      </c>
      <c r="AA34" s="170">
        <f>((AC34*30)-Z34)</f>
        <v>5</v>
      </c>
      <c r="AB34" s="171">
        <f>SUM(Z34:AA34)</f>
        <v>30</v>
      </c>
      <c r="AC34" s="168">
        <v>1</v>
      </c>
      <c r="AD34" s="485" t="s">
        <v>45</v>
      </c>
      <c r="AE34" s="485">
        <v>50</v>
      </c>
      <c r="AF34" s="487"/>
      <c r="AG34" s="489">
        <v>60</v>
      </c>
      <c r="AH34" s="489">
        <v>2</v>
      </c>
    </row>
    <row r="35" spans="2:34" ht="16.2" thickBot="1" x14ac:dyDescent="0.35">
      <c r="B35" s="2"/>
      <c r="C35" s="2"/>
      <c r="D35" s="483"/>
      <c r="E35" s="172" t="s">
        <v>90</v>
      </c>
      <c r="F35" s="161" t="s">
        <v>91</v>
      </c>
      <c r="G35" s="162"/>
      <c r="H35" s="163"/>
      <c r="I35" s="163"/>
      <c r="J35" s="163"/>
      <c r="K35" s="163"/>
      <c r="L35" s="163"/>
      <c r="M35" s="162"/>
      <c r="N35" s="164"/>
      <c r="O35" s="165"/>
      <c r="P35" s="164"/>
      <c r="Q35" s="166"/>
      <c r="R35" s="167"/>
      <c r="S35" s="168">
        <v>25</v>
      </c>
      <c r="T35" s="169"/>
      <c r="U35" s="170"/>
      <c r="V35" s="170"/>
      <c r="W35" s="170"/>
      <c r="X35" s="170"/>
      <c r="Y35" s="170"/>
      <c r="Z35" s="170">
        <f t="shared" ref="Z35:Z37" si="12">SUM(S35:Y35)</f>
        <v>25</v>
      </c>
      <c r="AA35" s="170">
        <f>((AC35*30)-Z35)</f>
        <v>5</v>
      </c>
      <c r="AB35" s="171">
        <f t="shared" ref="AB35:AB37" si="13">SUM(Z35:AA35)</f>
        <v>30</v>
      </c>
      <c r="AC35" s="168">
        <v>1</v>
      </c>
      <c r="AD35" s="486"/>
      <c r="AE35" s="486"/>
      <c r="AF35" s="488"/>
      <c r="AG35" s="490"/>
      <c r="AH35" s="490"/>
    </row>
    <row r="36" spans="2:34" ht="16.2" thickBot="1" x14ac:dyDescent="0.35">
      <c r="B36" s="2"/>
      <c r="C36" s="2"/>
      <c r="D36" s="483"/>
      <c r="E36" s="173" t="s">
        <v>92</v>
      </c>
      <c r="F36" s="174" t="s">
        <v>93</v>
      </c>
      <c r="G36" s="162"/>
      <c r="H36" s="163"/>
      <c r="I36" s="163"/>
      <c r="J36" s="163"/>
      <c r="K36" s="163"/>
      <c r="L36" s="163"/>
      <c r="M36" s="162"/>
      <c r="N36" s="164"/>
      <c r="O36" s="165"/>
      <c r="P36" s="164"/>
      <c r="Q36" s="166"/>
      <c r="R36" s="167"/>
      <c r="S36" s="168">
        <v>25</v>
      </c>
      <c r="T36" s="169"/>
      <c r="U36" s="170"/>
      <c r="V36" s="170"/>
      <c r="W36" s="170"/>
      <c r="X36" s="170"/>
      <c r="Y36" s="170"/>
      <c r="Z36" s="170">
        <v>25</v>
      </c>
      <c r="AA36" s="170">
        <v>5</v>
      </c>
      <c r="AB36" s="171">
        <v>30</v>
      </c>
      <c r="AC36" s="168">
        <v>1</v>
      </c>
      <c r="AD36" s="486"/>
      <c r="AE36" s="486"/>
      <c r="AF36" s="488"/>
      <c r="AG36" s="490"/>
      <c r="AH36" s="490"/>
    </row>
    <row r="37" spans="2:34" ht="16.5" customHeight="1" thickBot="1" x14ac:dyDescent="0.35">
      <c r="B37" s="2"/>
      <c r="C37" s="2"/>
      <c r="D37" s="484"/>
      <c r="E37" s="173" t="s">
        <v>94</v>
      </c>
      <c r="F37" s="175" t="s">
        <v>95</v>
      </c>
      <c r="G37" s="162"/>
      <c r="H37" s="163"/>
      <c r="I37" s="163"/>
      <c r="J37" s="163"/>
      <c r="K37" s="163"/>
      <c r="L37" s="163"/>
      <c r="M37" s="162"/>
      <c r="N37" s="164"/>
      <c r="O37" s="165"/>
      <c r="P37" s="164"/>
      <c r="Q37" s="166"/>
      <c r="R37" s="167"/>
      <c r="S37" s="168">
        <v>25</v>
      </c>
      <c r="T37" s="169"/>
      <c r="U37" s="170"/>
      <c r="V37" s="170"/>
      <c r="W37" s="170"/>
      <c r="X37" s="170"/>
      <c r="Y37" s="170"/>
      <c r="Z37" s="170">
        <f t="shared" si="12"/>
        <v>25</v>
      </c>
      <c r="AA37" s="170">
        <f>((AC37*30)-Z37)</f>
        <v>5</v>
      </c>
      <c r="AB37" s="171">
        <f t="shared" si="13"/>
        <v>30</v>
      </c>
      <c r="AC37" s="168">
        <v>1</v>
      </c>
      <c r="AD37" s="486"/>
      <c r="AE37" s="486"/>
      <c r="AF37" s="488"/>
      <c r="AG37" s="490"/>
      <c r="AH37" s="490"/>
    </row>
    <row r="38" spans="2:34" ht="16.2" thickBot="1" x14ac:dyDescent="0.35">
      <c r="B38" s="2"/>
      <c r="C38" s="2"/>
      <c r="D38" s="491" t="s">
        <v>85</v>
      </c>
      <c r="E38" s="492"/>
      <c r="F38" s="493"/>
      <c r="G38" s="176"/>
      <c r="H38" s="177"/>
      <c r="I38" s="177"/>
      <c r="J38" s="177"/>
      <c r="K38" s="177"/>
      <c r="L38" s="177"/>
      <c r="M38" s="176"/>
      <c r="N38" s="178"/>
      <c r="O38" s="179"/>
      <c r="P38" s="178"/>
      <c r="Q38" s="166"/>
      <c r="R38" s="167"/>
      <c r="S38" s="157"/>
      <c r="T38" s="180"/>
      <c r="U38" s="181"/>
      <c r="V38" s="181"/>
      <c r="W38" s="181"/>
      <c r="X38" s="181"/>
      <c r="Y38" s="151"/>
      <c r="Z38" s="157">
        <v>50</v>
      </c>
      <c r="AA38" s="151">
        <v>10</v>
      </c>
      <c r="AB38" s="157">
        <v>60</v>
      </c>
      <c r="AC38" s="157">
        <v>2</v>
      </c>
      <c r="AD38" s="144"/>
      <c r="AE38" s="182">
        <v>50</v>
      </c>
      <c r="AF38" s="152">
        <v>10</v>
      </c>
      <c r="AG38" s="149">
        <v>60</v>
      </c>
      <c r="AH38" s="151">
        <v>2</v>
      </c>
    </row>
    <row r="39" spans="2:34" ht="16.8" thickBot="1" x14ac:dyDescent="0.35">
      <c r="B39" s="2"/>
      <c r="C39" s="2"/>
      <c r="D39" s="494" t="s">
        <v>96</v>
      </c>
      <c r="E39" s="495"/>
      <c r="F39" s="495"/>
      <c r="G39" s="496"/>
      <c r="H39" s="183"/>
      <c r="I39" s="183"/>
      <c r="J39" s="183"/>
      <c r="K39" s="183"/>
      <c r="L39" s="183"/>
      <c r="M39" s="183"/>
      <c r="N39" s="166"/>
      <c r="O39" s="184"/>
      <c r="P39" s="497"/>
      <c r="Q39" s="498"/>
      <c r="R39" s="167"/>
      <c r="S39" s="183"/>
      <c r="T39" s="183"/>
      <c r="U39" s="183"/>
      <c r="V39" s="183"/>
      <c r="W39" s="183"/>
      <c r="X39" s="183"/>
      <c r="Y39" s="183"/>
      <c r="Z39" s="183"/>
      <c r="AA39" s="166"/>
      <c r="AB39" s="167"/>
      <c r="AC39" s="166"/>
      <c r="AD39" s="184"/>
      <c r="AE39" s="184"/>
      <c r="AF39" s="145"/>
      <c r="AG39" s="185"/>
      <c r="AH39" s="186"/>
    </row>
    <row r="40" spans="2:34" ht="16.2" thickBot="1" x14ac:dyDescent="0.35">
      <c r="B40" s="2"/>
      <c r="C40" s="2"/>
      <c r="D40" s="158"/>
      <c r="E40" s="159" t="s">
        <v>41</v>
      </c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1"/>
    </row>
    <row r="41" spans="2:34" ht="16.2" thickBot="1" x14ac:dyDescent="0.35">
      <c r="B41" s="2"/>
      <c r="C41" s="2"/>
      <c r="D41" s="187">
        <v>1</v>
      </c>
      <c r="E41" s="188" t="s">
        <v>97</v>
      </c>
      <c r="F41" s="189" t="s">
        <v>98</v>
      </c>
      <c r="G41" s="190"/>
      <c r="H41" s="191"/>
      <c r="I41" s="191"/>
      <c r="J41" s="191"/>
      <c r="K41" s="191"/>
      <c r="L41" s="191"/>
      <c r="M41" s="192"/>
      <c r="N41" s="193"/>
      <c r="O41" s="194"/>
      <c r="P41" s="193"/>
      <c r="Q41" s="195"/>
      <c r="R41" s="192"/>
      <c r="S41" s="194"/>
      <c r="T41" s="195"/>
      <c r="U41" s="191"/>
      <c r="V41" s="191"/>
      <c r="W41" s="191"/>
      <c r="X41" s="196">
        <v>120</v>
      </c>
      <c r="Y41" s="191"/>
      <c r="Z41" s="196">
        <f>SUM(X41)</f>
        <v>120</v>
      </c>
      <c r="AA41" s="191"/>
      <c r="AB41" s="197">
        <f>SUM(Z41:AA41)</f>
        <v>120</v>
      </c>
      <c r="AC41" s="198">
        <v>4</v>
      </c>
      <c r="AD41" s="198" t="s">
        <v>45</v>
      </c>
      <c r="AE41" s="199">
        <f>SUM(AB41)</f>
        <v>120</v>
      </c>
      <c r="AF41" s="199">
        <f>SUM(AA41)</f>
        <v>0</v>
      </c>
      <c r="AG41" s="200">
        <f>SUM(AE41:AF41)</f>
        <v>120</v>
      </c>
      <c r="AH41" s="201">
        <f>SUM(AC41)</f>
        <v>4</v>
      </c>
    </row>
    <row r="42" spans="2:34" s="205" customFormat="1" ht="27" customHeight="1" thickBot="1" x14ac:dyDescent="0.35">
      <c r="B42" s="202"/>
      <c r="C42" s="202"/>
      <c r="D42" s="499" t="s">
        <v>99</v>
      </c>
      <c r="E42" s="500"/>
      <c r="F42" s="203"/>
      <c r="G42" s="204">
        <f t="shared" ref="G42:Q42" si="14">SUM(G31,G38,G41)</f>
        <v>121</v>
      </c>
      <c r="H42" s="204">
        <f t="shared" si="14"/>
        <v>77</v>
      </c>
      <c r="I42" s="204">
        <f t="shared" si="14"/>
        <v>195</v>
      </c>
      <c r="J42" s="204">
        <f t="shared" si="14"/>
        <v>0</v>
      </c>
      <c r="K42" s="204">
        <f t="shared" si="14"/>
        <v>0</v>
      </c>
      <c r="L42" s="204">
        <f t="shared" si="14"/>
        <v>0</v>
      </c>
      <c r="M42" s="204">
        <f t="shared" si="14"/>
        <v>0</v>
      </c>
      <c r="N42" s="204">
        <f t="shared" si="14"/>
        <v>363</v>
      </c>
      <c r="O42" s="204">
        <f t="shared" si="14"/>
        <v>443</v>
      </c>
      <c r="P42" s="204">
        <f t="shared" si="14"/>
        <v>806</v>
      </c>
      <c r="Q42" s="144">
        <f t="shared" si="14"/>
        <v>32</v>
      </c>
      <c r="R42" s="156" t="s">
        <v>100</v>
      </c>
      <c r="S42" s="204">
        <f t="shared" ref="S42:AC42" si="15">SUM(S31,S38,S41)</f>
        <v>87</v>
      </c>
      <c r="T42" s="204">
        <f t="shared" si="15"/>
        <v>68</v>
      </c>
      <c r="U42" s="204">
        <f t="shared" si="15"/>
        <v>92</v>
      </c>
      <c r="V42" s="204">
        <f t="shared" si="15"/>
        <v>0</v>
      </c>
      <c r="W42" s="204">
        <f t="shared" si="15"/>
        <v>0</v>
      </c>
      <c r="X42" s="204">
        <f t="shared" si="15"/>
        <v>120</v>
      </c>
      <c r="Y42" s="204">
        <f t="shared" si="15"/>
        <v>16</v>
      </c>
      <c r="Z42" s="204">
        <f t="shared" si="15"/>
        <v>433</v>
      </c>
      <c r="AA42" s="204">
        <f t="shared" si="15"/>
        <v>327</v>
      </c>
      <c r="AB42" s="204">
        <f t="shared" si="15"/>
        <v>760</v>
      </c>
      <c r="AC42" s="204">
        <f t="shared" si="15"/>
        <v>28</v>
      </c>
      <c r="AD42" s="156" t="s">
        <v>100</v>
      </c>
      <c r="AE42" s="144">
        <f>SUM(AE31,AE38,AE41)</f>
        <v>826</v>
      </c>
      <c r="AF42" s="204">
        <f>SUM(AF31,AF38,AF41)</f>
        <v>770</v>
      </c>
      <c r="AG42" s="204">
        <f>SUM(AG31,AG38,AG41)</f>
        <v>1596</v>
      </c>
      <c r="AH42" s="204">
        <f>SUM(AH31,AH38,AH41)</f>
        <v>60</v>
      </c>
    </row>
    <row r="43" spans="2:34" ht="15" customHeight="1" x14ac:dyDescent="0.3"/>
    <row r="44" spans="2:34" x14ac:dyDescent="0.3">
      <c r="E44" s="209" t="s">
        <v>101</v>
      </c>
      <c r="F44" s="210" t="s">
        <v>20</v>
      </c>
    </row>
    <row r="45" spans="2:34" x14ac:dyDescent="0.3">
      <c r="E45" s="209" t="s">
        <v>102</v>
      </c>
      <c r="F45" s="210" t="s">
        <v>21</v>
      </c>
    </row>
    <row r="46" spans="2:34" x14ac:dyDescent="0.3">
      <c r="E46" s="209" t="s">
        <v>103</v>
      </c>
      <c r="F46" s="210" t="s">
        <v>22</v>
      </c>
    </row>
    <row r="47" spans="2:34" x14ac:dyDescent="0.3">
      <c r="E47" s="209" t="s">
        <v>104</v>
      </c>
      <c r="F47" s="210" t="s">
        <v>23</v>
      </c>
    </row>
    <row r="48" spans="2:34" x14ac:dyDescent="0.3">
      <c r="E48" s="209" t="s">
        <v>105</v>
      </c>
      <c r="F48" s="210" t="s">
        <v>24</v>
      </c>
    </row>
    <row r="49" spans="5:6" x14ac:dyDescent="0.3">
      <c r="E49" s="209" t="s">
        <v>106</v>
      </c>
      <c r="F49" s="210" t="s">
        <v>25</v>
      </c>
    </row>
    <row r="50" spans="5:6" x14ac:dyDescent="0.3">
      <c r="E50" s="209" t="s">
        <v>107</v>
      </c>
      <c r="F50" s="210" t="s">
        <v>32</v>
      </c>
    </row>
    <row r="51" spans="5:6" x14ac:dyDescent="0.3">
      <c r="E51" s="209" t="s">
        <v>108</v>
      </c>
      <c r="F51" s="210" t="s">
        <v>45</v>
      </c>
    </row>
    <row r="52" spans="5:6" x14ac:dyDescent="0.3">
      <c r="E52" s="209" t="s">
        <v>109</v>
      </c>
      <c r="F52" s="210" t="s">
        <v>70</v>
      </c>
    </row>
    <row r="53" spans="5:6" x14ac:dyDescent="0.3">
      <c r="E53" s="209" t="s">
        <v>110</v>
      </c>
      <c r="F53" s="210" t="s">
        <v>111</v>
      </c>
    </row>
  </sheetData>
  <mergeCells count="42">
    <mergeCell ref="D38:F38"/>
    <mergeCell ref="D39:G39"/>
    <mergeCell ref="P39:Q39"/>
    <mergeCell ref="F40:AH40"/>
    <mergeCell ref="D42:E42"/>
    <mergeCell ref="F33:AH33"/>
    <mergeCell ref="D34:D37"/>
    <mergeCell ref="AD34:AD37"/>
    <mergeCell ref="AE34:AE37"/>
    <mergeCell ref="AF34:AF37"/>
    <mergeCell ref="AG34:AG37"/>
    <mergeCell ref="AH34:AH37"/>
    <mergeCell ref="B19:B20"/>
    <mergeCell ref="C19:C20"/>
    <mergeCell ref="B22:B30"/>
    <mergeCell ref="C22:C30"/>
    <mergeCell ref="D31:E31"/>
    <mergeCell ref="D32:AH32"/>
    <mergeCell ref="AC9:AH10"/>
    <mergeCell ref="G10:Q10"/>
    <mergeCell ref="S10:AB10"/>
    <mergeCell ref="D12:AH12"/>
    <mergeCell ref="D13:AH13"/>
    <mergeCell ref="B14:B18"/>
    <mergeCell ref="C14:C18"/>
    <mergeCell ref="G6:I6"/>
    <mergeCell ref="J6:M6"/>
    <mergeCell ref="G7:I7"/>
    <mergeCell ref="J7:M7"/>
    <mergeCell ref="B8:AH8"/>
    <mergeCell ref="B9:B13"/>
    <mergeCell ref="C9:C13"/>
    <mergeCell ref="D9:E10"/>
    <mergeCell ref="G9:R9"/>
    <mergeCell ref="S9:AB9"/>
    <mergeCell ref="G5:I5"/>
    <mergeCell ref="J5:M5"/>
    <mergeCell ref="B2:AH2"/>
    <mergeCell ref="G3:I3"/>
    <mergeCell ref="J3:M3"/>
    <mergeCell ref="G4:I4"/>
    <mergeCell ref="J4:M4"/>
  </mergeCells>
  <pageMargins left="0.19685039370078741" right="0.11811023622047245" top="0.15748031496062992" bottom="0.35433070866141736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E8B4-9621-4D17-8B3B-F4C06D4364B4}">
  <sheetPr>
    <tabColor theme="9" tint="0.59999389629810485"/>
    <pageSetUpPr fitToPage="1"/>
  </sheetPr>
  <dimension ref="B1:AJ56"/>
  <sheetViews>
    <sheetView zoomScale="55" zoomScaleNormal="55" workbookViewId="0">
      <selection activeCell="F28" sqref="F28"/>
    </sheetView>
  </sheetViews>
  <sheetFormatPr defaultColWidth="9.109375" defaultRowHeight="14.4" x14ac:dyDescent="0.3"/>
  <cols>
    <col min="1" max="1" width="9.109375" style="1"/>
    <col min="2" max="2" width="17.33203125" style="206" customWidth="1"/>
    <col min="3" max="3" width="15.33203125" style="206" customWidth="1"/>
    <col min="4" max="4" width="9.44140625" style="1" customWidth="1"/>
    <col min="5" max="5" width="45.6640625" style="1" customWidth="1"/>
    <col min="6" max="6" width="46.44140625" style="1" customWidth="1"/>
    <col min="7" max="7" width="3.88671875" style="1" bestFit="1" customWidth="1"/>
    <col min="8" max="8" width="4.5546875" style="1" bestFit="1" customWidth="1"/>
    <col min="9" max="9" width="5" style="1" bestFit="1" customWidth="1"/>
    <col min="10" max="10" width="2.5546875" style="1" bestFit="1" customWidth="1"/>
    <col min="11" max="12" width="3" style="1" bestFit="1" customWidth="1"/>
    <col min="13" max="13" width="3.88671875" style="1" bestFit="1" customWidth="1"/>
    <col min="14" max="15" width="6" style="1" bestFit="1" customWidth="1"/>
    <col min="16" max="16" width="8.5546875" style="1" bestFit="1" customWidth="1"/>
    <col min="17" max="17" width="3.88671875" style="1" bestFit="1" customWidth="1"/>
    <col min="18" max="18" width="6" style="1" bestFit="1" customWidth="1"/>
    <col min="19" max="19" width="3.88671875" style="1" bestFit="1" customWidth="1"/>
    <col min="20" max="21" width="5" style="1" bestFit="1" customWidth="1"/>
    <col min="22" max="22" width="2.5546875" style="1" bestFit="1" customWidth="1"/>
    <col min="23" max="23" width="3" style="1" bestFit="1" customWidth="1"/>
    <col min="24" max="24" width="5" style="1" bestFit="1" customWidth="1"/>
    <col min="25" max="25" width="3.44140625" style="1" bestFit="1" customWidth="1"/>
    <col min="26" max="27" width="6" style="1" bestFit="1" customWidth="1"/>
    <col min="28" max="28" width="8.5546875" style="1" bestFit="1" customWidth="1"/>
    <col min="29" max="29" width="3.88671875" style="1" bestFit="1" customWidth="1"/>
    <col min="30" max="31" width="6" style="1" bestFit="1" customWidth="1"/>
    <col min="32" max="32" width="6" style="205" bestFit="1" customWidth="1"/>
    <col min="33" max="33" width="8.5546875" style="1" bestFit="1" customWidth="1"/>
    <col min="34" max="34" width="6" style="1" bestFit="1" customWidth="1"/>
    <col min="35" max="16384" width="9.109375" style="1"/>
  </cols>
  <sheetData>
    <row r="1" spans="2:36" ht="15" thickBot="1" x14ac:dyDescent="0.35"/>
    <row r="2" spans="2:36" ht="21" thickBot="1" x14ac:dyDescent="0.35">
      <c r="B2" s="505" t="s">
        <v>0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7"/>
      <c r="AI2" s="211"/>
      <c r="AJ2" s="211"/>
    </row>
    <row r="3" spans="2:36" ht="17.399999999999999" x14ac:dyDescent="0.3">
      <c r="B3" s="508" t="s">
        <v>1</v>
      </c>
      <c r="C3" s="509"/>
      <c r="D3" s="509"/>
      <c r="E3" s="509"/>
      <c r="F3" s="509"/>
      <c r="G3" s="509"/>
      <c r="H3" s="509"/>
      <c r="I3" s="509"/>
      <c r="J3" s="509"/>
      <c r="K3" s="509" t="s">
        <v>2</v>
      </c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</row>
    <row r="4" spans="2:36" ht="15.6" x14ac:dyDescent="0.3">
      <c r="B4" s="501" t="s">
        <v>3</v>
      </c>
      <c r="C4" s="502"/>
      <c r="D4" s="502"/>
      <c r="E4" s="502"/>
      <c r="F4" s="502"/>
      <c r="G4" s="502"/>
      <c r="H4" s="502"/>
      <c r="I4" s="502"/>
      <c r="J4" s="502"/>
      <c r="K4" s="503" t="s">
        <v>4</v>
      </c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4"/>
    </row>
    <row r="5" spans="2:36" ht="15.6" x14ac:dyDescent="0.3">
      <c r="B5" s="501" t="s">
        <v>5</v>
      </c>
      <c r="C5" s="502"/>
      <c r="D5" s="502"/>
      <c r="E5" s="502"/>
      <c r="F5" s="502"/>
      <c r="G5" s="502"/>
      <c r="H5" s="502"/>
      <c r="I5" s="502"/>
      <c r="J5" s="502"/>
      <c r="K5" s="503" t="s">
        <v>6</v>
      </c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4"/>
    </row>
    <row r="6" spans="2:36" ht="16.2" thickBot="1" x14ac:dyDescent="0.35">
      <c r="B6" s="511" t="s">
        <v>7</v>
      </c>
      <c r="C6" s="512"/>
      <c r="D6" s="512"/>
      <c r="E6" s="512"/>
      <c r="F6" s="512"/>
      <c r="G6" s="512"/>
      <c r="H6" s="512"/>
      <c r="I6" s="512"/>
      <c r="J6" s="512"/>
      <c r="K6" s="512" t="s">
        <v>8</v>
      </c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3"/>
    </row>
    <row r="7" spans="2:36" ht="18" thickBot="1" x14ac:dyDescent="0.35">
      <c r="B7" s="514" t="s">
        <v>12</v>
      </c>
      <c r="C7" s="517" t="s">
        <v>13</v>
      </c>
      <c r="D7" s="520" t="s">
        <v>112</v>
      </c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2"/>
    </row>
    <row r="8" spans="2:36" ht="18.75" customHeight="1" thickBot="1" x14ac:dyDescent="0.35">
      <c r="B8" s="515"/>
      <c r="C8" s="518"/>
      <c r="D8" s="523" t="s">
        <v>17</v>
      </c>
      <c r="E8" s="526" t="s">
        <v>18</v>
      </c>
      <c r="F8" s="529" t="s">
        <v>113</v>
      </c>
      <c r="G8" s="532" t="s">
        <v>114</v>
      </c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33"/>
      <c r="S8" s="520" t="s">
        <v>115</v>
      </c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2"/>
      <c r="AE8" s="534" t="s">
        <v>36</v>
      </c>
      <c r="AF8" s="537" t="s">
        <v>37</v>
      </c>
      <c r="AG8" s="537" t="s">
        <v>38</v>
      </c>
      <c r="AH8" s="540" t="s">
        <v>39</v>
      </c>
    </row>
    <row r="9" spans="2:36" ht="15.75" customHeight="1" thickBot="1" x14ac:dyDescent="0.35">
      <c r="B9" s="515"/>
      <c r="C9" s="518"/>
      <c r="D9" s="524"/>
      <c r="E9" s="527"/>
      <c r="F9" s="530"/>
      <c r="G9" s="543" t="s">
        <v>16</v>
      </c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4" t="s">
        <v>16</v>
      </c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5"/>
      <c r="AE9" s="535"/>
      <c r="AF9" s="538"/>
      <c r="AG9" s="538"/>
      <c r="AH9" s="541"/>
    </row>
    <row r="10" spans="2:36" s="19" customFormat="1" ht="151.5" customHeight="1" thickBot="1" x14ac:dyDescent="0.35">
      <c r="B10" s="515"/>
      <c r="C10" s="518"/>
      <c r="D10" s="525"/>
      <c r="E10" s="528"/>
      <c r="F10" s="531"/>
      <c r="G10" s="212" t="s">
        <v>20</v>
      </c>
      <c r="H10" s="213" t="s">
        <v>21</v>
      </c>
      <c r="I10" s="213" t="s">
        <v>22</v>
      </c>
      <c r="J10" s="213" t="s">
        <v>23</v>
      </c>
      <c r="K10" s="213" t="s">
        <v>24</v>
      </c>
      <c r="L10" s="213" t="s">
        <v>25</v>
      </c>
      <c r="M10" s="213" t="s">
        <v>26</v>
      </c>
      <c r="N10" s="214" t="s">
        <v>27</v>
      </c>
      <c r="O10" s="214" t="s">
        <v>28</v>
      </c>
      <c r="P10" s="214" t="s">
        <v>29</v>
      </c>
      <c r="Q10" s="214" t="s">
        <v>30</v>
      </c>
      <c r="R10" s="215" t="s">
        <v>31</v>
      </c>
      <c r="S10" s="216" t="s">
        <v>20</v>
      </c>
      <c r="T10" s="213" t="s">
        <v>21</v>
      </c>
      <c r="U10" s="213" t="s">
        <v>22</v>
      </c>
      <c r="V10" s="213" t="s">
        <v>23</v>
      </c>
      <c r="W10" s="213" t="s">
        <v>24</v>
      </c>
      <c r="X10" s="213" t="s">
        <v>25</v>
      </c>
      <c r="Y10" s="213" t="s">
        <v>32</v>
      </c>
      <c r="Z10" s="214" t="s">
        <v>33</v>
      </c>
      <c r="AA10" s="214" t="s">
        <v>28</v>
      </c>
      <c r="AB10" s="214" t="s">
        <v>29</v>
      </c>
      <c r="AC10" s="214" t="s">
        <v>34</v>
      </c>
      <c r="AD10" s="217" t="s">
        <v>35</v>
      </c>
      <c r="AE10" s="536"/>
      <c r="AF10" s="539"/>
      <c r="AG10" s="539"/>
      <c r="AH10" s="542"/>
    </row>
    <row r="11" spans="2:36" ht="16.2" thickBot="1" x14ac:dyDescent="0.35">
      <c r="B11" s="515"/>
      <c r="C11" s="518"/>
      <c r="D11" s="546" t="s">
        <v>40</v>
      </c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8"/>
    </row>
    <row r="12" spans="2:36" ht="16.8" thickBot="1" x14ac:dyDescent="0.35">
      <c r="B12" s="516"/>
      <c r="C12" s="519"/>
      <c r="D12" s="218" t="s">
        <v>17</v>
      </c>
      <c r="E12" s="219" t="s">
        <v>41</v>
      </c>
      <c r="F12" s="220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50"/>
    </row>
    <row r="13" spans="2:36" ht="16.5" customHeight="1" x14ac:dyDescent="0.3">
      <c r="B13" s="551" t="s">
        <v>42</v>
      </c>
      <c r="C13" s="554"/>
      <c r="D13" s="221">
        <v>1</v>
      </c>
      <c r="E13" s="222" t="s">
        <v>116</v>
      </c>
      <c r="F13" s="223" t="s">
        <v>117</v>
      </c>
      <c r="G13" s="224">
        <v>25</v>
      </c>
      <c r="H13" s="225">
        <v>0</v>
      </c>
      <c r="I13" s="225">
        <v>50</v>
      </c>
      <c r="J13" s="225"/>
      <c r="K13" s="225"/>
      <c r="L13" s="225"/>
      <c r="M13" s="225"/>
      <c r="N13" s="225">
        <f>SUM(G13:M13)</f>
        <v>75</v>
      </c>
      <c r="O13" s="225">
        <f>((Q13*25)-N13)</f>
        <v>100</v>
      </c>
      <c r="P13" s="225">
        <f>SUM(N13:O13)</f>
        <v>175</v>
      </c>
      <c r="Q13" s="226">
        <v>7</v>
      </c>
      <c r="R13" s="227" t="s">
        <v>46</v>
      </c>
      <c r="S13" s="228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f>SUM(S13:Y13)</f>
        <v>0</v>
      </c>
      <c r="AA13" s="225">
        <f>((AC13*25)-Z13)</f>
        <v>0</v>
      </c>
      <c r="AB13" s="225">
        <f>SUM(Z13:AA13)</f>
        <v>0</v>
      </c>
      <c r="AC13" s="226"/>
      <c r="AD13" s="229"/>
      <c r="AE13" s="224">
        <f>SUM(N13,Z13)</f>
        <v>75</v>
      </c>
      <c r="AF13" s="225">
        <f>SUM(O13,AA13)</f>
        <v>100</v>
      </c>
      <c r="AG13" s="226">
        <f>SUM(AE13:AF13)</f>
        <v>175</v>
      </c>
      <c r="AH13" s="229">
        <f>SUM(Q13,AC13)</f>
        <v>7</v>
      </c>
    </row>
    <row r="14" spans="2:36" ht="15.6" x14ac:dyDescent="0.3">
      <c r="B14" s="552"/>
      <c r="C14" s="555"/>
      <c r="D14" s="230">
        <v>2</v>
      </c>
      <c r="E14" s="231" t="s">
        <v>118</v>
      </c>
      <c r="F14" s="232" t="s">
        <v>119</v>
      </c>
      <c r="G14" s="233">
        <v>10</v>
      </c>
      <c r="H14" s="234">
        <v>5</v>
      </c>
      <c r="I14" s="234">
        <v>15</v>
      </c>
      <c r="J14" s="234"/>
      <c r="K14" s="234"/>
      <c r="L14" s="234"/>
      <c r="M14" s="234"/>
      <c r="N14" s="234">
        <f t="shared" ref="N14:N33" si="0">SUM(G14:M14)</f>
        <v>30</v>
      </c>
      <c r="O14" s="234">
        <f t="shared" ref="O14:O33" si="1">((Q14*25)-N14)</f>
        <v>45</v>
      </c>
      <c r="P14" s="234">
        <f t="shared" ref="P14:P33" si="2">SUM(N14:O14)</f>
        <v>75</v>
      </c>
      <c r="Q14" s="235">
        <v>3</v>
      </c>
      <c r="R14" s="236" t="s">
        <v>45</v>
      </c>
      <c r="S14" s="237"/>
      <c r="T14" s="234"/>
      <c r="U14" s="234"/>
      <c r="V14" s="234"/>
      <c r="W14" s="234"/>
      <c r="X14" s="234"/>
      <c r="Y14" s="234"/>
      <c r="Z14" s="234">
        <f t="shared" ref="Z14:Z33" si="3">SUM(S14:Y14)</f>
        <v>0</v>
      </c>
      <c r="AA14" s="234">
        <f t="shared" ref="AA14:AA33" si="4">((AC14*25)-Z14)</f>
        <v>0</v>
      </c>
      <c r="AB14" s="234">
        <f t="shared" ref="AB14:AB33" si="5">SUM(Z14:AA14)</f>
        <v>0</v>
      </c>
      <c r="AC14" s="235"/>
      <c r="AD14" s="238"/>
      <c r="AE14" s="233">
        <f t="shared" ref="AE14:AF33" si="6">SUM(N14,Z14)</f>
        <v>30</v>
      </c>
      <c r="AF14" s="234">
        <f t="shared" si="6"/>
        <v>45</v>
      </c>
      <c r="AG14" s="235">
        <f t="shared" ref="AG14:AG33" si="7">SUM(AE14:AF14)</f>
        <v>75</v>
      </c>
      <c r="AH14" s="238">
        <f t="shared" ref="AH14:AH33" si="8">SUM(Q14,AC14)</f>
        <v>3</v>
      </c>
    </row>
    <row r="15" spans="2:36" ht="15.6" x14ac:dyDescent="0.3">
      <c r="B15" s="552"/>
      <c r="C15" s="555"/>
      <c r="D15" s="230">
        <v>3</v>
      </c>
      <c r="E15" s="231" t="s">
        <v>120</v>
      </c>
      <c r="F15" s="232" t="s">
        <v>121</v>
      </c>
      <c r="G15" s="233">
        <v>20</v>
      </c>
      <c r="H15" s="234">
        <v>10</v>
      </c>
      <c r="I15" s="234">
        <v>40</v>
      </c>
      <c r="J15" s="234"/>
      <c r="K15" s="234"/>
      <c r="L15" s="234"/>
      <c r="M15" s="234"/>
      <c r="N15" s="234">
        <f t="shared" si="0"/>
        <v>70</v>
      </c>
      <c r="O15" s="234">
        <f t="shared" si="1"/>
        <v>105</v>
      </c>
      <c r="P15" s="234">
        <f t="shared" si="2"/>
        <v>175</v>
      </c>
      <c r="Q15" s="235">
        <v>7</v>
      </c>
      <c r="R15" s="236" t="s">
        <v>46</v>
      </c>
      <c r="S15" s="237"/>
      <c r="T15" s="234"/>
      <c r="U15" s="234"/>
      <c r="V15" s="234"/>
      <c r="W15" s="234"/>
      <c r="X15" s="234"/>
      <c r="Y15" s="234"/>
      <c r="Z15" s="234">
        <f t="shared" si="3"/>
        <v>0</v>
      </c>
      <c r="AA15" s="234">
        <f t="shared" si="4"/>
        <v>0</v>
      </c>
      <c r="AB15" s="234">
        <f t="shared" si="5"/>
        <v>0</v>
      </c>
      <c r="AC15" s="235"/>
      <c r="AD15" s="238"/>
      <c r="AE15" s="233">
        <f t="shared" si="6"/>
        <v>70</v>
      </c>
      <c r="AF15" s="234">
        <f t="shared" si="6"/>
        <v>105</v>
      </c>
      <c r="AG15" s="235">
        <f t="shared" si="7"/>
        <v>175</v>
      </c>
      <c r="AH15" s="238">
        <f t="shared" si="8"/>
        <v>7</v>
      </c>
    </row>
    <row r="16" spans="2:36" ht="18.75" customHeight="1" x14ac:dyDescent="0.3">
      <c r="B16" s="552"/>
      <c r="C16" s="555"/>
      <c r="D16" s="230">
        <v>4</v>
      </c>
      <c r="E16" s="231" t="s">
        <v>122</v>
      </c>
      <c r="F16" s="232" t="s">
        <v>123</v>
      </c>
      <c r="G16" s="233"/>
      <c r="H16" s="234"/>
      <c r="I16" s="234">
        <v>10</v>
      </c>
      <c r="J16" s="234"/>
      <c r="K16" s="234"/>
      <c r="L16" s="234"/>
      <c r="M16" s="234"/>
      <c r="N16" s="234">
        <f t="shared" si="0"/>
        <v>10</v>
      </c>
      <c r="O16" s="234">
        <f t="shared" si="1"/>
        <v>15</v>
      </c>
      <c r="P16" s="234">
        <f t="shared" si="2"/>
        <v>25</v>
      </c>
      <c r="Q16" s="235">
        <v>1</v>
      </c>
      <c r="R16" s="236" t="s">
        <v>45</v>
      </c>
      <c r="S16" s="237"/>
      <c r="T16" s="234"/>
      <c r="U16" s="234"/>
      <c r="V16" s="234"/>
      <c r="W16" s="234"/>
      <c r="X16" s="234"/>
      <c r="Y16" s="234"/>
      <c r="Z16" s="234">
        <f t="shared" si="3"/>
        <v>0</v>
      </c>
      <c r="AA16" s="234">
        <f t="shared" si="4"/>
        <v>0</v>
      </c>
      <c r="AB16" s="234">
        <f t="shared" si="5"/>
        <v>0</v>
      </c>
      <c r="AC16" s="235"/>
      <c r="AD16" s="238"/>
      <c r="AE16" s="233">
        <f t="shared" si="6"/>
        <v>10</v>
      </c>
      <c r="AF16" s="234">
        <f t="shared" si="6"/>
        <v>15</v>
      </c>
      <c r="AG16" s="235">
        <f t="shared" si="7"/>
        <v>25</v>
      </c>
      <c r="AH16" s="238">
        <f t="shared" si="8"/>
        <v>1</v>
      </c>
    </row>
    <row r="17" spans="2:34" ht="15.6" x14ac:dyDescent="0.3">
      <c r="B17" s="552"/>
      <c r="C17" s="555"/>
      <c r="D17" s="230">
        <v>5</v>
      </c>
      <c r="E17" s="231" t="s">
        <v>124</v>
      </c>
      <c r="F17" s="232" t="s">
        <v>125</v>
      </c>
      <c r="G17" s="233"/>
      <c r="H17" s="234"/>
      <c r="I17" s="234"/>
      <c r="J17" s="234"/>
      <c r="K17" s="234"/>
      <c r="L17" s="234"/>
      <c r="M17" s="234"/>
      <c r="N17" s="234">
        <f t="shared" si="0"/>
        <v>0</v>
      </c>
      <c r="O17" s="234">
        <v>0</v>
      </c>
      <c r="P17" s="234">
        <f t="shared" si="2"/>
        <v>0</v>
      </c>
      <c r="Q17" s="235"/>
      <c r="R17" s="236"/>
      <c r="S17" s="237">
        <v>20</v>
      </c>
      <c r="T17" s="234"/>
      <c r="U17" s="234">
        <v>20</v>
      </c>
      <c r="V17" s="234"/>
      <c r="W17" s="234"/>
      <c r="X17" s="234"/>
      <c r="Y17" s="234"/>
      <c r="Z17" s="234">
        <f t="shared" si="3"/>
        <v>40</v>
      </c>
      <c r="AA17" s="234">
        <f t="shared" si="4"/>
        <v>35</v>
      </c>
      <c r="AB17" s="234">
        <f t="shared" si="5"/>
        <v>75</v>
      </c>
      <c r="AC17" s="235">
        <v>3</v>
      </c>
      <c r="AD17" s="238" t="s">
        <v>45</v>
      </c>
      <c r="AE17" s="233">
        <f t="shared" si="6"/>
        <v>40</v>
      </c>
      <c r="AF17" s="234">
        <f t="shared" si="6"/>
        <v>35</v>
      </c>
      <c r="AG17" s="235">
        <f t="shared" si="7"/>
        <v>75</v>
      </c>
      <c r="AH17" s="238">
        <f t="shared" si="8"/>
        <v>3</v>
      </c>
    </row>
    <row r="18" spans="2:34" ht="16.5" customHeight="1" x14ac:dyDescent="0.3">
      <c r="B18" s="552"/>
      <c r="C18" s="555"/>
      <c r="D18" s="230">
        <v>6</v>
      </c>
      <c r="E18" s="231" t="s">
        <v>126</v>
      </c>
      <c r="F18" s="232" t="s">
        <v>127</v>
      </c>
      <c r="G18" s="233"/>
      <c r="H18" s="234"/>
      <c r="I18" s="234"/>
      <c r="J18" s="234"/>
      <c r="K18" s="234"/>
      <c r="L18" s="234"/>
      <c r="M18" s="234"/>
      <c r="N18" s="234">
        <f t="shared" si="0"/>
        <v>0</v>
      </c>
      <c r="O18" s="234">
        <f t="shared" si="1"/>
        <v>0</v>
      </c>
      <c r="P18" s="234">
        <f t="shared" si="2"/>
        <v>0</v>
      </c>
      <c r="Q18" s="235"/>
      <c r="R18" s="236"/>
      <c r="S18" s="237">
        <v>4</v>
      </c>
      <c r="T18" s="234">
        <v>3</v>
      </c>
      <c r="U18" s="234">
        <v>8</v>
      </c>
      <c r="V18" s="234"/>
      <c r="W18" s="234"/>
      <c r="X18" s="234"/>
      <c r="Y18" s="234"/>
      <c r="Z18" s="234">
        <f t="shared" si="3"/>
        <v>15</v>
      </c>
      <c r="AA18" s="234">
        <f t="shared" si="4"/>
        <v>10</v>
      </c>
      <c r="AB18" s="234">
        <f t="shared" si="5"/>
        <v>25</v>
      </c>
      <c r="AC18" s="235">
        <v>1</v>
      </c>
      <c r="AD18" s="238" t="s">
        <v>45</v>
      </c>
      <c r="AE18" s="233">
        <f t="shared" si="6"/>
        <v>15</v>
      </c>
      <c r="AF18" s="234">
        <f t="shared" si="6"/>
        <v>10</v>
      </c>
      <c r="AG18" s="235">
        <f t="shared" si="7"/>
        <v>25</v>
      </c>
      <c r="AH18" s="238">
        <f t="shared" si="8"/>
        <v>1</v>
      </c>
    </row>
    <row r="19" spans="2:34" ht="15.6" x14ac:dyDescent="0.3">
      <c r="B19" s="552"/>
      <c r="C19" s="555"/>
      <c r="D19" s="230">
        <v>7</v>
      </c>
      <c r="E19" s="231" t="s">
        <v>128</v>
      </c>
      <c r="F19" s="232" t="s">
        <v>129</v>
      </c>
      <c r="G19" s="233"/>
      <c r="H19" s="234"/>
      <c r="I19" s="234"/>
      <c r="J19" s="234"/>
      <c r="K19" s="234"/>
      <c r="L19" s="234"/>
      <c r="M19" s="234"/>
      <c r="N19" s="234">
        <f t="shared" si="0"/>
        <v>0</v>
      </c>
      <c r="O19" s="234">
        <f t="shared" si="1"/>
        <v>0</v>
      </c>
      <c r="P19" s="234">
        <f t="shared" si="2"/>
        <v>0</v>
      </c>
      <c r="Q19" s="235"/>
      <c r="R19" s="236"/>
      <c r="S19" s="237">
        <v>13</v>
      </c>
      <c r="T19" s="234">
        <v>9</v>
      </c>
      <c r="U19" s="234">
        <v>18</v>
      </c>
      <c r="V19" s="234"/>
      <c r="W19" s="234"/>
      <c r="X19" s="234"/>
      <c r="Y19" s="234"/>
      <c r="Z19" s="234">
        <f t="shared" si="3"/>
        <v>40</v>
      </c>
      <c r="AA19" s="234">
        <f t="shared" si="4"/>
        <v>60</v>
      </c>
      <c r="AB19" s="234">
        <f t="shared" si="5"/>
        <v>100</v>
      </c>
      <c r="AC19" s="235">
        <v>4</v>
      </c>
      <c r="AD19" s="238" t="s">
        <v>46</v>
      </c>
      <c r="AE19" s="233">
        <f t="shared" si="6"/>
        <v>40</v>
      </c>
      <c r="AF19" s="234">
        <f t="shared" si="6"/>
        <v>60</v>
      </c>
      <c r="AG19" s="235">
        <f t="shared" si="7"/>
        <v>100</v>
      </c>
      <c r="AH19" s="238">
        <f t="shared" si="8"/>
        <v>4</v>
      </c>
    </row>
    <row r="20" spans="2:34" ht="15.6" x14ac:dyDescent="0.3">
      <c r="B20" s="552"/>
      <c r="C20" s="555"/>
      <c r="D20" s="230">
        <v>8</v>
      </c>
      <c r="E20" s="653" t="s">
        <v>130</v>
      </c>
      <c r="F20" s="232" t="s">
        <v>131</v>
      </c>
      <c r="G20" s="233"/>
      <c r="H20" s="234"/>
      <c r="I20" s="234"/>
      <c r="J20" s="234"/>
      <c r="K20" s="234"/>
      <c r="L20" s="234"/>
      <c r="M20" s="234"/>
      <c r="N20" s="234">
        <f t="shared" si="0"/>
        <v>0</v>
      </c>
      <c r="O20" s="234">
        <f t="shared" si="1"/>
        <v>0</v>
      </c>
      <c r="P20" s="234">
        <f t="shared" si="2"/>
        <v>0</v>
      </c>
      <c r="Q20" s="235"/>
      <c r="R20" s="236"/>
      <c r="S20" s="237">
        <v>3</v>
      </c>
      <c r="T20" s="234">
        <v>4</v>
      </c>
      <c r="U20" s="234">
        <v>8</v>
      </c>
      <c r="V20" s="234"/>
      <c r="W20" s="234"/>
      <c r="X20" s="234"/>
      <c r="Y20" s="234"/>
      <c r="Z20" s="234">
        <f t="shared" si="3"/>
        <v>15</v>
      </c>
      <c r="AA20" s="234">
        <f t="shared" si="4"/>
        <v>35</v>
      </c>
      <c r="AB20" s="234">
        <f t="shared" si="5"/>
        <v>50</v>
      </c>
      <c r="AC20" s="235">
        <v>2</v>
      </c>
      <c r="AD20" s="238" t="s">
        <v>45</v>
      </c>
      <c r="AE20" s="233">
        <f t="shared" si="6"/>
        <v>15</v>
      </c>
      <c r="AF20" s="234">
        <f t="shared" si="6"/>
        <v>35</v>
      </c>
      <c r="AG20" s="235">
        <f t="shared" si="7"/>
        <v>50</v>
      </c>
      <c r="AH20" s="238">
        <f t="shared" si="8"/>
        <v>2</v>
      </c>
    </row>
    <row r="21" spans="2:34" ht="16.5" customHeight="1" thickBot="1" x14ac:dyDescent="0.35">
      <c r="B21" s="553"/>
      <c r="C21" s="556"/>
      <c r="D21" s="239">
        <v>9</v>
      </c>
      <c r="E21" s="240" t="s">
        <v>132</v>
      </c>
      <c r="F21" s="654" t="s">
        <v>133</v>
      </c>
      <c r="G21" s="241"/>
      <c r="H21" s="242"/>
      <c r="I21" s="242"/>
      <c r="J21" s="242"/>
      <c r="K21" s="242"/>
      <c r="L21" s="242"/>
      <c r="M21" s="242"/>
      <c r="N21" s="242">
        <f t="shared" si="0"/>
        <v>0</v>
      </c>
      <c r="O21" s="242">
        <f t="shared" si="1"/>
        <v>0</v>
      </c>
      <c r="P21" s="242">
        <f t="shared" si="2"/>
        <v>0</v>
      </c>
      <c r="Q21" s="243"/>
      <c r="R21" s="244"/>
      <c r="S21" s="245">
        <v>12</v>
      </c>
      <c r="T21" s="242">
        <v>8</v>
      </c>
      <c r="U21" s="242">
        <v>30</v>
      </c>
      <c r="V21" s="242"/>
      <c r="W21" s="242"/>
      <c r="X21" s="242"/>
      <c r="Y21" s="242"/>
      <c r="Z21" s="242">
        <f t="shared" si="3"/>
        <v>50</v>
      </c>
      <c r="AA21" s="242">
        <f t="shared" si="4"/>
        <v>50</v>
      </c>
      <c r="AB21" s="242">
        <f t="shared" si="5"/>
        <v>100</v>
      </c>
      <c r="AC21" s="243">
        <v>4</v>
      </c>
      <c r="AD21" s="246" t="s">
        <v>46</v>
      </c>
      <c r="AE21" s="241">
        <f t="shared" si="6"/>
        <v>50</v>
      </c>
      <c r="AF21" s="242">
        <f t="shared" si="6"/>
        <v>50</v>
      </c>
      <c r="AG21" s="243">
        <f t="shared" si="7"/>
        <v>100</v>
      </c>
      <c r="AH21" s="246">
        <f t="shared" si="8"/>
        <v>4</v>
      </c>
    </row>
    <row r="22" spans="2:34" ht="15.6" x14ac:dyDescent="0.3">
      <c r="B22" s="551" t="s">
        <v>55</v>
      </c>
      <c r="C22" s="558"/>
      <c r="D22" s="221">
        <v>10</v>
      </c>
      <c r="E22" s="222" t="s">
        <v>134</v>
      </c>
      <c r="F22" s="223" t="s">
        <v>135</v>
      </c>
      <c r="G22" s="224"/>
      <c r="H22" s="225"/>
      <c r="I22" s="225"/>
      <c r="J22" s="225"/>
      <c r="K22" s="225"/>
      <c r="L22" s="225"/>
      <c r="M22" s="225"/>
      <c r="N22" s="225">
        <f t="shared" si="0"/>
        <v>0</v>
      </c>
      <c r="O22" s="225">
        <f t="shared" si="1"/>
        <v>0</v>
      </c>
      <c r="P22" s="225">
        <f t="shared" si="2"/>
        <v>0</v>
      </c>
      <c r="Q22" s="226"/>
      <c r="R22" s="227"/>
      <c r="S22" s="228"/>
      <c r="T22" s="225">
        <v>15</v>
      </c>
      <c r="U22" s="225"/>
      <c r="V22" s="225"/>
      <c r="W22" s="225"/>
      <c r="X22" s="225"/>
      <c r="Y22" s="225"/>
      <c r="Z22" s="225">
        <f t="shared" si="3"/>
        <v>15</v>
      </c>
      <c r="AA22" s="225">
        <f t="shared" si="4"/>
        <v>10</v>
      </c>
      <c r="AB22" s="225">
        <f t="shared" si="5"/>
        <v>25</v>
      </c>
      <c r="AC22" s="226">
        <v>1</v>
      </c>
      <c r="AD22" s="229" t="s">
        <v>45</v>
      </c>
      <c r="AE22" s="224">
        <f t="shared" si="6"/>
        <v>15</v>
      </c>
      <c r="AF22" s="225">
        <f t="shared" si="6"/>
        <v>10</v>
      </c>
      <c r="AG22" s="226">
        <f t="shared" si="7"/>
        <v>25</v>
      </c>
      <c r="AH22" s="229">
        <f t="shared" si="8"/>
        <v>1</v>
      </c>
    </row>
    <row r="23" spans="2:34" ht="16.2" thickBot="1" x14ac:dyDescent="0.35">
      <c r="B23" s="557"/>
      <c r="C23" s="559"/>
      <c r="D23" s="247">
        <v>11</v>
      </c>
      <c r="E23" s="248" t="s">
        <v>136</v>
      </c>
      <c r="F23" s="249" t="s">
        <v>137</v>
      </c>
      <c r="G23" s="250"/>
      <c r="H23" s="251"/>
      <c r="I23" s="251"/>
      <c r="J23" s="251"/>
      <c r="K23" s="251"/>
      <c r="L23" s="251"/>
      <c r="M23" s="251"/>
      <c r="N23" s="251">
        <f t="shared" si="0"/>
        <v>0</v>
      </c>
      <c r="O23" s="251">
        <f t="shared" si="1"/>
        <v>0</v>
      </c>
      <c r="P23" s="251">
        <f t="shared" si="2"/>
        <v>0</v>
      </c>
      <c r="Q23" s="252"/>
      <c r="R23" s="253"/>
      <c r="S23" s="254">
        <v>15</v>
      </c>
      <c r="T23" s="251"/>
      <c r="U23" s="251"/>
      <c r="V23" s="251"/>
      <c r="W23" s="251"/>
      <c r="X23" s="251"/>
      <c r="Y23" s="251"/>
      <c r="Z23" s="251">
        <f t="shared" si="3"/>
        <v>15</v>
      </c>
      <c r="AA23" s="251">
        <f t="shared" si="4"/>
        <v>10</v>
      </c>
      <c r="AB23" s="251">
        <f t="shared" si="5"/>
        <v>25</v>
      </c>
      <c r="AC23" s="252">
        <v>1</v>
      </c>
      <c r="AD23" s="255" t="s">
        <v>45</v>
      </c>
      <c r="AE23" s="250">
        <f t="shared" si="6"/>
        <v>15</v>
      </c>
      <c r="AF23" s="251">
        <f t="shared" si="6"/>
        <v>10</v>
      </c>
      <c r="AG23" s="252">
        <f t="shared" si="7"/>
        <v>25</v>
      </c>
      <c r="AH23" s="255">
        <f t="shared" si="8"/>
        <v>1</v>
      </c>
    </row>
    <row r="24" spans="2:34" ht="15.6" x14ac:dyDescent="0.3">
      <c r="B24" s="551" t="s">
        <v>60</v>
      </c>
      <c r="C24" s="566" t="s">
        <v>61</v>
      </c>
      <c r="D24" s="221">
        <v>12</v>
      </c>
      <c r="E24" s="222" t="s">
        <v>138</v>
      </c>
      <c r="F24" s="223" t="s">
        <v>139</v>
      </c>
      <c r="G24" s="224"/>
      <c r="H24" s="225"/>
      <c r="I24" s="225">
        <v>30</v>
      </c>
      <c r="J24" s="225"/>
      <c r="K24" s="225"/>
      <c r="L24" s="225"/>
      <c r="M24" s="225"/>
      <c r="N24" s="225">
        <f t="shared" si="0"/>
        <v>30</v>
      </c>
      <c r="O24" s="225">
        <f t="shared" si="1"/>
        <v>20</v>
      </c>
      <c r="P24" s="225">
        <f t="shared" si="2"/>
        <v>50</v>
      </c>
      <c r="Q24" s="226">
        <v>2</v>
      </c>
      <c r="R24" s="227" t="s">
        <v>45</v>
      </c>
      <c r="S24" s="228"/>
      <c r="T24" s="225"/>
      <c r="U24" s="225"/>
      <c r="V24" s="225"/>
      <c r="W24" s="225"/>
      <c r="X24" s="225"/>
      <c r="Y24" s="225"/>
      <c r="Z24" s="225">
        <f t="shared" si="3"/>
        <v>0</v>
      </c>
      <c r="AA24" s="225">
        <f t="shared" si="4"/>
        <v>0</v>
      </c>
      <c r="AB24" s="225">
        <f t="shared" si="5"/>
        <v>0</v>
      </c>
      <c r="AC24" s="226">
        <v>0</v>
      </c>
      <c r="AD24" s="229"/>
      <c r="AE24" s="224">
        <f t="shared" si="6"/>
        <v>30</v>
      </c>
      <c r="AF24" s="225">
        <f t="shared" si="6"/>
        <v>20</v>
      </c>
      <c r="AG24" s="226">
        <f t="shared" si="7"/>
        <v>50</v>
      </c>
      <c r="AH24" s="229">
        <f t="shared" si="8"/>
        <v>2</v>
      </c>
    </row>
    <row r="25" spans="2:34" ht="15.6" x14ac:dyDescent="0.3">
      <c r="B25" s="552"/>
      <c r="C25" s="567"/>
      <c r="D25" s="230">
        <v>13</v>
      </c>
      <c r="E25" s="231" t="s">
        <v>140</v>
      </c>
      <c r="F25" s="232" t="s">
        <v>141</v>
      </c>
      <c r="G25" s="233"/>
      <c r="H25" s="234"/>
      <c r="I25" s="234"/>
      <c r="J25" s="234"/>
      <c r="K25" s="234"/>
      <c r="L25" s="234"/>
      <c r="M25" s="234"/>
      <c r="N25" s="234">
        <f t="shared" si="0"/>
        <v>0</v>
      </c>
      <c r="O25" s="234">
        <f t="shared" si="1"/>
        <v>0</v>
      </c>
      <c r="P25" s="234">
        <f t="shared" si="2"/>
        <v>0</v>
      </c>
      <c r="Q25" s="234"/>
      <c r="R25" s="256"/>
      <c r="S25" s="237"/>
      <c r="T25" s="234">
        <v>5</v>
      </c>
      <c r="U25" s="234">
        <v>25</v>
      </c>
      <c r="V25" s="234"/>
      <c r="W25" s="234"/>
      <c r="X25" s="234"/>
      <c r="Y25" s="234"/>
      <c r="Z25" s="234">
        <f t="shared" si="3"/>
        <v>30</v>
      </c>
      <c r="AA25" s="234">
        <f t="shared" si="4"/>
        <v>20</v>
      </c>
      <c r="AB25" s="234">
        <f t="shared" si="5"/>
        <v>50</v>
      </c>
      <c r="AC25" s="235">
        <v>2</v>
      </c>
      <c r="AD25" s="238"/>
      <c r="AE25" s="233">
        <f t="shared" si="6"/>
        <v>30</v>
      </c>
      <c r="AF25" s="234">
        <f t="shared" si="6"/>
        <v>20</v>
      </c>
      <c r="AG25" s="235">
        <f t="shared" si="7"/>
        <v>50</v>
      </c>
      <c r="AH25" s="238">
        <f t="shared" si="8"/>
        <v>2</v>
      </c>
    </row>
    <row r="26" spans="2:34" ht="15.6" x14ac:dyDescent="0.3">
      <c r="B26" s="552"/>
      <c r="C26" s="567"/>
      <c r="D26" s="230">
        <v>14</v>
      </c>
      <c r="E26" s="231" t="s">
        <v>142</v>
      </c>
      <c r="F26" s="232" t="s">
        <v>139</v>
      </c>
      <c r="G26" s="233">
        <v>10</v>
      </c>
      <c r="H26" s="234"/>
      <c r="I26" s="234"/>
      <c r="J26" s="234"/>
      <c r="K26" s="234"/>
      <c r="L26" s="234"/>
      <c r="M26" s="234"/>
      <c r="N26" s="234">
        <f t="shared" si="0"/>
        <v>10</v>
      </c>
      <c r="O26" s="234">
        <f t="shared" si="1"/>
        <v>15</v>
      </c>
      <c r="P26" s="234">
        <f t="shared" si="2"/>
        <v>25</v>
      </c>
      <c r="Q26" s="234">
        <v>1</v>
      </c>
      <c r="R26" s="236" t="s">
        <v>45</v>
      </c>
      <c r="S26" s="237"/>
      <c r="T26" s="234"/>
      <c r="U26" s="234"/>
      <c r="V26" s="234"/>
      <c r="W26" s="234"/>
      <c r="X26" s="234"/>
      <c r="Y26" s="234"/>
      <c r="Z26" s="234">
        <f t="shared" si="3"/>
        <v>0</v>
      </c>
      <c r="AA26" s="234">
        <f t="shared" si="4"/>
        <v>0</v>
      </c>
      <c r="AB26" s="234">
        <f t="shared" si="5"/>
        <v>0</v>
      </c>
      <c r="AC26" s="235">
        <v>0</v>
      </c>
      <c r="AD26" s="238"/>
      <c r="AE26" s="233">
        <f t="shared" si="6"/>
        <v>10</v>
      </c>
      <c r="AF26" s="234">
        <f t="shared" si="6"/>
        <v>15</v>
      </c>
      <c r="AG26" s="235">
        <f t="shared" si="7"/>
        <v>25</v>
      </c>
      <c r="AH26" s="238">
        <f t="shared" si="8"/>
        <v>1</v>
      </c>
    </row>
    <row r="27" spans="2:34" ht="31.2" x14ac:dyDescent="0.3">
      <c r="B27" s="552"/>
      <c r="C27" s="567"/>
      <c r="D27" s="230">
        <v>15</v>
      </c>
      <c r="E27" s="257" t="s">
        <v>143</v>
      </c>
      <c r="F27" s="258" t="s">
        <v>139</v>
      </c>
      <c r="G27" s="233"/>
      <c r="H27" s="234"/>
      <c r="I27" s="234"/>
      <c r="J27" s="234"/>
      <c r="K27" s="234"/>
      <c r="L27" s="234"/>
      <c r="M27" s="234"/>
      <c r="N27" s="234">
        <f t="shared" si="0"/>
        <v>0</v>
      </c>
      <c r="O27" s="234">
        <f t="shared" si="1"/>
        <v>0</v>
      </c>
      <c r="P27" s="234">
        <f t="shared" si="2"/>
        <v>0</v>
      </c>
      <c r="Q27" s="234"/>
      <c r="R27" s="256"/>
      <c r="S27" s="237">
        <v>5</v>
      </c>
      <c r="T27" s="234">
        <v>4</v>
      </c>
      <c r="U27" s="234">
        <v>24</v>
      </c>
      <c r="V27" s="234"/>
      <c r="W27" s="234"/>
      <c r="X27" s="234"/>
      <c r="Y27" s="234"/>
      <c r="Z27" s="234">
        <f t="shared" si="3"/>
        <v>33</v>
      </c>
      <c r="AA27" s="234">
        <f t="shared" si="4"/>
        <v>17</v>
      </c>
      <c r="AB27" s="234">
        <f t="shared" si="5"/>
        <v>50</v>
      </c>
      <c r="AC27" s="235">
        <v>2</v>
      </c>
      <c r="AD27" s="238" t="s">
        <v>45</v>
      </c>
      <c r="AE27" s="233">
        <f t="shared" si="6"/>
        <v>33</v>
      </c>
      <c r="AF27" s="234">
        <f t="shared" si="6"/>
        <v>17</v>
      </c>
      <c r="AG27" s="235">
        <f t="shared" si="7"/>
        <v>50</v>
      </c>
      <c r="AH27" s="238">
        <f t="shared" si="8"/>
        <v>2</v>
      </c>
    </row>
    <row r="28" spans="2:34" ht="31.8" thickBot="1" x14ac:dyDescent="0.35">
      <c r="B28" s="552"/>
      <c r="C28" s="568"/>
      <c r="D28" s="247">
        <v>16</v>
      </c>
      <c r="E28" s="259" t="s">
        <v>144</v>
      </c>
      <c r="F28" s="260" t="s">
        <v>233</v>
      </c>
      <c r="G28" s="250"/>
      <c r="H28" s="251"/>
      <c r="I28" s="251"/>
      <c r="J28" s="251"/>
      <c r="K28" s="251"/>
      <c r="L28" s="251"/>
      <c r="M28" s="251"/>
      <c r="N28" s="251">
        <f t="shared" si="0"/>
        <v>0</v>
      </c>
      <c r="O28" s="251">
        <f t="shared" si="1"/>
        <v>0</v>
      </c>
      <c r="P28" s="251">
        <f t="shared" si="2"/>
        <v>0</v>
      </c>
      <c r="Q28" s="251"/>
      <c r="R28" s="261"/>
      <c r="S28" s="254">
        <v>6</v>
      </c>
      <c r="T28" s="251">
        <v>8</v>
      </c>
      <c r="U28" s="251">
        <v>24</v>
      </c>
      <c r="V28" s="251"/>
      <c r="W28" s="251"/>
      <c r="X28" s="251"/>
      <c r="Y28" s="251"/>
      <c r="Z28" s="251">
        <f t="shared" si="3"/>
        <v>38</v>
      </c>
      <c r="AA28" s="251">
        <f t="shared" si="4"/>
        <v>37</v>
      </c>
      <c r="AB28" s="251">
        <f t="shared" si="5"/>
        <v>75</v>
      </c>
      <c r="AC28" s="252">
        <v>3</v>
      </c>
      <c r="AD28" s="255" t="s">
        <v>45</v>
      </c>
      <c r="AE28" s="250">
        <f t="shared" si="6"/>
        <v>38</v>
      </c>
      <c r="AF28" s="251">
        <f t="shared" si="6"/>
        <v>37</v>
      </c>
      <c r="AG28" s="252">
        <f t="shared" si="7"/>
        <v>75</v>
      </c>
      <c r="AH28" s="255">
        <f t="shared" si="8"/>
        <v>3</v>
      </c>
    </row>
    <row r="29" spans="2:34" ht="36" customHeight="1" x14ac:dyDescent="0.3">
      <c r="B29" s="552"/>
      <c r="C29" s="566" t="s">
        <v>145</v>
      </c>
      <c r="D29" s="262">
        <v>17</v>
      </c>
      <c r="E29" s="263" t="s">
        <v>146</v>
      </c>
      <c r="F29" s="264" t="s">
        <v>98</v>
      </c>
      <c r="G29" s="265"/>
      <c r="H29" s="266"/>
      <c r="I29" s="266"/>
      <c r="J29" s="266"/>
      <c r="K29" s="266"/>
      <c r="L29" s="266"/>
      <c r="M29" s="266"/>
      <c r="N29" s="266">
        <f t="shared" si="0"/>
        <v>0</v>
      </c>
      <c r="O29" s="266">
        <f t="shared" si="1"/>
        <v>0</v>
      </c>
      <c r="P29" s="266">
        <f t="shared" si="2"/>
        <v>0</v>
      </c>
      <c r="Q29" s="266"/>
      <c r="R29" s="267"/>
      <c r="S29" s="268"/>
      <c r="T29" s="266">
        <v>8</v>
      </c>
      <c r="U29" s="266">
        <v>10</v>
      </c>
      <c r="V29" s="266"/>
      <c r="W29" s="266"/>
      <c r="X29" s="266"/>
      <c r="Y29" s="266"/>
      <c r="Z29" s="266">
        <f t="shared" si="3"/>
        <v>18</v>
      </c>
      <c r="AA29" s="266">
        <f t="shared" si="4"/>
        <v>7</v>
      </c>
      <c r="AB29" s="266">
        <f t="shared" si="5"/>
        <v>25</v>
      </c>
      <c r="AC29" s="269">
        <v>1</v>
      </c>
      <c r="AD29" s="270" t="s">
        <v>45</v>
      </c>
      <c r="AE29" s="265">
        <f t="shared" si="6"/>
        <v>18</v>
      </c>
      <c r="AF29" s="266">
        <f t="shared" si="6"/>
        <v>7</v>
      </c>
      <c r="AG29" s="269">
        <f t="shared" si="7"/>
        <v>25</v>
      </c>
      <c r="AH29" s="270">
        <f t="shared" si="8"/>
        <v>1</v>
      </c>
    </row>
    <row r="30" spans="2:34" ht="33.75" customHeight="1" thickBot="1" x14ac:dyDescent="0.35">
      <c r="B30" s="557"/>
      <c r="C30" s="568"/>
      <c r="D30" s="247">
        <v>18</v>
      </c>
      <c r="E30" s="259" t="s">
        <v>147</v>
      </c>
      <c r="F30" s="260" t="s">
        <v>98</v>
      </c>
      <c r="G30" s="250"/>
      <c r="H30" s="251">
        <v>2</v>
      </c>
      <c r="I30" s="251">
        <v>10</v>
      </c>
      <c r="J30" s="251"/>
      <c r="K30" s="251"/>
      <c r="L30" s="251"/>
      <c r="M30" s="251"/>
      <c r="N30" s="251">
        <f t="shared" si="0"/>
        <v>12</v>
      </c>
      <c r="O30" s="251">
        <f t="shared" si="1"/>
        <v>13</v>
      </c>
      <c r="P30" s="251">
        <f t="shared" si="2"/>
        <v>25</v>
      </c>
      <c r="Q30" s="251">
        <v>1</v>
      </c>
      <c r="R30" s="253" t="s">
        <v>45</v>
      </c>
      <c r="S30" s="254"/>
      <c r="T30" s="251"/>
      <c r="U30" s="251"/>
      <c r="V30" s="251"/>
      <c r="W30" s="251"/>
      <c r="X30" s="251"/>
      <c r="Y30" s="251"/>
      <c r="Z30" s="251">
        <f t="shared" si="3"/>
        <v>0</v>
      </c>
      <c r="AA30" s="251">
        <f t="shared" si="4"/>
        <v>0</v>
      </c>
      <c r="AB30" s="251">
        <f t="shared" si="5"/>
        <v>0</v>
      </c>
      <c r="AC30" s="252"/>
      <c r="AD30" s="255"/>
      <c r="AE30" s="250">
        <f t="shared" si="6"/>
        <v>12</v>
      </c>
      <c r="AF30" s="251">
        <f t="shared" si="6"/>
        <v>13</v>
      </c>
      <c r="AG30" s="252">
        <f t="shared" si="7"/>
        <v>25</v>
      </c>
      <c r="AH30" s="255">
        <f t="shared" si="8"/>
        <v>1</v>
      </c>
    </row>
    <row r="31" spans="2:34" ht="16.5" customHeight="1" x14ac:dyDescent="0.3">
      <c r="B31" s="569" t="s">
        <v>64</v>
      </c>
      <c r="C31" s="570"/>
      <c r="D31" s="221">
        <v>19</v>
      </c>
      <c r="E31" s="222" t="s">
        <v>148</v>
      </c>
      <c r="F31" s="223" t="s">
        <v>149</v>
      </c>
      <c r="G31" s="224"/>
      <c r="H31" s="225"/>
      <c r="I31" s="225">
        <v>26</v>
      </c>
      <c r="J31" s="225">
        <v>4</v>
      </c>
      <c r="K31" s="225"/>
      <c r="L31" s="225"/>
      <c r="M31" s="225"/>
      <c r="N31" s="225">
        <f t="shared" si="0"/>
        <v>30</v>
      </c>
      <c r="O31" s="225">
        <f t="shared" si="1"/>
        <v>45</v>
      </c>
      <c r="P31" s="225">
        <f t="shared" si="2"/>
        <v>75</v>
      </c>
      <c r="Q31" s="225">
        <v>3</v>
      </c>
      <c r="R31" s="227" t="s">
        <v>45</v>
      </c>
      <c r="S31" s="228"/>
      <c r="T31" s="225"/>
      <c r="U31" s="225"/>
      <c r="V31" s="225"/>
      <c r="W31" s="225"/>
      <c r="X31" s="225"/>
      <c r="Y31" s="225"/>
      <c r="Z31" s="225">
        <f t="shared" si="3"/>
        <v>0</v>
      </c>
      <c r="AA31" s="225">
        <f t="shared" si="4"/>
        <v>0</v>
      </c>
      <c r="AB31" s="225">
        <f t="shared" si="5"/>
        <v>0</v>
      </c>
      <c r="AC31" s="226"/>
      <c r="AD31" s="229"/>
      <c r="AE31" s="224">
        <f t="shared" si="6"/>
        <v>30</v>
      </c>
      <c r="AF31" s="225">
        <f t="shared" si="6"/>
        <v>45</v>
      </c>
      <c r="AG31" s="226">
        <f t="shared" si="7"/>
        <v>75</v>
      </c>
      <c r="AH31" s="229">
        <f t="shared" si="8"/>
        <v>3</v>
      </c>
    </row>
    <row r="32" spans="2:34" ht="15.6" x14ac:dyDescent="0.3">
      <c r="B32" s="571"/>
      <c r="C32" s="572"/>
      <c r="D32" s="230">
        <v>20</v>
      </c>
      <c r="E32" s="231" t="s">
        <v>150</v>
      </c>
      <c r="F32" s="232" t="s">
        <v>151</v>
      </c>
      <c r="G32" s="233"/>
      <c r="H32" s="234"/>
      <c r="I32" s="234"/>
      <c r="J32" s="234"/>
      <c r="K32" s="234"/>
      <c r="L32" s="234"/>
      <c r="M32" s="234"/>
      <c r="N32" s="234">
        <f t="shared" si="0"/>
        <v>0</v>
      </c>
      <c r="O32" s="234">
        <f t="shared" si="1"/>
        <v>0</v>
      </c>
      <c r="P32" s="234">
        <f t="shared" si="2"/>
        <v>0</v>
      </c>
      <c r="Q32" s="234"/>
      <c r="R32" s="256"/>
      <c r="S32" s="237">
        <v>9</v>
      </c>
      <c r="T32" s="234">
        <v>8</v>
      </c>
      <c r="U32" s="234">
        <v>8</v>
      </c>
      <c r="V32" s="234"/>
      <c r="W32" s="234"/>
      <c r="X32" s="234"/>
      <c r="Y32" s="234"/>
      <c r="Z32" s="234">
        <f t="shared" si="3"/>
        <v>25</v>
      </c>
      <c r="AA32" s="234">
        <f t="shared" si="4"/>
        <v>0</v>
      </c>
      <c r="AB32" s="234">
        <f t="shared" si="5"/>
        <v>25</v>
      </c>
      <c r="AC32" s="235">
        <v>1</v>
      </c>
      <c r="AD32" s="238" t="s">
        <v>45</v>
      </c>
      <c r="AE32" s="233">
        <f t="shared" si="6"/>
        <v>25</v>
      </c>
      <c r="AF32" s="234">
        <f t="shared" si="6"/>
        <v>0</v>
      </c>
      <c r="AG32" s="235">
        <f t="shared" si="7"/>
        <v>25</v>
      </c>
      <c r="AH32" s="238">
        <f t="shared" si="8"/>
        <v>1</v>
      </c>
    </row>
    <row r="33" spans="2:34" ht="16.2" thickBot="1" x14ac:dyDescent="0.35">
      <c r="B33" s="573"/>
      <c r="C33" s="574"/>
      <c r="D33" s="247">
        <v>21</v>
      </c>
      <c r="E33" s="248" t="s">
        <v>71</v>
      </c>
      <c r="F33" s="249" t="s">
        <v>72</v>
      </c>
      <c r="G33" s="250"/>
      <c r="H33" s="251">
        <v>30</v>
      </c>
      <c r="I33" s="251"/>
      <c r="J33" s="251"/>
      <c r="K33" s="251"/>
      <c r="L33" s="251"/>
      <c r="M33" s="251"/>
      <c r="N33" s="251">
        <f t="shared" si="0"/>
        <v>30</v>
      </c>
      <c r="O33" s="251">
        <f t="shared" si="1"/>
        <v>45</v>
      </c>
      <c r="P33" s="251">
        <f t="shared" si="2"/>
        <v>75</v>
      </c>
      <c r="Q33" s="251">
        <v>3</v>
      </c>
      <c r="R33" s="253" t="s">
        <v>45</v>
      </c>
      <c r="S33" s="254"/>
      <c r="T33" s="251">
        <v>30</v>
      </c>
      <c r="U33" s="251"/>
      <c r="V33" s="251"/>
      <c r="W33" s="251"/>
      <c r="X33" s="251"/>
      <c r="Y33" s="251"/>
      <c r="Z33" s="251">
        <f t="shared" si="3"/>
        <v>30</v>
      </c>
      <c r="AA33" s="251">
        <f t="shared" si="4"/>
        <v>45</v>
      </c>
      <c r="AB33" s="251">
        <f t="shared" si="5"/>
        <v>75</v>
      </c>
      <c r="AC33" s="252">
        <v>3</v>
      </c>
      <c r="AD33" s="255" t="s">
        <v>46</v>
      </c>
      <c r="AE33" s="250">
        <f t="shared" si="6"/>
        <v>60</v>
      </c>
      <c r="AF33" s="251">
        <f t="shared" si="6"/>
        <v>90</v>
      </c>
      <c r="AG33" s="252">
        <f t="shared" si="7"/>
        <v>150</v>
      </c>
      <c r="AH33" s="255">
        <f t="shared" si="8"/>
        <v>6</v>
      </c>
    </row>
    <row r="34" spans="2:34" ht="30.75" customHeight="1" thickBot="1" x14ac:dyDescent="0.35">
      <c r="B34" s="575" t="s">
        <v>85</v>
      </c>
      <c r="C34" s="576"/>
      <c r="D34" s="576"/>
      <c r="E34" s="576"/>
      <c r="F34" s="577"/>
      <c r="G34" s="271">
        <f t="shared" ref="G34:Q34" si="9">SUM(G13:G33)</f>
        <v>65</v>
      </c>
      <c r="H34" s="272">
        <f t="shared" si="9"/>
        <v>47</v>
      </c>
      <c r="I34" s="272">
        <f t="shared" si="9"/>
        <v>181</v>
      </c>
      <c r="J34" s="272">
        <f t="shared" si="9"/>
        <v>4</v>
      </c>
      <c r="K34" s="272">
        <f t="shared" si="9"/>
        <v>0</v>
      </c>
      <c r="L34" s="272">
        <f t="shared" si="9"/>
        <v>0</v>
      </c>
      <c r="M34" s="272">
        <f t="shared" si="9"/>
        <v>0</v>
      </c>
      <c r="N34" s="272">
        <f t="shared" si="9"/>
        <v>297</v>
      </c>
      <c r="O34" s="272">
        <f t="shared" si="9"/>
        <v>403</v>
      </c>
      <c r="P34" s="272">
        <f t="shared" si="9"/>
        <v>700</v>
      </c>
      <c r="Q34" s="272">
        <f t="shared" si="9"/>
        <v>28</v>
      </c>
      <c r="R34" s="273"/>
      <c r="S34" s="274">
        <f>SUM(S13:S33)</f>
        <v>87</v>
      </c>
      <c r="T34" s="275">
        <f>SUM(T13:T33)</f>
        <v>102</v>
      </c>
      <c r="U34" s="275">
        <f>SUM(U13:U33)</f>
        <v>175</v>
      </c>
      <c r="V34" s="275"/>
      <c r="W34" s="275"/>
      <c r="X34" s="275"/>
      <c r="Y34" s="275">
        <f>SUM(Y13:Y33)</f>
        <v>0</v>
      </c>
      <c r="Z34" s="275">
        <f>SUM(Z13:Z33)</f>
        <v>364</v>
      </c>
      <c r="AA34" s="275">
        <f>SUM(AA13:AA33)</f>
        <v>336</v>
      </c>
      <c r="AB34" s="275">
        <f>SUM(AB13:AB33)</f>
        <v>700</v>
      </c>
      <c r="AC34" s="275">
        <f>SUM(AC13:AC33)</f>
        <v>28</v>
      </c>
      <c r="AD34" s="276"/>
      <c r="AE34" s="271">
        <f>SUM(AE13:AE33)</f>
        <v>661</v>
      </c>
      <c r="AF34" s="272">
        <f>SUM(AF13:AF33)</f>
        <v>739</v>
      </c>
      <c r="AG34" s="272">
        <f>SUM(AG13:AG33)</f>
        <v>1400</v>
      </c>
      <c r="AH34" s="277">
        <f>SUM(AH13:AH33)</f>
        <v>56</v>
      </c>
    </row>
    <row r="35" spans="2:34" ht="16.5" customHeight="1" x14ac:dyDescent="0.3">
      <c r="B35" s="578" t="s">
        <v>86</v>
      </c>
      <c r="C35" s="579"/>
      <c r="D35" s="582" t="s">
        <v>41</v>
      </c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3"/>
      <c r="AF35" s="583"/>
      <c r="AG35" s="583"/>
      <c r="AH35" s="584"/>
    </row>
    <row r="36" spans="2:34" ht="13.5" customHeight="1" thickBot="1" x14ac:dyDescent="0.35">
      <c r="B36" s="580"/>
      <c r="C36" s="581"/>
      <c r="D36" s="585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7"/>
    </row>
    <row r="37" spans="2:34" ht="15.6" x14ac:dyDescent="0.3">
      <c r="B37" s="578" t="s">
        <v>152</v>
      </c>
      <c r="C37" s="579"/>
      <c r="D37" s="278">
        <v>1</v>
      </c>
      <c r="E37" s="222" t="s">
        <v>153</v>
      </c>
      <c r="F37" s="223" t="s">
        <v>154</v>
      </c>
      <c r="G37" s="279"/>
      <c r="H37" s="280"/>
      <c r="I37" s="280"/>
      <c r="J37" s="280"/>
      <c r="K37" s="280"/>
      <c r="L37" s="280"/>
      <c r="M37" s="280"/>
      <c r="N37" s="281"/>
      <c r="O37" s="280"/>
      <c r="P37" s="281"/>
      <c r="Q37" s="280"/>
      <c r="R37" s="282"/>
      <c r="S37" s="228"/>
      <c r="T37" s="225"/>
      <c r="U37" s="225">
        <v>15</v>
      </c>
      <c r="V37" s="225"/>
      <c r="W37" s="225"/>
      <c r="X37" s="225"/>
      <c r="Y37" s="225"/>
      <c r="Z37" s="225">
        <f>SUM(S37:Y37)</f>
        <v>15</v>
      </c>
      <c r="AA37" s="225">
        <f>((AC37*25)-Z37)</f>
        <v>10</v>
      </c>
      <c r="AB37" s="225">
        <f>SUM(Z37:AA37)</f>
        <v>25</v>
      </c>
      <c r="AC37" s="225">
        <v>1</v>
      </c>
      <c r="AD37" s="563" t="s">
        <v>45</v>
      </c>
      <c r="AE37" s="592">
        <v>15</v>
      </c>
      <c r="AF37" s="595">
        <v>10</v>
      </c>
      <c r="AG37" s="560">
        <f>SUM(AE37:AF39)</f>
        <v>25</v>
      </c>
      <c r="AH37" s="563">
        <v>1</v>
      </c>
    </row>
    <row r="38" spans="2:34" ht="15.6" x14ac:dyDescent="0.3">
      <c r="B38" s="590"/>
      <c r="C38" s="591"/>
      <c r="D38" s="283">
        <v>2</v>
      </c>
      <c r="E38" s="231" t="s">
        <v>155</v>
      </c>
      <c r="F38" s="232" t="s">
        <v>156</v>
      </c>
      <c r="G38" s="284"/>
      <c r="H38" s="285"/>
      <c r="I38" s="285"/>
      <c r="J38" s="285"/>
      <c r="K38" s="285"/>
      <c r="L38" s="285"/>
      <c r="M38" s="285"/>
      <c r="N38" s="286"/>
      <c r="O38" s="285"/>
      <c r="P38" s="286"/>
      <c r="Q38" s="285"/>
      <c r="R38" s="287"/>
      <c r="S38" s="237">
        <v>15</v>
      </c>
      <c r="T38" s="234"/>
      <c r="U38" s="234"/>
      <c r="V38" s="234"/>
      <c r="W38" s="234"/>
      <c r="X38" s="234"/>
      <c r="Y38" s="234"/>
      <c r="Z38" s="234">
        <f t="shared" ref="Z38:Z39" si="10">SUM(S38:Y38)</f>
        <v>15</v>
      </c>
      <c r="AA38" s="234">
        <f t="shared" ref="AA38:AA39" si="11">((AC38*25)-Z38)</f>
        <v>10</v>
      </c>
      <c r="AB38" s="234">
        <f t="shared" ref="AB38:AB39" si="12">SUM(Z38:AA38)</f>
        <v>25</v>
      </c>
      <c r="AC38" s="234">
        <v>1</v>
      </c>
      <c r="AD38" s="564"/>
      <c r="AE38" s="593"/>
      <c r="AF38" s="596"/>
      <c r="AG38" s="561"/>
      <c r="AH38" s="564"/>
    </row>
    <row r="39" spans="2:34" ht="16.2" thickBot="1" x14ac:dyDescent="0.35">
      <c r="B39" s="580"/>
      <c r="C39" s="581"/>
      <c r="D39" s="288">
        <v>3</v>
      </c>
      <c r="E39" s="248" t="s">
        <v>157</v>
      </c>
      <c r="F39" s="249" t="s">
        <v>158</v>
      </c>
      <c r="G39" s="289"/>
      <c r="H39" s="290"/>
      <c r="I39" s="290"/>
      <c r="J39" s="290"/>
      <c r="K39" s="290"/>
      <c r="L39" s="290"/>
      <c r="M39" s="290"/>
      <c r="N39" s="291"/>
      <c r="O39" s="290"/>
      <c r="P39" s="291"/>
      <c r="Q39" s="290"/>
      <c r="R39" s="292"/>
      <c r="S39" s="254"/>
      <c r="T39" s="251">
        <v>15</v>
      </c>
      <c r="U39" s="251"/>
      <c r="V39" s="251"/>
      <c r="W39" s="251"/>
      <c r="X39" s="251"/>
      <c r="Y39" s="251"/>
      <c r="Z39" s="251">
        <f t="shared" si="10"/>
        <v>15</v>
      </c>
      <c r="AA39" s="251">
        <f t="shared" si="11"/>
        <v>10</v>
      </c>
      <c r="AB39" s="251">
        <f t="shared" si="12"/>
        <v>25</v>
      </c>
      <c r="AC39" s="251">
        <v>1</v>
      </c>
      <c r="AD39" s="565"/>
      <c r="AE39" s="594"/>
      <c r="AF39" s="597"/>
      <c r="AG39" s="562"/>
      <c r="AH39" s="565"/>
    </row>
    <row r="40" spans="2:34" ht="16.2" thickBot="1" x14ac:dyDescent="0.35">
      <c r="B40" s="578" t="s">
        <v>96</v>
      </c>
      <c r="C40" s="579"/>
      <c r="D40" s="575" t="s">
        <v>85</v>
      </c>
      <c r="E40" s="576"/>
      <c r="F40" s="598"/>
      <c r="G40" s="293"/>
      <c r="H40" s="293"/>
      <c r="I40" s="293"/>
      <c r="J40" s="293"/>
      <c r="K40" s="293"/>
      <c r="L40" s="293"/>
      <c r="M40" s="293"/>
      <c r="N40" s="294"/>
      <c r="O40" s="293"/>
      <c r="P40" s="294"/>
      <c r="Q40" s="293"/>
      <c r="R40" s="295"/>
      <c r="S40" s="296"/>
      <c r="T40" s="272"/>
      <c r="U40" s="272"/>
      <c r="V40" s="272"/>
      <c r="W40" s="272"/>
      <c r="X40" s="272"/>
      <c r="Y40" s="272"/>
      <c r="Z40" s="272">
        <v>15</v>
      </c>
      <c r="AA40" s="272">
        <f>SUM(AA39)</f>
        <v>10</v>
      </c>
      <c r="AB40" s="272">
        <f>SUM(AB39)</f>
        <v>25</v>
      </c>
      <c r="AC40" s="272">
        <v>1</v>
      </c>
      <c r="AD40" s="277"/>
      <c r="AE40" s="296">
        <v>15</v>
      </c>
      <c r="AF40" s="272">
        <v>10</v>
      </c>
      <c r="AG40" s="272">
        <f>SUM(AG37)</f>
        <v>25</v>
      </c>
      <c r="AH40" s="277">
        <v>1</v>
      </c>
    </row>
    <row r="41" spans="2:34" ht="16.5" customHeight="1" thickBot="1" x14ac:dyDescent="0.35">
      <c r="B41" s="590"/>
      <c r="C41" s="591"/>
      <c r="D41" s="599" t="s">
        <v>41</v>
      </c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1"/>
    </row>
    <row r="42" spans="2:34" ht="16.2" thickBot="1" x14ac:dyDescent="0.35">
      <c r="B42" s="590"/>
      <c r="C42" s="591"/>
      <c r="D42" s="297">
        <v>1</v>
      </c>
      <c r="E42" s="298" t="s">
        <v>97</v>
      </c>
      <c r="F42" s="299" t="s">
        <v>98</v>
      </c>
      <c r="G42" s="300"/>
      <c r="H42" s="301"/>
      <c r="I42" s="301"/>
      <c r="J42" s="301"/>
      <c r="K42" s="301"/>
      <c r="L42" s="301"/>
      <c r="M42" s="301"/>
      <c r="N42" s="302"/>
      <c r="O42" s="301"/>
      <c r="P42" s="302"/>
      <c r="Q42" s="301"/>
      <c r="R42" s="303"/>
      <c r="S42" s="304"/>
      <c r="T42" s="305"/>
      <c r="U42" s="305"/>
      <c r="V42" s="305"/>
      <c r="W42" s="305"/>
      <c r="X42" s="306">
        <v>120</v>
      </c>
      <c r="Y42" s="305"/>
      <c r="Z42" s="306">
        <f>SUM(X42)</f>
        <v>120</v>
      </c>
      <c r="AA42" s="305"/>
      <c r="AB42" s="306">
        <f>SUM(Z42:AA42)</f>
        <v>120</v>
      </c>
      <c r="AC42" s="307">
        <v>4</v>
      </c>
      <c r="AD42" s="308" t="s">
        <v>45</v>
      </c>
      <c r="AE42" s="309">
        <f>SUM(AB42)</f>
        <v>120</v>
      </c>
      <c r="AF42" s="310">
        <f>SUM(AA42)</f>
        <v>0</v>
      </c>
      <c r="AG42" s="311">
        <f>SUM(AE42:AF42)</f>
        <v>120</v>
      </c>
      <c r="AH42" s="312">
        <f>SUM(AC42)</f>
        <v>4</v>
      </c>
    </row>
    <row r="43" spans="2:34" s="205" customFormat="1" ht="18" customHeight="1" thickBot="1" x14ac:dyDescent="0.35">
      <c r="B43" s="575" t="s">
        <v>99</v>
      </c>
      <c r="C43" s="576"/>
      <c r="D43" s="576"/>
      <c r="E43" s="576"/>
      <c r="F43" s="577"/>
      <c r="G43" s="271">
        <f t="shared" ref="G43:Q43" si="13">SUM(G34,G40,G42)</f>
        <v>65</v>
      </c>
      <c r="H43" s="272">
        <f t="shared" si="13"/>
        <v>47</v>
      </c>
      <c r="I43" s="272">
        <f t="shared" si="13"/>
        <v>181</v>
      </c>
      <c r="J43" s="272">
        <f t="shared" si="13"/>
        <v>4</v>
      </c>
      <c r="K43" s="272">
        <f t="shared" si="13"/>
        <v>0</v>
      </c>
      <c r="L43" s="272">
        <f t="shared" si="13"/>
        <v>0</v>
      </c>
      <c r="M43" s="272">
        <f t="shared" si="13"/>
        <v>0</v>
      </c>
      <c r="N43" s="272">
        <f t="shared" si="13"/>
        <v>297</v>
      </c>
      <c r="O43" s="272">
        <f t="shared" si="13"/>
        <v>403</v>
      </c>
      <c r="P43" s="272">
        <f t="shared" si="13"/>
        <v>700</v>
      </c>
      <c r="Q43" s="272">
        <f t="shared" si="13"/>
        <v>28</v>
      </c>
      <c r="R43" s="313" t="s">
        <v>100</v>
      </c>
      <c r="S43" s="296">
        <f t="shared" ref="S43:AC43" si="14">SUM(S34,S40,S42)</f>
        <v>87</v>
      </c>
      <c r="T43" s="272">
        <f t="shared" si="14"/>
        <v>102</v>
      </c>
      <c r="U43" s="272">
        <f t="shared" si="14"/>
        <v>175</v>
      </c>
      <c r="V43" s="272">
        <f t="shared" si="14"/>
        <v>0</v>
      </c>
      <c r="W43" s="272">
        <f t="shared" si="14"/>
        <v>0</v>
      </c>
      <c r="X43" s="272">
        <f t="shared" si="14"/>
        <v>120</v>
      </c>
      <c r="Y43" s="272">
        <f t="shared" si="14"/>
        <v>0</v>
      </c>
      <c r="Z43" s="272">
        <f t="shared" si="14"/>
        <v>499</v>
      </c>
      <c r="AA43" s="272">
        <f t="shared" si="14"/>
        <v>346</v>
      </c>
      <c r="AB43" s="272">
        <f t="shared" si="14"/>
        <v>845</v>
      </c>
      <c r="AC43" s="272">
        <f t="shared" si="14"/>
        <v>33</v>
      </c>
      <c r="AD43" s="277" t="s">
        <v>100</v>
      </c>
      <c r="AE43" s="296">
        <f>SUM(AE34,AE40,AE42)</f>
        <v>796</v>
      </c>
      <c r="AF43" s="272">
        <f>SUM(AF34,AF40,AF42)</f>
        <v>749</v>
      </c>
      <c r="AG43" s="272">
        <f>SUM(AG34,AG40,AG42)</f>
        <v>1545</v>
      </c>
      <c r="AH43" s="277">
        <f>SUM(AH34,AH40,AH42)</f>
        <v>61</v>
      </c>
    </row>
    <row r="44" spans="2:34" ht="15" customHeight="1" x14ac:dyDescent="0.3"/>
    <row r="45" spans="2:34" ht="15.75" customHeight="1" x14ac:dyDescent="0.3"/>
    <row r="46" spans="2:34" ht="17.399999999999999" x14ac:dyDescent="0.3">
      <c r="B46" s="602" t="s">
        <v>159</v>
      </c>
      <c r="C46" s="602"/>
      <c r="D46" s="602"/>
    </row>
    <row r="47" spans="2:34" ht="15.6" x14ac:dyDescent="0.3">
      <c r="B47" s="314" t="s">
        <v>101</v>
      </c>
      <c r="C47" s="588" t="s">
        <v>20</v>
      </c>
      <c r="D47" s="589"/>
    </row>
    <row r="48" spans="2:34" ht="15.6" x14ac:dyDescent="0.3">
      <c r="B48" s="314" t="s">
        <v>102</v>
      </c>
      <c r="C48" s="588" t="s">
        <v>21</v>
      </c>
      <c r="D48" s="589"/>
    </row>
    <row r="49" spans="2:4" ht="15.6" x14ac:dyDescent="0.3">
      <c r="B49" s="314" t="s">
        <v>103</v>
      </c>
      <c r="C49" s="588" t="s">
        <v>22</v>
      </c>
      <c r="D49" s="589"/>
    </row>
    <row r="50" spans="2:4" ht="15.6" x14ac:dyDescent="0.3">
      <c r="B50" s="314" t="s">
        <v>104</v>
      </c>
      <c r="C50" s="588" t="s">
        <v>23</v>
      </c>
      <c r="D50" s="589"/>
    </row>
    <row r="51" spans="2:4" ht="15.6" x14ac:dyDescent="0.3">
      <c r="B51" s="314" t="s">
        <v>105</v>
      </c>
      <c r="C51" s="588" t="s">
        <v>24</v>
      </c>
      <c r="D51" s="589"/>
    </row>
    <row r="52" spans="2:4" ht="15.6" x14ac:dyDescent="0.3">
      <c r="B52" s="314" t="s">
        <v>106</v>
      </c>
      <c r="C52" s="588" t="s">
        <v>25</v>
      </c>
      <c r="D52" s="589"/>
    </row>
    <row r="53" spans="2:4" ht="15.6" x14ac:dyDescent="0.3">
      <c r="B53" s="314" t="s">
        <v>107</v>
      </c>
      <c r="C53" s="588" t="s">
        <v>32</v>
      </c>
      <c r="D53" s="589"/>
    </row>
    <row r="54" spans="2:4" ht="15.6" x14ac:dyDescent="0.3">
      <c r="B54" s="314" t="s">
        <v>108</v>
      </c>
      <c r="C54" s="588" t="s">
        <v>45</v>
      </c>
      <c r="D54" s="589"/>
    </row>
    <row r="55" spans="2:4" ht="15.6" x14ac:dyDescent="0.3">
      <c r="B55" s="314" t="s">
        <v>109</v>
      </c>
      <c r="C55" s="588" t="s">
        <v>70</v>
      </c>
      <c r="D55" s="589"/>
    </row>
    <row r="56" spans="2:4" ht="15.6" x14ac:dyDescent="0.3">
      <c r="B56" s="314" t="s">
        <v>110</v>
      </c>
      <c r="C56" s="588" t="s">
        <v>111</v>
      </c>
      <c r="D56" s="589"/>
    </row>
  </sheetData>
  <mergeCells count="57">
    <mergeCell ref="C54:D54"/>
    <mergeCell ref="C55:D55"/>
    <mergeCell ref="C56:D56"/>
    <mergeCell ref="C48:D48"/>
    <mergeCell ref="C49:D49"/>
    <mergeCell ref="C50:D50"/>
    <mergeCell ref="C51:D51"/>
    <mergeCell ref="C52:D52"/>
    <mergeCell ref="C53:D53"/>
    <mergeCell ref="C47:D47"/>
    <mergeCell ref="B37:C39"/>
    <mergeCell ref="AD37:AD39"/>
    <mergeCell ref="AE37:AE39"/>
    <mergeCell ref="AF37:AF39"/>
    <mergeCell ref="B40:C42"/>
    <mergeCell ref="D40:F40"/>
    <mergeCell ref="D41:AH41"/>
    <mergeCell ref="B43:F43"/>
    <mergeCell ref="B46:D46"/>
    <mergeCell ref="AG37:AG39"/>
    <mergeCell ref="AH37:AH39"/>
    <mergeCell ref="B24:B30"/>
    <mergeCell ref="C24:C28"/>
    <mergeCell ref="C29:C30"/>
    <mergeCell ref="B31:C33"/>
    <mergeCell ref="B34:F34"/>
    <mergeCell ref="B35:C36"/>
    <mergeCell ref="D35:AH36"/>
    <mergeCell ref="D11:AH11"/>
    <mergeCell ref="G12:AH12"/>
    <mergeCell ref="B13:B21"/>
    <mergeCell ref="C13:C21"/>
    <mergeCell ref="B22:B23"/>
    <mergeCell ref="C22:C23"/>
    <mergeCell ref="B6:J6"/>
    <mergeCell ref="K6:AH6"/>
    <mergeCell ref="B7:B12"/>
    <mergeCell ref="C7:C12"/>
    <mergeCell ref="D7:AH7"/>
    <mergeCell ref="D8:D10"/>
    <mergeCell ref="E8:E10"/>
    <mergeCell ref="F8:F10"/>
    <mergeCell ref="G8:R8"/>
    <mergeCell ref="S8:AD8"/>
    <mergeCell ref="AE8:AE10"/>
    <mergeCell ref="AF8:AF10"/>
    <mergeCell ref="AG8:AG10"/>
    <mergeCell ref="AH8:AH10"/>
    <mergeCell ref="G9:R9"/>
    <mergeCell ref="S9:AD9"/>
    <mergeCell ref="B5:J5"/>
    <mergeCell ref="K5:AH5"/>
    <mergeCell ref="B2:AH2"/>
    <mergeCell ref="B3:J3"/>
    <mergeCell ref="K3:AH3"/>
    <mergeCell ref="B4:J4"/>
    <mergeCell ref="K4:AH4"/>
  </mergeCells>
  <pageMargins left="0.23622047244094491" right="0.23622047244094491" top="0.35433070866141736" bottom="0.35433070866141736" header="0.31496062992125984" footer="0.31496062992125984"/>
  <pageSetup paperSize="9"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12F5D-9C65-4AE6-9A42-639FD3B5A6F0}">
  <sheetPr>
    <tabColor theme="9" tint="0.39997558519241921"/>
    <pageSetUpPr fitToPage="1"/>
  </sheetPr>
  <dimension ref="B2:AI64"/>
  <sheetViews>
    <sheetView topLeftCell="A16" zoomScale="70" zoomScaleNormal="70" workbookViewId="0">
      <selection activeCell="K7" sqref="K7:Q7"/>
    </sheetView>
  </sheetViews>
  <sheetFormatPr defaultColWidth="9.109375" defaultRowHeight="14.4" x14ac:dyDescent="0.3"/>
  <cols>
    <col min="1" max="1" width="9.109375" style="1"/>
    <col min="2" max="2" width="24.6640625" style="206" customWidth="1"/>
    <col min="3" max="3" width="19.33203125" style="206" customWidth="1"/>
    <col min="4" max="4" width="8.109375" style="1" customWidth="1"/>
    <col min="5" max="5" width="51.88671875" style="1" bestFit="1" customWidth="1"/>
    <col min="6" max="8" width="4.6640625" style="1" bestFit="1" customWidth="1"/>
    <col min="9" max="9" width="3.5546875" style="1" bestFit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3.5546875" style="1" bestFit="1" customWidth="1"/>
    <col min="17" max="17" width="5" style="1" bestFit="1" customWidth="1"/>
    <col min="18" max="18" width="3.5546875" style="1" bestFit="1" customWidth="1"/>
    <col min="19" max="20" width="4.6640625" style="1" bestFit="1" customWidth="1"/>
    <col min="21" max="21" width="3.5546875" style="1" bestFit="1" customWidth="1"/>
    <col min="22" max="22" width="3.33203125" style="1" bestFit="1" customWidth="1"/>
    <col min="23" max="23" width="4.6640625" style="1" bestFit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3.5546875" style="1" bestFit="1" customWidth="1"/>
    <col min="29" max="29" width="5" style="1" bestFit="1" customWidth="1"/>
    <col min="30" max="30" width="6.109375" style="1" bestFit="1" customWidth="1"/>
    <col min="31" max="31" width="8.6640625" style="205" bestFit="1" customWidth="1"/>
    <col min="32" max="32" width="11.33203125" style="1" bestFit="1" customWidth="1"/>
    <col min="33" max="33" width="6.109375" style="1" bestFit="1" customWidth="1"/>
    <col min="34" max="16384" width="9.109375" style="1"/>
  </cols>
  <sheetData>
    <row r="2" spans="2:35" ht="20.399999999999999" x14ac:dyDescent="0.3">
      <c r="D2" s="419" t="s">
        <v>0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</row>
    <row r="4" spans="2:35" ht="17.399999999999999" x14ac:dyDescent="0.3">
      <c r="E4" s="605" t="s">
        <v>1</v>
      </c>
      <c r="F4" s="605"/>
      <c r="G4" s="605"/>
      <c r="H4" s="605"/>
      <c r="I4" s="605"/>
      <c r="J4" s="605"/>
      <c r="K4" s="605" t="s">
        <v>2</v>
      </c>
      <c r="L4" s="605"/>
      <c r="M4" s="605"/>
      <c r="N4" s="605"/>
      <c r="O4" s="605"/>
      <c r="P4" s="605"/>
      <c r="Q4" s="605"/>
    </row>
    <row r="5" spans="2:35" ht="15.6" x14ac:dyDescent="0.3">
      <c r="E5" s="603" t="s">
        <v>3</v>
      </c>
      <c r="F5" s="603"/>
      <c r="G5" s="603"/>
      <c r="H5" s="603"/>
      <c r="I5" s="603"/>
      <c r="J5" s="603"/>
      <c r="K5" s="604" t="s">
        <v>4</v>
      </c>
      <c r="L5" s="604"/>
      <c r="M5" s="604"/>
      <c r="N5" s="604"/>
      <c r="O5" s="604"/>
      <c r="P5" s="604"/>
      <c r="Q5" s="604"/>
    </row>
    <row r="6" spans="2:35" ht="15.6" x14ac:dyDescent="0.3">
      <c r="E6" s="603" t="s">
        <v>5</v>
      </c>
      <c r="F6" s="603"/>
      <c r="G6" s="603"/>
      <c r="H6" s="603"/>
      <c r="I6" s="603"/>
      <c r="J6" s="603"/>
      <c r="K6" s="604" t="s">
        <v>6</v>
      </c>
      <c r="L6" s="604"/>
      <c r="M6" s="604"/>
      <c r="N6" s="604"/>
      <c r="O6" s="604"/>
      <c r="P6" s="604"/>
      <c r="Q6" s="604"/>
    </row>
    <row r="7" spans="2:35" ht="15.6" x14ac:dyDescent="0.3">
      <c r="E7" s="603" t="s">
        <v>7</v>
      </c>
      <c r="F7" s="603"/>
      <c r="G7" s="603"/>
      <c r="H7" s="603"/>
      <c r="I7" s="603"/>
      <c r="J7" s="603"/>
      <c r="K7" s="603" t="s">
        <v>8</v>
      </c>
      <c r="L7" s="603"/>
      <c r="M7" s="603"/>
      <c r="N7" s="603"/>
      <c r="O7" s="603"/>
      <c r="P7" s="603"/>
      <c r="Q7" s="603"/>
    </row>
    <row r="8" spans="2:35" ht="15" thickBot="1" x14ac:dyDescent="0.35"/>
    <row r="9" spans="2:35" ht="17.399999999999999" x14ac:dyDescent="0.3">
      <c r="B9" s="606" t="s">
        <v>12</v>
      </c>
      <c r="C9" s="609" t="s">
        <v>13</v>
      </c>
      <c r="D9" s="613" t="s">
        <v>160</v>
      </c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4"/>
    </row>
    <row r="10" spans="2:35" ht="17.399999999999999" x14ac:dyDescent="0.3">
      <c r="B10" s="607"/>
      <c r="C10" s="610"/>
      <c r="D10" s="615"/>
      <c r="E10" s="616"/>
      <c r="F10" s="617" t="s">
        <v>161</v>
      </c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 t="s">
        <v>162</v>
      </c>
      <c r="S10" s="617"/>
      <c r="T10" s="617"/>
      <c r="U10" s="617"/>
      <c r="V10" s="617"/>
      <c r="W10" s="617"/>
      <c r="X10" s="617"/>
      <c r="Y10" s="617"/>
      <c r="Z10" s="617"/>
      <c r="AA10" s="617"/>
      <c r="AB10" s="616"/>
      <c r="AC10" s="616"/>
      <c r="AD10" s="616"/>
      <c r="AE10" s="616"/>
      <c r="AF10" s="616"/>
      <c r="AG10" s="618"/>
    </row>
    <row r="11" spans="2:35" x14ac:dyDescent="0.3">
      <c r="B11" s="607"/>
      <c r="C11" s="610"/>
      <c r="D11" s="615"/>
      <c r="E11" s="616"/>
      <c r="F11" s="619" t="s">
        <v>16</v>
      </c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315"/>
      <c r="R11" s="619" t="s">
        <v>16</v>
      </c>
      <c r="S11" s="619"/>
      <c r="T11" s="619"/>
      <c r="U11" s="619"/>
      <c r="V11" s="619"/>
      <c r="W11" s="619"/>
      <c r="X11" s="619"/>
      <c r="Y11" s="619"/>
      <c r="Z11" s="619"/>
      <c r="AA11" s="619"/>
      <c r="AB11" s="316"/>
      <c r="AC11" s="315"/>
      <c r="AD11" s="316"/>
      <c r="AE11" s="317"/>
      <c r="AF11" s="316"/>
      <c r="AG11" s="318"/>
    </row>
    <row r="12" spans="2:35" s="19" customFormat="1" ht="147.75" customHeight="1" x14ac:dyDescent="0.3">
      <c r="B12" s="607"/>
      <c r="C12" s="610"/>
      <c r="D12" s="319" t="s">
        <v>17</v>
      </c>
      <c r="E12" s="320" t="s">
        <v>18</v>
      </c>
      <c r="F12" s="320" t="s">
        <v>20</v>
      </c>
      <c r="G12" s="320" t="s">
        <v>21</v>
      </c>
      <c r="H12" s="320" t="s">
        <v>22</v>
      </c>
      <c r="I12" s="320" t="s">
        <v>23</v>
      </c>
      <c r="J12" s="320" t="s">
        <v>24</v>
      </c>
      <c r="K12" s="320" t="s">
        <v>25</v>
      </c>
      <c r="L12" s="320" t="s">
        <v>26</v>
      </c>
      <c r="M12" s="317" t="s">
        <v>27</v>
      </c>
      <c r="N12" s="317" t="s">
        <v>28</v>
      </c>
      <c r="O12" s="317" t="s">
        <v>29</v>
      </c>
      <c r="P12" s="317" t="s">
        <v>30</v>
      </c>
      <c r="Q12" s="317" t="s">
        <v>31</v>
      </c>
      <c r="R12" s="320" t="s">
        <v>20</v>
      </c>
      <c r="S12" s="320" t="s">
        <v>21</v>
      </c>
      <c r="T12" s="320" t="s">
        <v>22</v>
      </c>
      <c r="U12" s="320" t="s">
        <v>23</v>
      </c>
      <c r="V12" s="320" t="s">
        <v>24</v>
      </c>
      <c r="W12" s="320" t="s">
        <v>25</v>
      </c>
      <c r="X12" s="320" t="s">
        <v>32</v>
      </c>
      <c r="Y12" s="317" t="s">
        <v>33</v>
      </c>
      <c r="Z12" s="317" t="s">
        <v>28</v>
      </c>
      <c r="AA12" s="317" t="s">
        <v>29</v>
      </c>
      <c r="AB12" s="317" t="s">
        <v>34</v>
      </c>
      <c r="AC12" s="317" t="s">
        <v>35</v>
      </c>
      <c r="AD12" s="317" t="s">
        <v>36</v>
      </c>
      <c r="AE12" s="317" t="s">
        <v>37</v>
      </c>
      <c r="AF12" s="317" t="s">
        <v>38</v>
      </c>
      <c r="AG12" s="321" t="s">
        <v>39</v>
      </c>
    </row>
    <row r="13" spans="2:35" ht="16.2" x14ac:dyDescent="0.3">
      <c r="B13" s="607"/>
      <c r="C13" s="611"/>
      <c r="D13" s="620" t="s">
        <v>40</v>
      </c>
      <c r="E13" s="620"/>
      <c r="F13" s="620"/>
      <c r="G13" s="322"/>
      <c r="H13" s="322"/>
      <c r="I13" s="322"/>
      <c r="J13" s="322"/>
      <c r="K13" s="322"/>
      <c r="L13" s="322"/>
      <c r="M13" s="322"/>
      <c r="N13" s="322"/>
      <c r="O13" s="621"/>
      <c r="P13" s="621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269"/>
      <c r="AF13" s="322"/>
      <c r="AG13" s="323"/>
    </row>
    <row r="14" spans="2:35" ht="16.2" thickBot="1" x14ac:dyDescent="0.35">
      <c r="B14" s="608"/>
      <c r="C14" s="612"/>
      <c r="D14" s="324"/>
      <c r="E14" s="325" t="s">
        <v>41</v>
      </c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5"/>
    </row>
    <row r="15" spans="2:35" ht="16.5" customHeight="1" x14ac:dyDescent="0.3">
      <c r="B15" s="622" t="s">
        <v>42</v>
      </c>
      <c r="C15" s="624"/>
      <c r="D15" s="326">
        <v>1</v>
      </c>
      <c r="E15" s="327" t="s">
        <v>124</v>
      </c>
      <c r="F15" s="328">
        <v>20</v>
      </c>
      <c r="G15" s="328"/>
      <c r="H15" s="328">
        <v>20</v>
      </c>
      <c r="I15" s="328"/>
      <c r="J15" s="329"/>
      <c r="K15" s="329"/>
      <c r="L15" s="329"/>
      <c r="M15" s="329">
        <f>SUM(F15:L15)</f>
        <v>40</v>
      </c>
      <c r="N15" s="329">
        <f>((P15*25)-M15)</f>
        <v>35</v>
      </c>
      <c r="O15" s="329">
        <f>SUM(M15:N15)</f>
        <v>75</v>
      </c>
      <c r="P15" s="330">
        <v>3</v>
      </c>
      <c r="Q15" s="330" t="s">
        <v>46</v>
      </c>
      <c r="R15" s="328"/>
      <c r="S15" s="328"/>
      <c r="T15" s="328"/>
      <c r="U15" s="328"/>
      <c r="V15" s="266"/>
      <c r="W15" s="266"/>
      <c r="X15" s="266"/>
      <c r="Y15" s="266">
        <f>SUM(R15:X15)</f>
        <v>0</v>
      </c>
      <c r="Z15" s="266">
        <f>((AB15*25)-Y15)</f>
        <v>0</v>
      </c>
      <c r="AA15" s="266">
        <f>SUM(Y15:Z15)</f>
        <v>0</v>
      </c>
      <c r="AB15" s="330">
        <v>0</v>
      </c>
      <c r="AC15" s="328"/>
      <c r="AD15" s="266">
        <f>SUM(M15,Y15)</f>
        <v>40</v>
      </c>
      <c r="AE15" s="266">
        <f>SUM(N15,Z15)</f>
        <v>35</v>
      </c>
      <c r="AF15" s="269">
        <f>SUM(AD15:AE15)</f>
        <v>75</v>
      </c>
      <c r="AG15" s="270">
        <f>SUM(P15,AB15)</f>
        <v>3</v>
      </c>
    </row>
    <row r="16" spans="2:35" ht="15.6" x14ac:dyDescent="0.3">
      <c r="B16" s="623"/>
      <c r="C16" s="625"/>
      <c r="D16" s="331">
        <v>2</v>
      </c>
      <c r="E16" s="332" t="s">
        <v>163</v>
      </c>
      <c r="F16" s="333">
        <v>10</v>
      </c>
      <c r="G16" s="333"/>
      <c r="H16" s="333">
        <v>30</v>
      </c>
      <c r="I16" s="333"/>
      <c r="J16" s="234"/>
      <c r="K16" s="234"/>
      <c r="L16" s="234"/>
      <c r="M16" s="234">
        <f t="shared" ref="M16:M39" si="0">SUM(F16:L16)</f>
        <v>40</v>
      </c>
      <c r="N16" s="334">
        <f t="shared" ref="N16:N39" si="1">((P16*25)-M16)</f>
        <v>10</v>
      </c>
      <c r="O16" s="234">
        <f t="shared" ref="O16:O39" si="2">SUM(M16:N16)</f>
        <v>50</v>
      </c>
      <c r="P16" s="335">
        <v>2</v>
      </c>
      <c r="Q16" s="335" t="s">
        <v>45</v>
      </c>
      <c r="R16" s="333">
        <v>8</v>
      </c>
      <c r="S16" s="333"/>
      <c r="T16" s="333">
        <v>12</v>
      </c>
      <c r="U16" s="333"/>
      <c r="V16" s="234"/>
      <c r="W16" s="234"/>
      <c r="X16" s="234"/>
      <c r="Y16" s="234">
        <f t="shared" ref="Y16:Y39" si="3">SUM(R16:X16)</f>
        <v>20</v>
      </c>
      <c r="Z16" s="234">
        <f t="shared" ref="Z16:Z39" si="4">((AB16*25)-Y16)</f>
        <v>30</v>
      </c>
      <c r="AA16" s="234">
        <f t="shared" ref="AA16:AA39" si="5">SUM(Y16:Z16)</f>
        <v>50</v>
      </c>
      <c r="AB16" s="335">
        <v>2</v>
      </c>
      <c r="AC16" s="335" t="s">
        <v>46</v>
      </c>
      <c r="AD16" s="234">
        <f t="shared" ref="AD16:AE39" si="6">SUM(M16,Y16)</f>
        <v>60</v>
      </c>
      <c r="AE16" s="234">
        <f t="shared" si="6"/>
        <v>40</v>
      </c>
      <c r="AF16" s="235">
        <f t="shared" ref="AF16:AF39" si="7">SUM(AD16:AE16)</f>
        <v>100</v>
      </c>
      <c r="AG16" s="238">
        <f t="shared" ref="AG16:AG39" si="8">SUM(P16,AB16)</f>
        <v>4</v>
      </c>
    </row>
    <row r="17" spans="2:33" ht="26.25" customHeight="1" x14ac:dyDescent="0.3">
      <c r="B17" s="623" t="s">
        <v>55</v>
      </c>
      <c r="C17" s="625"/>
      <c r="D17" s="331">
        <v>3</v>
      </c>
      <c r="E17" s="626" t="s">
        <v>164</v>
      </c>
      <c r="F17" s="333">
        <v>10</v>
      </c>
      <c r="G17" s="333"/>
      <c r="H17" s="333">
        <v>8</v>
      </c>
      <c r="I17" s="333">
        <v>8</v>
      </c>
      <c r="J17" s="234"/>
      <c r="K17" s="234"/>
      <c r="L17" s="234"/>
      <c r="M17" s="234">
        <f t="shared" si="0"/>
        <v>26</v>
      </c>
      <c r="N17" s="334">
        <f>((P17*30)-M17)</f>
        <v>4</v>
      </c>
      <c r="O17" s="234">
        <f t="shared" si="2"/>
        <v>30</v>
      </c>
      <c r="P17" s="335">
        <v>1</v>
      </c>
      <c r="Q17" s="335" t="s">
        <v>46</v>
      </c>
      <c r="R17" s="333"/>
      <c r="S17" s="333"/>
      <c r="T17" s="333"/>
      <c r="U17" s="333"/>
      <c r="V17" s="234"/>
      <c r="W17" s="234"/>
      <c r="X17" s="234"/>
      <c r="Y17" s="234">
        <f t="shared" si="3"/>
        <v>0</v>
      </c>
      <c r="Z17" s="234">
        <f t="shared" si="4"/>
        <v>0</v>
      </c>
      <c r="AA17" s="234">
        <f t="shared" si="5"/>
        <v>0</v>
      </c>
      <c r="AB17" s="335">
        <v>0</v>
      </c>
      <c r="AC17" s="335"/>
      <c r="AD17" s="234">
        <f t="shared" si="6"/>
        <v>26</v>
      </c>
      <c r="AE17" s="234">
        <f t="shared" si="6"/>
        <v>4</v>
      </c>
      <c r="AF17" s="235">
        <f t="shared" si="7"/>
        <v>30</v>
      </c>
      <c r="AG17" s="564">
        <v>4</v>
      </c>
    </row>
    <row r="18" spans="2:33" ht="18.75" customHeight="1" x14ac:dyDescent="0.3">
      <c r="B18" s="623"/>
      <c r="C18" s="625"/>
      <c r="D18" s="331">
        <v>4</v>
      </c>
      <c r="E18" s="627"/>
      <c r="F18" s="333"/>
      <c r="G18" s="333"/>
      <c r="H18" s="333">
        <v>12</v>
      </c>
      <c r="I18" s="333"/>
      <c r="J18" s="234"/>
      <c r="K18" s="234"/>
      <c r="L18" s="234"/>
      <c r="M18" s="234">
        <f t="shared" si="0"/>
        <v>12</v>
      </c>
      <c r="N18" s="334">
        <f t="shared" si="1"/>
        <v>13</v>
      </c>
      <c r="O18" s="234">
        <f t="shared" si="2"/>
        <v>25</v>
      </c>
      <c r="P18" s="335">
        <v>1</v>
      </c>
      <c r="Q18" s="335"/>
      <c r="R18" s="333"/>
      <c r="S18" s="333"/>
      <c r="T18" s="333"/>
      <c r="U18" s="333"/>
      <c r="V18" s="234"/>
      <c r="W18" s="234"/>
      <c r="X18" s="234"/>
      <c r="Y18" s="234">
        <f t="shared" si="3"/>
        <v>0</v>
      </c>
      <c r="Z18" s="234">
        <f t="shared" si="4"/>
        <v>0</v>
      </c>
      <c r="AA18" s="234">
        <f t="shared" si="5"/>
        <v>0</v>
      </c>
      <c r="AB18" s="335">
        <v>0</v>
      </c>
      <c r="AC18" s="335"/>
      <c r="AD18" s="234">
        <f t="shared" si="6"/>
        <v>12</v>
      </c>
      <c r="AE18" s="234">
        <f t="shared" si="6"/>
        <v>13</v>
      </c>
      <c r="AF18" s="235">
        <f t="shared" si="7"/>
        <v>25</v>
      </c>
      <c r="AG18" s="564"/>
    </row>
    <row r="19" spans="2:33" ht="15.6" x14ac:dyDescent="0.3">
      <c r="B19" s="623"/>
      <c r="C19" s="625"/>
      <c r="D19" s="331">
        <v>5</v>
      </c>
      <c r="E19" s="628"/>
      <c r="F19" s="333">
        <v>10</v>
      </c>
      <c r="G19" s="333"/>
      <c r="H19" s="333">
        <v>10</v>
      </c>
      <c r="I19" s="333">
        <v>17</v>
      </c>
      <c r="J19" s="234"/>
      <c r="K19" s="234"/>
      <c r="L19" s="234"/>
      <c r="M19" s="234">
        <f t="shared" si="0"/>
        <v>37</v>
      </c>
      <c r="N19" s="334">
        <f t="shared" si="1"/>
        <v>13</v>
      </c>
      <c r="O19" s="234">
        <f t="shared" si="2"/>
        <v>50</v>
      </c>
      <c r="P19" s="335">
        <v>2</v>
      </c>
      <c r="Q19" s="335"/>
      <c r="R19" s="333"/>
      <c r="S19" s="333"/>
      <c r="T19" s="333"/>
      <c r="U19" s="333"/>
      <c r="V19" s="234"/>
      <c r="W19" s="234"/>
      <c r="X19" s="234"/>
      <c r="Y19" s="234">
        <f t="shared" si="3"/>
        <v>0</v>
      </c>
      <c r="Z19" s="234">
        <f t="shared" si="4"/>
        <v>0</v>
      </c>
      <c r="AA19" s="234">
        <f t="shared" si="5"/>
        <v>0</v>
      </c>
      <c r="AB19" s="335">
        <v>0</v>
      </c>
      <c r="AC19" s="335"/>
      <c r="AD19" s="234">
        <f t="shared" si="6"/>
        <v>37</v>
      </c>
      <c r="AE19" s="234">
        <f t="shared" si="6"/>
        <v>13</v>
      </c>
      <c r="AF19" s="235">
        <f t="shared" si="7"/>
        <v>50</v>
      </c>
      <c r="AG19" s="564"/>
    </row>
    <row r="20" spans="2:33" ht="16.5" customHeight="1" x14ac:dyDescent="0.3">
      <c r="B20" s="623"/>
      <c r="C20" s="625"/>
      <c r="D20" s="331">
        <v>6</v>
      </c>
      <c r="E20" s="336" t="s">
        <v>165</v>
      </c>
      <c r="F20" s="333">
        <v>25</v>
      </c>
      <c r="G20" s="333">
        <v>5</v>
      </c>
      <c r="H20" s="333">
        <v>10</v>
      </c>
      <c r="I20" s="333">
        <v>15</v>
      </c>
      <c r="J20" s="234"/>
      <c r="K20" s="234"/>
      <c r="L20" s="234"/>
      <c r="M20" s="234">
        <f t="shared" si="0"/>
        <v>55</v>
      </c>
      <c r="N20" s="334">
        <f>((P20*30)-M20)</f>
        <v>5</v>
      </c>
      <c r="O20" s="234">
        <f t="shared" si="2"/>
        <v>60</v>
      </c>
      <c r="P20" s="335">
        <v>2</v>
      </c>
      <c r="Q20" s="335" t="s">
        <v>45</v>
      </c>
      <c r="R20" s="333">
        <v>10</v>
      </c>
      <c r="S20" s="333"/>
      <c r="T20" s="333">
        <v>7</v>
      </c>
      <c r="U20" s="333">
        <v>28</v>
      </c>
      <c r="V20" s="234"/>
      <c r="W20" s="234"/>
      <c r="X20" s="234"/>
      <c r="Y20" s="234">
        <f t="shared" si="3"/>
        <v>45</v>
      </c>
      <c r="Z20" s="234">
        <f t="shared" si="4"/>
        <v>30</v>
      </c>
      <c r="AA20" s="234">
        <f t="shared" si="5"/>
        <v>75</v>
      </c>
      <c r="AB20" s="335">
        <v>3</v>
      </c>
      <c r="AC20" s="335" t="s">
        <v>46</v>
      </c>
      <c r="AD20" s="234">
        <f t="shared" si="6"/>
        <v>100</v>
      </c>
      <c r="AE20" s="234">
        <f t="shared" si="6"/>
        <v>35</v>
      </c>
      <c r="AF20" s="235">
        <f t="shared" si="7"/>
        <v>135</v>
      </c>
      <c r="AG20" s="564">
        <v>7</v>
      </c>
    </row>
    <row r="21" spans="2:33" ht="15.6" x14ac:dyDescent="0.3">
      <c r="B21" s="623"/>
      <c r="C21" s="625"/>
      <c r="D21" s="331">
        <v>7</v>
      </c>
      <c r="E21" s="332" t="s">
        <v>166</v>
      </c>
      <c r="F21" s="333"/>
      <c r="G21" s="333"/>
      <c r="H21" s="333"/>
      <c r="I21" s="333"/>
      <c r="J21" s="234"/>
      <c r="K21" s="234"/>
      <c r="L21" s="234"/>
      <c r="M21" s="234">
        <f t="shared" si="0"/>
        <v>0</v>
      </c>
      <c r="N21" s="334">
        <f t="shared" si="1"/>
        <v>0</v>
      </c>
      <c r="O21" s="234">
        <f t="shared" si="2"/>
        <v>0</v>
      </c>
      <c r="P21" s="335">
        <v>0</v>
      </c>
      <c r="Q21" s="335"/>
      <c r="R21" s="333">
        <v>10</v>
      </c>
      <c r="S21" s="333"/>
      <c r="T21" s="333">
        <v>10</v>
      </c>
      <c r="U21" s="333">
        <v>15</v>
      </c>
      <c r="V21" s="234"/>
      <c r="W21" s="234"/>
      <c r="X21" s="234"/>
      <c r="Y21" s="234">
        <f t="shared" si="3"/>
        <v>35</v>
      </c>
      <c r="Z21" s="234">
        <f t="shared" si="4"/>
        <v>15</v>
      </c>
      <c r="AA21" s="234">
        <f t="shared" si="5"/>
        <v>50</v>
      </c>
      <c r="AB21" s="335">
        <v>2</v>
      </c>
      <c r="AC21" s="335"/>
      <c r="AD21" s="234">
        <f t="shared" si="6"/>
        <v>35</v>
      </c>
      <c r="AE21" s="234">
        <f t="shared" si="6"/>
        <v>15</v>
      </c>
      <c r="AF21" s="235">
        <f t="shared" si="7"/>
        <v>50</v>
      </c>
      <c r="AG21" s="564"/>
    </row>
    <row r="22" spans="2:33" ht="15.6" x14ac:dyDescent="0.3">
      <c r="B22" s="623"/>
      <c r="C22" s="625"/>
      <c r="D22" s="331">
        <v>8</v>
      </c>
      <c r="E22" s="332" t="s">
        <v>167</v>
      </c>
      <c r="F22" s="333"/>
      <c r="G22" s="333"/>
      <c r="H22" s="333"/>
      <c r="I22" s="333"/>
      <c r="J22" s="234"/>
      <c r="K22" s="234"/>
      <c r="L22" s="234"/>
      <c r="M22" s="234">
        <f t="shared" si="0"/>
        <v>0</v>
      </c>
      <c r="N22" s="334">
        <f t="shared" si="1"/>
        <v>0</v>
      </c>
      <c r="O22" s="234">
        <f t="shared" si="2"/>
        <v>0</v>
      </c>
      <c r="P22" s="335">
        <v>0</v>
      </c>
      <c r="Q22" s="335"/>
      <c r="R22" s="333"/>
      <c r="S22" s="333">
        <v>20</v>
      </c>
      <c r="T22" s="333"/>
      <c r="U22" s="333"/>
      <c r="V22" s="234"/>
      <c r="W22" s="234"/>
      <c r="X22" s="234"/>
      <c r="Y22" s="234">
        <f t="shared" si="3"/>
        <v>20</v>
      </c>
      <c r="Z22" s="234">
        <f t="shared" si="4"/>
        <v>5</v>
      </c>
      <c r="AA22" s="234">
        <f t="shared" si="5"/>
        <v>25</v>
      </c>
      <c r="AB22" s="335">
        <v>1</v>
      </c>
      <c r="AC22" s="335" t="s">
        <v>45</v>
      </c>
      <c r="AD22" s="234">
        <f t="shared" si="6"/>
        <v>20</v>
      </c>
      <c r="AE22" s="234">
        <f t="shared" si="6"/>
        <v>5</v>
      </c>
      <c r="AF22" s="235">
        <f t="shared" si="7"/>
        <v>25</v>
      </c>
      <c r="AG22" s="238">
        <f t="shared" si="8"/>
        <v>1</v>
      </c>
    </row>
    <row r="23" spans="2:33" ht="15.6" x14ac:dyDescent="0.3">
      <c r="B23" s="623"/>
      <c r="C23" s="625"/>
      <c r="D23" s="331">
        <v>9</v>
      </c>
      <c r="E23" s="332" t="s">
        <v>168</v>
      </c>
      <c r="F23" s="333">
        <v>10</v>
      </c>
      <c r="G23" s="333"/>
      <c r="H23" s="333">
        <v>20</v>
      </c>
      <c r="I23" s="333"/>
      <c r="J23" s="234"/>
      <c r="K23" s="234"/>
      <c r="L23" s="234"/>
      <c r="M23" s="234">
        <f t="shared" si="0"/>
        <v>30</v>
      </c>
      <c r="N23" s="334">
        <f>((P23*30)-M23)</f>
        <v>0</v>
      </c>
      <c r="O23" s="234">
        <f t="shared" si="2"/>
        <v>30</v>
      </c>
      <c r="P23" s="335">
        <v>1</v>
      </c>
      <c r="Q23" s="335" t="s">
        <v>45</v>
      </c>
      <c r="R23" s="333"/>
      <c r="S23" s="333"/>
      <c r="T23" s="333"/>
      <c r="U23" s="333"/>
      <c r="V23" s="234"/>
      <c r="W23" s="234"/>
      <c r="X23" s="234"/>
      <c r="Y23" s="234">
        <f t="shared" si="3"/>
        <v>0</v>
      </c>
      <c r="Z23" s="234">
        <f t="shared" si="4"/>
        <v>0</v>
      </c>
      <c r="AA23" s="234">
        <f t="shared" si="5"/>
        <v>0</v>
      </c>
      <c r="AB23" s="335">
        <v>0</v>
      </c>
      <c r="AC23" s="335"/>
      <c r="AD23" s="234">
        <f t="shared" si="6"/>
        <v>30</v>
      </c>
      <c r="AE23" s="234">
        <f t="shared" si="6"/>
        <v>0</v>
      </c>
      <c r="AF23" s="235">
        <f t="shared" si="7"/>
        <v>30</v>
      </c>
      <c r="AG23" s="238">
        <f t="shared" si="8"/>
        <v>1</v>
      </c>
    </row>
    <row r="24" spans="2:33" ht="15.6" x14ac:dyDescent="0.3">
      <c r="B24" s="623"/>
      <c r="C24" s="625"/>
      <c r="D24" s="331">
        <v>10</v>
      </c>
      <c r="E24" s="332" t="s">
        <v>169</v>
      </c>
      <c r="F24" s="337">
        <v>15</v>
      </c>
      <c r="G24" s="337"/>
      <c r="H24" s="337">
        <v>16</v>
      </c>
      <c r="I24" s="337">
        <v>29</v>
      </c>
      <c r="J24" s="234"/>
      <c r="K24" s="234"/>
      <c r="L24" s="234"/>
      <c r="M24" s="234">
        <f t="shared" si="0"/>
        <v>60</v>
      </c>
      <c r="N24" s="334">
        <f t="shared" si="1"/>
        <v>40</v>
      </c>
      <c r="O24" s="234">
        <f t="shared" si="2"/>
        <v>100</v>
      </c>
      <c r="P24" s="335">
        <v>4</v>
      </c>
      <c r="Q24" s="335" t="s">
        <v>46</v>
      </c>
      <c r="R24" s="333"/>
      <c r="S24" s="333"/>
      <c r="T24" s="333"/>
      <c r="U24" s="333"/>
      <c r="V24" s="234"/>
      <c r="W24" s="234"/>
      <c r="X24" s="234"/>
      <c r="Y24" s="234">
        <f t="shared" si="3"/>
        <v>0</v>
      </c>
      <c r="Z24" s="234">
        <f t="shared" si="4"/>
        <v>0</v>
      </c>
      <c r="AA24" s="234">
        <f t="shared" si="5"/>
        <v>0</v>
      </c>
      <c r="AB24" s="335">
        <v>0</v>
      </c>
      <c r="AC24" s="335"/>
      <c r="AD24" s="234">
        <f t="shared" si="6"/>
        <v>60</v>
      </c>
      <c r="AE24" s="234">
        <f t="shared" si="6"/>
        <v>40</v>
      </c>
      <c r="AF24" s="235">
        <f t="shared" si="7"/>
        <v>100</v>
      </c>
      <c r="AG24" s="238">
        <f t="shared" si="8"/>
        <v>4</v>
      </c>
    </row>
    <row r="25" spans="2:33" ht="15.6" x14ac:dyDescent="0.3">
      <c r="B25" s="623"/>
      <c r="C25" s="625"/>
      <c r="D25" s="331">
        <v>11</v>
      </c>
      <c r="E25" s="332" t="s">
        <v>170</v>
      </c>
      <c r="F25" s="333"/>
      <c r="G25" s="333"/>
      <c r="H25" s="333">
        <v>8</v>
      </c>
      <c r="I25" s="333">
        <v>7</v>
      </c>
      <c r="J25" s="234"/>
      <c r="K25" s="234"/>
      <c r="L25" s="234"/>
      <c r="M25" s="234">
        <f t="shared" si="0"/>
        <v>15</v>
      </c>
      <c r="N25" s="334">
        <f t="shared" si="1"/>
        <v>10</v>
      </c>
      <c r="O25" s="234">
        <f t="shared" si="2"/>
        <v>25</v>
      </c>
      <c r="P25" s="335">
        <v>1</v>
      </c>
      <c r="Q25" s="335" t="s">
        <v>45</v>
      </c>
      <c r="R25" s="333"/>
      <c r="S25" s="333"/>
      <c r="T25" s="333"/>
      <c r="U25" s="333"/>
      <c r="V25" s="234"/>
      <c r="W25" s="234"/>
      <c r="X25" s="234"/>
      <c r="Y25" s="234">
        <f t="shared" si="3"/>
        <v>0</v>
      </c>
      <c r="Z25" s="234">
        <f t="shared" si="4"/>
        <v>0</v>
      </c>
      <c r="AA25" s="234">
        <f t="shared" si="5"/>
        <v>0</v>
      </c>
      <c r="AB25" s="335">
        <v>0</v>
      </c>
      <c r="AC25" s="335"/>
      <c r="AD25" s="234">
        <f t="shared" si="6"/>
        <v>15</v>
      </c>
      <c r="AE25" s="234">
        <f t="shared" si="6"/>
        <v>10</v>
      </c>
      <c r="AF25" s="235">
        <f t="shared" si="7"/>
        <v>25</v>
      </c>
      <c r="AG25" s="238">
        <f t="shared" si="8"/>
        <v>1</v>
      </c>
    </row>
    <row r="26" spans="2:33" ht="15.6" x14ac:dyDescent="0.3">
      <c r="B26" s="623" t="s">
        <v>60</v>
      </c>
      <c r="C26" s="616" t="s">
        <v>171</v>
      </c>
      <c r="D26" s="331">
        <v>12</v>
      </c>
      <c r="E26" s="332" t="s">
        <v>172</v>
      </c>
      <c r="F26" s="333"/>
      <c r="G26" s="333"/>
      <c r="H26" s="333"/>
      <c r="I26" s="333"/>
      <c r="J26" s="234"/>
      <c r="K26" s="234"/>
      <c r="L26" s="234"/>
      <c r="M26" s="234">
        <f t="shared" si="0"/>
        <v>0</v>
      </c>
      <c r="N26" s="334">
        <f t="shared" si="1"/>
        <v>0</v>
      </c>
      <c r="O26" s="234">
        <f t="shared" si="2"/>
        <v>0</v>
      </c>
      <c r="P26" s="335">
        <v>0</v>
      </c>
      <c r="Q26" s="335"/>
      <c r="R26" s="333">
        <v>10</v>
      </c>
      <c r="S26" s="333">
        <v>10</v>
      </c>
      <c r="T26" s="333">
        <v>11</v>
      </c>
      <c r="U26" s="333"/>
      <c r="V26" s="234"/>
      <c r="W26" s="234"/>
      <c r="X26" s="234"/>
      <c r="Y26" s="234">
        <f t="shared" si="3"/>
        <v>31</v>
      </c>
      <c r="Z26" s="234">
        <f t="shared" si="4"/>
        <v>19</v>
      </c>
      <c r="AA26" s="234">
        <f t="shared" si="5"/>
        <v>50</v>
      </c>
      <c r="AB26" s="335">
        <v>2</v>
      </c>
      <c r="AC26" s="335" t="s">
        <v>45</v>
      </c>
      <c r="AD26" s="234">
        <f t="shared" si="6"/>
        <v>31</v>
      </c>
      <c r="AE26" s="234">
        <f t="shared" si="6"/>
        <v>19</v>
      </c>
      <c r="AF26" s="235">
        <f t="shared" si="7"/>
        <v>50</v>
      </c>
      <c r="AG26" s="238">
        <f t="shared" si="8"/>
        <v>2</v>
      </c>
    </row>
    <row r="27" spans="2:33" ht="15.6" x14ac:dyDescent="0.3">
      <c r="B27" s="623"/>
      <c r="C27" s="616"/>
      <c r="D27" s="331">
        <v>13</v>
      </c>
      <c r="E27" s="332" t="s">
        <v>173</v>
      </c>
      <c r="F27" s="333"/>
      <c r="G27" s="333"/>
      <c r="H27" s="333"/>
      <c r="I27" s="333"/>
      <c r="J27" s="234"/>
      <c r="K27" s="234"/>
      <c r="L27" s="234"/>
      <c r="M27" s="234">
        <f t="shared" si="0"/>
        <v>0</v>
      </c>
      <c r="N27" s="334">
        <f t="shared" si="1"/>
        <v>0</v>
      </c>
      <c r="O27" s="234">
        <f t="shared" si="2"/>
        <v>0</v>
      </c>
      <c r="P27" s="335">
        <v>0</v>
      </c>
      <c r="Q27" s="335"/>
      <c r="R27" s="333">
        <v>6</v>
      </c>
      <c r="S27" s="333"/>
      <c r="T27" s="333">
        <v>12</v>
      </c>
      <c r="U27" s="333"/>
      <c r="V27" s="234"/>
      <c r="W27" s="234"/>
      <c r="X27" s="234"/>
      <c r="Y27" s="234">
        <f t="shared" si="3"/>
        <v>18</v>
      </c>
      <c r="Z27" s="234">
        <f t="shared" si="4"/>
        <v>7</v>
      </c>
      <c r="AA27" s="234">
        <f t="shared" si="5"/>
        <v>25</v>
      </c>
      <c r="AB27" s="335">
        <v>1</v>
      </c>
      <c r="AC27" s="335" t="s">
        <v>45</v>
      </c>
      <c r="AD27" s="234">
        <f t="shared" si="6"/>
        <v>18</v>
      </c>
      <c r="AE27" s="234">
        <f t="shared" si="6"/>
        <v>7</v>
      </c>
      <c r="AF27" s="235">
        <f t="shared" si="7"/>
        <v>25</v>
      </c>
      <c r="AG27" s="238">
        <f t="shared" si="8"/>
        <v>1</v>
      </c>
    </row>
    <row r="28" spans="2:33" ht="15.6" x14ac:dyDescent="0.3">
      <c r="B28" s="623"/>
      <c r="C28" s="616"/>
      <c r="D28" s="331">
        <v>14</v>
      </c>
      <c r="E28" s="332" t="s">
        <v>174</v>
      </c>
      <c r="F28" s="333"/>
      <c r="G28" s="333"/>
      <c r="H28" s="333"/>
      <c r="I28" s="333"/>
      <c r="J28" s="234"/>
      <c r="K28" s="234"/>
      <c r="L28" s="234"/>
      <c r="M28" s="234">
        <f t="shared" si="0"/>
        <v>0</v>
      </c>
      <c r="N28" s="334">
        <f t="shared" si="1"/>
        <v>0</v>
      </c>
      <c r="O28" s="234">
        <f t="shared" si="2"/>
        <v>0</v>
      </c>
      <c r="P28" s="335">
        <v>0</v>
      </c>
      <c r="Q28" s="335"/>
      <c r="R28" s="333">
        <v>5</v>
      </c>
      <c r="S28" s="333">
        <v>5</v>
      </c>
      <c r="T28" s="333">
        <v>15</v>
      </c>
      <c r="U28" s="333"/>
      <c r="V28" s="234"/>
      <c r="W28" s="234"/>
      <c r="X28" s="234"/>
      <c r="Y28" s="234">
        <f t="shared" si="3"/>
        <v>25</v>
      </c>
      <c r="Z28" s="234">
        <f>((AB28*30)-Y28)</f>
        <v>5</v>
      </c>
      <c r="AA28" s="234">
        <f t="shared" si="5"/>
        <v>30</v>
      </c>
      <c r="AB28" s="335">
        <v>1</v>
      </c>
      <c r="AC28" s="335" t="s">
        <v>45</v>
      </c>
      <c r="AD28" s="234">
        <f t="shared" si="6"/>
        <v>25</v>
      </c>
      <c r="AE28" s="234">
        <f t="shared" si="6"/>
        <v>5</v>
      </c>
      <c r="AF28" s="235">
        <f t="shared" si="7"/>
        <v>30</v>
      </c>
      <c r="AG28" s="238">
        <f t="shared" si="8"/>
        <v>1</v>
      </c>
    </row>
    <row r="29" spans="2:33" ht="15.6" x14ac:dyDescent="0.3">
      <c r="B29" s="623"/>
      <c r="C29" s="616" t="s">
        <v>61</v>
      </c>
      <c r="D29" s="331">
        <v>15</v>
      </c>
      <c r="E29" s="332" t="s">
        <v>175</v>
      </c>
      <c r="F29" s="333">
        <v>6</v>
      </c>
      <c r="G29" s="333">
        <v>8</v>
      </c>
      <c r="H29" s="333">
        <v>24</v>
      </c>
      <c r="I29" s="333"/>
      <c r="J29" s="234"/>
      <c r="K29" s="234"/>
      <c r="L29" s="234"/>
      <c r="M29" s="234">
        <f t="shared" si="0"/>
        <v>38</v>
      </c>
      <c r="N29" s="334">
        <f t="shared" si="1"/>
        <v>12</v>
      </c>
      <c r="O29" s="234">
        <f t="shared" si="2"/>
        <v>50</v>
      </c>
      <c r="P29" s="335">
        <v>2</v>
      </c>
      <c r="Q29" s="335" t="s">
        <v>45</v>
      </c>
      <c r="R29" s="333"/>
      <c r="S29" s="333"/>
      <c r="T29" s="333"/>
      <c r="U29" s="333"/>
      <c r="V29" s="234"/>
      <c r="W29" s="234"/>
      <c r="X29" s="234"/>
      <c r="Y29" s="234">
        <f t="shared" si="3"/>
        <v>0</v>
      </c>
      <c r="Z29" s="234">
        <f t="shared" si="4"/>
        <v>0</v>
      </c>
      <c r="AA29" s="234">
        <f t="shared" si="5"/>
        <v>0</v>
      </c>
      <c r="AB29" s="335">
        <v>0</v>
      </c>
      <c r="AC29" s="335"/>
      <c r="AD29" s="234">
        <f t="shared" si="6"/>
        <v>38</v>
      </c>
      <c r="AE29" s="234">
        <f t="shared" si="6"/>
        <v>12</v>
      </c>
      <c r="AF29" s="235">
        <f t="shared" si="7"/>
        <v>50</v>
      </c>
      <c r="AG29" s="238">
        <f t="shared" si="8"/>
        <v>2</v>
      </c>
    </row>
    <row r="30" spans="2:33" ht="15.6" x14ac:dyDescent="0.3">
      <c r="B30" s="623"/>
      <c r="C30" s="616"/>
      <c r="D30" s="331">
        <v>16</v>
      </c>
      <c r="E30" s="332" t="s">
        <v>176</v>
      </c>
      <c r="F30" s="333"/>
      <c r="G30" s="333"/>
      <c r="H30" s="333"/>
      <c r="I30" s="333"/>
      <c r="J30" s="234"/>
      <c r="K30" s="234"/>
      <c r="L30" s="234"/>
      <c r="M30" s="234">
        <f t="shared" si="0"/>
        <v>0</v>
      </c>
      <c r="N30" s="334">
        <f t="shared" si="1"/>
        <v>0</v>
      </c>
      <c r="O30" s="234">
        <f t="shared" si="2"/>
        <v>0</v>
      </c>
      <c r="P30" s="335">
        <v>0</v>
      </c>
      <c r="Q30" s="335" t="s">
        <v>45</v>
      </c>
      <c r="R30" s="333">
        <v>8</v>
      </c>
      <c r="S30" s="333"/>
      <c r="T30" s="333">
        <v>22</v>
      </c>
      <c r="U30" s="333">
        <v>33</v>
      </c>
      <c r="V30" s="234"/>
      <c r="W30" s="234"/>
      <c r="X30" s="234"/>
      <c r="Y30" s="234">
        <f t="shared" si="3"/>
        <v>63</v>
      </c>
      <c r="Z30" s="234">
        <f t="shared" si="4"/>
        <v>37</v>
      </c>
      <c r="AA30" s="234">
        <f t="shared" si="5"/>
        <v>100</v>
      </c>
      <c r="AB30" s="335">
        <v>4</v>
      </c>
      <c r="AC30" s="335" t="s">
        <v>45</v>
      </c>
      <c r="AD30" s="234">
        <f t="shared" si="6"/>
        <v>63</v>
      </c>
      <c r="AE30" s="234">
        <f t="shared" si="6"/>
        <v>37</v>
      </c>
      <c r="AF30" s="235">
        <f t="shared" si="7"/>
        <v>100</v>
      </c>
      <c r="AG30" s="238">
        <f t="shared" si="8"/>
        <v>4</v>
      </c>
    </row>
    <row r="31" spans="2:33" ht="16.5" customHeight="1" x14ac:dyDescent="0.3">
      <c r="B31" s="623"/>
      <c r="C31" s="616"/>
      <c r="D31" s="331">
        <v>17</v>
      </c>
      <c r="E31" s="332" t="s">
        <v>177</v>
      </c>
      <c r="F31" s="333"/>
      <c r="G31" s="333"/>
      <c r="H31" s="333"/>
      <c r="I31" s="333"/>
      <c r="J31" s="234"/>
      <c r="K31" s="234"/>
      <c r="L31" s="234"/>
      <c r="M31" s="234">
        <f t="shared" si="0"/>
        <v>0</v>
      </c>
      <c r="N31" s="334">
        <f t="shared" si="1"/>
        <v>0</v>
      </c>
      <c r="O31" s="234">
        <f t="shared" si="2"/>
        <v>0</v>
      </c>
      <c r="P31" s="335">
        <v>0</v>
      </c>
      <c r="Q31" s="335"/>
      <c r="R31" s="333">
        <v>10</v>
      </c>
      <c r="S31" s="333">
        <v>5</v>
      </c>
      <c r="T31" s="333">
        <v>30</v>
      </c>
      <c r="U31" s="333"/>
      <c r="V31" s="234"/>
      <c r="W31" s="234"/>
      <c r="X31" s="234"/>
      <c r="Y31" s="234">
        <f t="shared" si="3"/>
        <v>45</v>
      </c>
      <c r="Z31" s="234">
        <f t="shared" si="4"/>
        <v>5</v>
      </c>
      <c r="AA31" s="234">
        <f t="shared" si="5"/>
        <v>50</v>
      </c>
      <c r="AB31" s="335">
        <v>2</v>
      </c>
      <c r="AC31" s="335" t="s">
        <v>45</v>
      </c>
      <c r="AD31" s="234">
        <f t="shared" si="6"/>
        <v>45</v>
      </c>
      <c r="AE31" s="234">
        <f t="shared" si="6"/>
        <v>5</v>
      </c>
      <c r="AF31" s="235">
        <f t="shared" si="7"/>
        <v>50</v>
      </c>
      <c r="AG31" s="238">
        <f t="shared" si="8"/>
        <v>2</v>
      </c>
    </row>
    <row r="32" spans="2:33" ht="15.6" x14ac:dyDescent="0.3">
      <c r="B32" s="623"/>
      <c r="C32" s="616"/>
      <c r="D32" s="331">
        <v>18</v>
      </c>
      <c r="E32" s="332" t="s">
        <v>178</v>
      </c>
      <c r="F32" s="337">
        <v>8</v>
      </c>
      <c r="G32" s="337">
        <v>4</v>
      </c>
      <c r="H32" s="337">
        <v>15</v>
      </c>
      <c r="I32" s="337"/>
      <c r="J32" s="234"/>
      <c r="K32" s="234"/>
      <c r="L32" s="234"/>
      <c r="M32" s="234">
        <f t="shared" si="0"/>
        <v>27</v>
      </c>
      <c r="N32" s="334">
        <f>((P32*30)-M32)</f>
        <v>3</v>
      </c>
      <c r="O32" s="234">
        <f t="shared" si="2"/>
        <v>30</v>
      </c>
      <c r="P32" s="335">
        <v>1</v>
      </c>
      <c r="Q32" s="335" t="s">
        <v>45</v>
      </c>
      <c r="R32" s="333"/>
      <c r="S32" s="333"/>
      <c r="T32" s="333"/>
      <c r="U32" s="337"/>
      <c r="V32" s="234"/>
      <c r="W32" s="234"/>
      <c r="X32" s="234"/>
      <c r="Y32" s="234">
        <f t="shared" si="3"/>
        <v>0</v>
      </c>
      <c r="Z32" s="234">
        <f t="shared" si="4"/>
        <v>0</v>
      </c>
      <c r="AA32" s="234">
        <f t="shared" si="5"/>
        <v>0</v>
      </c>
      <c r="AB32" s="335">
        <v>0</v>
      </c>
      <c r="AC32" s="335"/>
      <c r="AD32" s="234">
        <f t="shared" si="6"/>
        <v>27</v>
      </c>
      <c r="AE32" s="234">
        <f t="shared" si="6"/>
        <v>3</v>
      </c>
      <c r="AF32" s="235">
        <f t="shared" si="7"/>
        <v>30</v>
      </c>
      <c r="AG32" s="238">
        <f t="shared" si="8"/>
        <v>1</v>
      </c>
    </row>
    <row r="33" spans="2:33" ht="15.6" x14ac:dyDescent="0.3">
      <c r="B33" s="623"/>
      <c r="C33" s="616"/>
      <c r="D33" s="331">
        <v>19</v>
      </c>
      <c r="E33" s="332" t="s">
        <v>179</v>
      </c>
      <c r="F33" s="333">
        <v>15</v>
      </c>
      <c r="G33" s="333">
        <v>35</v>
      </c>
      <c r="H33" s="333">
        <v>55</v>
      </c>
      <c r="I33" s="337"/>
      <c r="J33" s="234"/>
      <c r="K33" s="234"/>
      <c r="L33" s="234"/>
      <c r="M33" s="234">
        <f t="shared" si="0"/>
        <v>105</v>
      </c>
      <c r="N33" s="334">
        <f>((P33*30)-M33)</f>
        <v>15</v>
      </c>
      <c r="O33" s="234">
        <f t="shared" si="2"/>
        <v>120</v>
      </c>
      <c r="P33" s="335">
        <v>4</v>
      </c>
      <c r="Q33" s="335" t="s">
        <v>45</v>
      </c>
      <c r="R33" s="333">
        <v>10</v>
      </c>
      <c r="S33" s="333">
        <v>15</v>
      </c>
      <c r="T33" s="333">
        <v>45</v>
      </c>
      <c r="U33" s="337"/>
      <c r="V33" s="234"/>
      <c r="W33" s="234"/>
      <c r="X33" s="234"/>
      <c r="Y33" s="234">
        <f t="shared" si="3"/>
        <v>70</v>
      </c>
      <c r="Z33" s="234">
        <f t="shared" si="4"/>
        <v>5</v>
      </c>
      <c r="AA33" s="234">
        <f t="shared" si="5"/>
        <v>75</v>
      </c>
      <c r="AB33" s="335">
        <v>3</v>
      </c>
      <c r="AC33" s="335" t="s">
        <v>45</v>
      </c>
      <c r="AD33" s="234">
        <f t="shared" si="6"/>
        <v>175</v>
      </c>
      <c r="AE33" s="234">
        <f t="shared" si="6"/>
        <v>20</v>
      </c>
      <c r="AF33" s="235">
        <f t="shared" si="7"/>
        <v>195</v>
      </c>
      <c r="AG33" s="238">
        <f t="shared" si="8"/>
        <v>7</v>
      </c>
    </row>
    <row r="34" spans="2:33" ht="28.2" x14ac:dyDescent="0.3">
      <c r="B34" s="623"/>
      <c r="C34" s="616"/>
      <c r="D34" s="331">
        <v>20</v>
      </c>
      <c r="E34" s="338" t="s">
        <v>180</v>
      </c>
      <c r="F34" s="337"/>
      <c r="G34" s="337"/>
      <c r="H34" s="337"/>
      <c r="I34" s="337"/>
      <c r="J34" s="234"/>
      <c r="K34" s="234"/>
      <c r="L34" s="234"/>
      <c r="M34" s="234">
        <f t="shared" si="0"/>
        <v>0</v>
      </c>
      <c r="N34" s="334">
        <f t="shared" si="1"/>
        <v>0</v>
      </c>
      <c r="O34" s="234">
        <f t="shared" si="2"/>
        <v>0</v>
      </c>
      <c r="P34" s="335">
        <v>0</v>
      </c>
      <c r="Q34" s="335"/>
      <c r="R34" s="337"/>
      <c r="S34" s="337">
        <v>10</v>
      </c>
      <c r="T34" s="337">
        <v>20</v>
      </c>
      <c r="U34" s="337"/>
      <c r="V34" s="234"/>
      <c r="W34" s="234"/>
      <c r="X34" s="234"/>
      <c r="Y34" s="234">
        <f t="shared" si="3"/>
        <v>30</v>
      </c>
      <c r="Z34" s="234">
        <f>((AB34*30)-Y34)</f>
        <v>0</v>
      </c>
      <c r="AA34" s="234">
        <f t="shared" si="5"/>
        <v>30</v>
      </c>
      <c r="AB34" s="335">
        <v>1</v>
      </c>
      <c r="AC34" s="335" t="s">
        <v>45</v>
      </c>
      <c r="AD34" s="234">
        <f t="shared" si="6"/>
        <v>30</v>
      </c>
      <c r="AE34" s="234">
        <f t="shared" si="6"/>
        <v>0</v>
      </c>
      <c r="AF34" s="235">
        <f t="shared" si="7"/>
        <v>30</v>
      </c>
      <c r="AG34" s="238">
        <f t="shared" si="8"/>
        <v>1</v>
      </c>
    </row>
    <row r="35" spans="2:33" ht="15.6" x14ac:dyDescent="0.3">
      <c r="B35" s="623"/>
      <c r="C35" s="616"/>
      <c r="D35" s="331">
        <v>21</v>
      </c>
      <c r="E35" s="332" t="s">
        <v>181</v>
      </c>
      <c r="F35" s="333">
        <v>20</v>
      </c>
      <c r="G35" s="333">
        <v>40</v>
      </c>
      <c r="H35" s="333"/>
      <c r="I35" s="333"/>
      <c r="J35" s="234"/>
      <c r="K35" s="234"/>
      <c r="L35" s="234"/>
      <c r="M35" s="234">
        <f t="shared" si="0"/>
        <v>60</v>
      </c>
      <c r="N35" s="334">
        <f>((P35*30)-M35)</f>
        <v>0</v>
      </c>
      <c r="O35" s="234">
        <f t="shared" si="2"/>
        <v>60</v>
      </c>
      <c r="P35" s="335">
        <v>2</v>
      </c>
      <c r="Q35" s="335" t="s">
        <v>45</v>
      </c>
      <c r="R35" s="333" t="s">
        <v>182</v>
      </c>
      <c r="S35" s="333"/>
      <c r="T35" s="333" t="s">
        <v>182</v>
      </c>
      <c r="U35" s="333"/>
      <c r="V35" s="234"/>
      <c r="W35" s="234"/>
      <c r="X35" s="234"/>
      <c r="Y35" s="234">
        <f t="shared" si="3"/>
        <v>0</v>
      </c>
      <c r="Z35" s="234">
        <f t="shared" si="4"/>
        <v>0</v>
      </c>
      <c r="AA35" s="234">
        <f t="shared" si="5"/>
        <v>0</v>
      </c>
      <c r="AB35" s="335">
        <v>0</v>
      </c>
      <c r="AC35" s="335"/>
      <c r="AD35" s="234">
        <f t="shared" si="6"/>
        <v>60</v>
      </c>
      <c r="AE35" s="234">
        <f t="shared" si="6"/>
        <v>0</v>
      </c>
      <c r="AF35" s="235">
        <f t="shared" si="7"/>
        <v>60</v>
      </c>
      <c r="AG35" s="238">
        <f t="shared" si="8"/>
        <v>2</v>
      </c>
    </row>
    <row r="36" spans="2:33" ht="21.75" customHeight="1" x14ac:dyDescent="0.3">
      <c r="B36" s="623"/>
      <c r="C36" s="616" t="s">
        <v>145</v>
      </c>
      <c r="D36" s="331">
        <v>22</v>
      </c>
      <c r="E36" s="332" t="s">
        <v>183</v>
      </c>
      <c r="F36" s="333"/>
      <c r="G36" s="333">
        <v>7</v>
      </c>
      <c r="H36" s="333">
        <v>28</v>
      </c>
      <c r="I36" s="333"/>
      <c r="J36" s="234"/>
      <c r="K36" s="234"/>
      <c r="L36" s="234"/>
      <c r="M36" s="234">
        <f t="shared" si="0"/>
        <v>35</v>
      </c>
      <c r="N36" s="334">
        <f t="shared" si="1"/>
        <v>15</v>
      </c>
      <c r="O36" s="234">
        <f t="shared" si="2"/>
        <v>50</v>
      </c>
      <c r="P36" s="335">
        <v>2</v>
      </c>
      <c r="Q36" s="335" t="s">
        <v>45</v>
      </c>
      <c r="R36" s="333"/>
      <c r="S36" s="333">
        <v>6</v>
      </c>
      <c r="T36" s="333">
        <v>30</v>
      </c>
      <c r="U36" s="333"/>
      <c r="V36" s="234"/>
      <c r="W36" s="234"/>
      <c r="X36" s="234"/>
      <c r="Y36" s="234">
        <f t="shared" si="3"/>
        <v>36</v>
      </c>
      <c r="Z36" s="234">
        <f t="shared" si="4"/>
        <v>14</v>
      </c>
      <c r="AA36" s="234">
        <f t="shared" si="5"/>
        <v>50</v>
      </c>
      <c r="AB36" s="335">
        <v>2</v>
      </c>
      <c r="AC36" s="335" t="s">
        <v>45</v>
      </c>
      <c r="AD36" s="234">
        <f t="shared" si="6"/>
        <v>71</v>
      </c>
      <c r="AE36" s="234">
        <f t="shared" si="6"/>
        <v>29</v>
      </c>
      <c r="AF36" s="235">
        <f t="shared" si="7"/>
        <v>100</v>
      </c>
      <c r="AG36" s="238">
        <f t="shared" si="8"/>
        <v>4</v>
      </c>
    </row>
    <row r="37" spans="2:33" ht="23.25" customHeight="1" x14ac:dyDescent="0.3">
      <c r="B37" s="623"/>
      <c r="C37" s="616"/>
      <c r="D37" s="331">
        <v>23</v>
      </c>
      <c r="E37" s="332" t="s">
        <v>184</v>
      </c>
      <c r="F37" s="333"/>
      <c r="G37" s="333"/>
      <c r="H37" s="333"/>
      <c r="I37" s="333"/>
      <c r="J37" s="234"/>
      <c r="K37" s="234"/>
      <c r="L37" s="234"/>
      <c r="M37" s="234">
        <f t="shared" si="0"/>
        <v>0</v>
      </c>
      <c r="N37" s="334">
        <f t="shared" si="1"/>
        <v>0</v>
      </c>
      <c r="O37" s="234">
        <f t="shared" si="2"/>
        <v>0</v>
      </c>
      <c r="P37" s="335">
        <v>0</v>
      </c>
      <c r="Q37" s="335"/>
      <c r="R37" s="333">
        <v>2</v>
      </c>
      <c r="S37" s="333">
        <v>6</v>
      </c>
      <c r="T37" s="333">
        <v>8</v>
      </c>
      <c r="U37" s="333"/>
      <c r="V37" s="234"/>
      <c r="W37" s="234"/>
      <c r="X37" s="234"/>
      <c r="Y37" s="234">
        <f t="shared" si="3"/>
        <v>16</v>
      </c>
      <c r="Z37" s="234">
        <f t="shared" si="4"/>
        <v>9</v>
      </c>
      <c r="AA37" s="234">
        <f t="shared" si="5"/>
        <v>25</v>
      </c>
      <c r="AB37" s="335">
        <v>1</v>
      </c>
      <c r="AC37" s="335" t="s">
        <v>45</v>
      </c>
      <c r="AD37" s="234">
        <f t="shared" si="6"/>
        <v>16</v>
      </c>
      <c r="AE37" s="234">
        <f t="shared" si="6"/>
        <v>9</v>
      </c>
      <c r="AF37" s="235">
        <f t="shared" si="7"/>
        <v>25</v>
      </c>
      <c r="AG37" s="238">
        <f t="shared" si="8"/>
        <v>1</v>
      </c>
    </row>
    <row r="38" spans="2:33" ht="15.6" x14ac:dyDescent="0.3">
      <c r="B38" s="623" t="s">
        <v>64</v>
      </c>
      <c r="C38" s="625"/>
      <c r="D38" s="331">
        <v>24</v>
      </c>
      <c r="E38" s="332" t="s">
        <v>185</v>
      </c>
      <c r="F38" s="333"/>
      <c r="G38" s="333">
        <v>10</v>
      </c>
      <c r="H38" s="333"/>
      <c r="I38" s="333"/>
      <c r="J38" s="234"/>
      <c r="K38" s="234"/>
      <c r="L38" s="234"/>
      <c r="M38" s="234">
        <f t="shared" si="0"/>
        <v>10</v>
      </c>
      <c r="N38" s="334">
        <f t="shared" si="1"/>
        <v>15</v>
      </c>
      <c r="O38" s="234">
        <f t="shared" si="2"/>
        <v>25</v>
      </c>
      <c r="P38" s="335">
        <v>1</v>
      </c>
      <c r="Q38" s="335" t="s">
        <v>45</v>
      </c>
      <c r="R38" s="333"/>
      <c r="S38" s="333"/>
      <c r="T38" s="333"/>
      <c r="U38" s="333"/>
      <c r="V38" s="234"/>
      <c r="W38" s="234"/>
      <c r="X38" s="234"/>
      <c r="Y38" s="234">
        <f t="shared" si="3"/>
        <v>0</v>
      </c>
      <c r="Z38" s="234">
        <f t="shared" si="4"/>
        <v>0</v>
      </c>
      <c r="AA38" s="234">
        <f t="shared" si="5"/>
        <v>0</v>
      </c>
      <c r="AB38" s="335">
        <v>0</v>
      </c>
      <c r="AC38" s="335"/>
      <c r="AD38" s="234">
        <f t="shared" si="6"/>
        <v>10</v>
      </c>
      <c r="AE38" s="234">
        <f t="shared" si="6"/>
        <v>15</v>
      </c>
      <c r="AF38" s="235">
        <f t="shared" si="7"/>
        <v>25</v>
      </c>
      <c r="AG38" s="238">
        <f t="shared" si="8"/>
        <v>1</v>
      </c>
    </row>
    <row r="39" spans="2:33" ht="16.2" thickBot="1" x14ac:dyDescent="0.35">
      <c r="B39" s="629"/>
      <c r="C39" s="630"/>
      <c r="D39" s="339">
        <v>25</v>
      </c>
      <c r="E39" s="340" t="s">
        <v>186</v>
      </c>
      <c r="F39" s="341"/>
      <c r="G39" s="341"/>
      <c r="H39" s="341"/>
      <c r="I39" s="341"/>
      <c r="J39" s="251"/>
      <c r="K39" s="251"/>
      <c r="L39" s="251"/>
      <c r="M39" s="251">
        <f t="shared" si="0"/>
        <v>0</v>
      </c>
      <c r="N39" s="342">
        <f t="shared" si="1"/>
        <v>0</v>
      </c>
      <c r="O39" s="251">
        <f t="shared" si="2"/>
        <v>0</v>
      </c>
      <c r="P39" s="343">
        <v>0</v>
      </c>
      <c r="Q39" s="343"/>
      <c r="R39" s="341"/>
      <c r="S39" s="341">
        <v>15</v>
      </c>
      <c r="T39" s="341"/>
      <c r="U39" s="341"/>
      <c r="V39" s="251"/>
      <c r="W39" s="251"/>
      <c r="X39" s="251"/>
      <c r="Y39" s="251">
        <f t="shared" si="3"/>
        <v>15</v>
      </c>
      <c r="Z39" s="251">
        <f t="shared" si="4"/>
        <v>10</v>
      </c>
      <c r="AA39" s="251">
        <f t="shared" si="5"/>
        <v>25</v>
      </c>
      <c r="AB39" s="343">
        <v>1</v>
      </c>
      <c r="AC39" s="343" t="s">
        <v>45</v>
      </c>
      <c r="AD39" s="251">
        <f t="shared" si="6"/>
        <v>15</v>
      </c>
      <c r="AE39" s="251">
        <f t="shared" si="6"/>
        <v>10</v>
      </c>
      <c r="AF39" s="252">
        <f t="shared" si="7"/>
        <v>25</v>
      </c>
      <c r="AG39" s="255">
        <f t="shared" si="8"/>
        <v>1</v>
      </c>
    </row>
    <row r="40" spans="2:33" ht="15.6" x14ac:dyDescent="0.3">
      <c r="B40" s="344"/>
      <c r="C40" s="345"/>
      <c r="D40" s="631" t="s">
        <v>85</v>
      </c>
      <c r="E40" s="631"/>
      <c r="F40" s="269">
        <f t="shared" ref="F40:AB40" si="9">SUM(F15:F39)</f>
        <v>149</v>
      </c>
      <c r="G40" s="269">
        <f t="shared" si="9"/>
        <v>109</v>
      </c>
      <c r="H40" s="269">
        <f t="shared" si="9"/>
        <v>256</v>
      </c>
      <c r="I40" s="269">
        <f t="shared" si="9"/>
        <v>76</v>
      </c>
      <c r="J40" s="269">
        <f t="shared" si="9"/>
        <v>0</v>
      </c>
      <c r="K40" s="269">
        <f t="shared" si="9"/>
        <v>0</v>
      </c>
      <c r="L40" s="269">
        <f t="shared" si="9"/>
        <v>0</v>
      </c>
      <c r="M40" s="269">
        <f t="shared" si="9"/>
        <v>590</v>
      </c>
      <c r="N40" s="269">
        <f t="shared" si="9"/>
        <v>190</v>
      </c>
      <c r="O40" s="269">
        <f t="shared" si="9"/>
        <v>780</v>
      </c>
      <c r="P40" s="269">
        <f t="shared" si="9"/>
        <v>29</v>
      </c>
      <c r="Q40" s="269">
        <f t="shared" si="9"/>
        <v>0</v>
      </c>
      <c r="R40" s="269">
        <f t="shared" si="9"/>
        <v>79</v>
      </c>
      <c r="S40" s="269">
        <f t="shared" si="9"/>
        <v>92</v>
      </c>
      <c r="T40" s="269">
        <f t="shared" si="9"/>
        <v>222</v>
      </c>
      <c r="U40" s="269">
        <f t="shared" si="9"/>
        <v>76</v>
      </c>
      <c r="V40" s="269">
        <f t="shared" si="9"/>
        <v>0</v>
      </c>
      <c r="W40" s="269">
        <f t="shared" si="9"/>
        <v>0</v>
      </c>
      <c r="X40" s="269">
        <f t="shared" si="9"/>
        <v>0</v>
      </c>
      <c r="Y40" s="269">
        <f t="shared" si="9"/>
        <v>469</v>
      </c>
      <c r="Z40" s="269">
        <f t="shared" si="9"/>
        <v>191</v>
      </c>
      <c r="AA40" s="269">
        <f t="shared" si="9"/>
        <v>660</v>
      </c>
      <c r="AB40" s="269">
        <f t="shared" si="9"/>
        <v>26</v>
      </c>
      <c r="AC40" s="266"/>
      <c r="AD40" s="269">
        <f>SUM(AD15:AD39)</f>
        <v>1059</v>
      </c>
      <c r="AE40" s="269">
        <f>SUM(AE15:AE39)</f>
        <v>381</v>
      </c>
      <c r="AF40" s="269">
        <f>SUM(AF15:AF39)</f>
        <v>1440</v>
      </c>
      <c r="AG40" s="270">
        <f>SUM(AG15:AG39)</f>
        <v>55</v>
      </c>
    </row>
    <row r="41" spans="2:33" ht="15.6" x14ac:dyDescent="0.3">
      <c r="B41" s="346"/>
      <c r="C41" s="347"/>
      <c r="D41" s="348"/>
      <c r="E41" s="349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85"/>
      <c r="AE41" s="234"/>
      <c r="AF41" s="350"/>
      <c r="AG41" s="351"/>
    </row>
    <row r="42" spans="2:33" ht="15.6" x14ac:dyDescent="0.3">
      <c r="B42" s="346"/>
      <c r="C42" s="347"/>
      <c r="D42" s="632" t="s">
        <v>86</v>
      </c>
      <c r="E42" s="632"/>
      <c r="F42" s="632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34"/>
      <c r="AF42" s="352"/>
      <c r="AG42" s="353"/>
    </row>
    <row r="43" spans="2:33" ht="15.6" x14ac:dyDescent="0.3">
      <c r="B43" s="346"/>
      <c r="C43" s="347"/>
      <c r="D43" s="348"/>
      <c r="E43" s="349" t="s">
        <v>41</v>
      </c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633"/>
    </row>
    <row r="44" spans="2:33" ht="15.6" x14ac:dyDescent="0.3">
      <c r="B44" s="346"/>
      <c r="C44" s="347"/>
      <c r="D44" s="616" t="s">
        <v>187</v>
      </c>
      <c r="E44" s="354" t="s">
        <v>188</v>
      </c>
      <c r="F44" s="355">
        <v>10</v>
      </c>
      <c r="G44" s="355"/>
      <c r="H44" s="285"/>
      <c r="I44" s="285"/>
      <c r="J44" s="285"/>
      <c r="K44" s="285"/>
      <c r="L44" s="285"/>
      <c r="M44" s="234">
        <f>SUM(F44:L44)</f>
        <v>10</v>
      </c>
      <c r="N44" s="234">
        <f>((P44*25)-M44)</f>
        <v>15</v>
      </c>
      <c r="O44" s="234">
        <f>SUM(M44:N44)</f>
        <v>25</v>
      </c>
      <c r="P44" s="596">
        <v>1</v>
      </c>
      <c r="Q44" s="561" t="s">
        <v>45</v>
      </c>
      <c r="R44" s="234"/>
      <c r="S44" s="234"/>
      <c r="T44" s="234"/>
      <c r="U44" s="234"/>
      <c r="V44" s="234"/>
      <c r="W44" s="234"/>
      <c r="X44" s="234"/>
      <c r="Y44" s="234">
        <f>SUM(R44:X44)</f>
        <v>0</v>
      </c>
      <c r="Z44" s="234"/>
      <c r="AA44" s="234">
        <f>SUM(Y44:Z44)</f>
        <v>0</v>
      </c>
      <c r="AB44" s="234"/>
      <c r="AC44" s="561"/>
      <c r="AD44" s="561">
        <v>10</v>
      </c>
      <c r="AE44" s="596">
        <f>((AG44*25)-AD44)</f>
        <v>15</v>
      </c>
      <c r="AF44" s="561">
        <f>SUM(AD44:AE47)</f>
        <v>25</v>
      </c>
      <c r="AG44" s="564">
        <v>1</v>
      </c>
    </row>
    <row r="45" spans="2:33" s="363" customFormat="1" ht="15.6" x14ac:dyDescent="0.3">
      <c r="B45" s="356"/>
      <c r="C45" s="357"/>
      <c r="D45" s="616"/>
      <c r="E45" s="358" t="s">
        <v>189</v>
      </c>
      <c r="F45" s="359">
        <v>4</v>
      </c>
      <c r="G45" s="360"/>
      <c r="H45" s="361"/>
      <c r="I45" s="361"/>
      <c r="J45" s="361"/>
      <c r="K45" s="361"/>
      <c r="L45" s="361">
        <v>6</v>
      </c>
      <c r="M45" s="234">
        <f t="shared" ref="M45:M48" si="10">SUM(F45:L45)</f>
        <v>10</v>
      </c>
      <c r="N45" s="362">
        <v>15</v>
      </c>
      <c r="O45" s="362">
        <v>25</v>
      </c>
      <c r="P45" s="596"/>
      <c r="Q45" s="561"/>
      <c r="R45" s="362"/>
      <c r="S45" s="362"/>
      <c r="T45" s="362"/>
      <c r="U45" s="362"/>
      <c r="V45" s="362"/>
      <c r="W45" s="362"/>
      <c r="X45" s="362"/>
      <c r="Y45" s="362">
        <f t="shared" ref="Y45:Y47" si="11">SUM(R45:X45)</f>
        <v>0</v>
      </c>
      <c r="Z45" s="362"/>
      <c r="AA45" s="362">
        <f t="shared" ref="AA45:AA47" si="12">SUM(Y45:Z45)</f>
        <v>0</v>
      </c>
      <c r="AB45" s="362"/>
      <c r="AC45" s="561"/>
      <c r="AD45" s="561"/>
      <c r="AE45" s="596"/>
      <c r="AF45" s="561"/>
      <c r="AG45" s="564"/>
    </row>
    <row r="46" spans="2:33" ht="27" x14ac:dyDescent="0.3">
      <c r="B46" s="346"/>
      <c r="C46" s="347"/>
      <c r="D46" s="616"/>
      <c r="E46" s="364" t="s">
        <v>190</v>
      </c>
      <c r="F46" s="355">
        <v>6</v>
      </c>
      <c r="G46" s="365">
        <v>4</v>
      </c>
      <c r="H46" s="285"/>
      <c r="I46" s="285"/>
      <c r="J46" s="285"/>
      <c r="K46" s="285"/>
      <c r="L46" s="285"/>
      <c r="M46" s="234">
        <f t="shared" si="10"/>
        <v>10</v>
      </c>
      <c r="N46" s="234">
        <v>15</v>
      </c>
      <c r="O46" s="234">
        <f t="shared" ref="O46" si="13">SUM(M46:N46)</f>
        <v>25</v>
      </c>
      <c r="P46" s="596"/>
      <c r="Q46" s="561"/>
      <c r="R46" s="234"/>
      <c r="S46" s="234"/>
      <c r="T46" s="234"/>
      <c r="U46" s="234"/>
      <c r="V46" s="234"/>
      <c r="W46" s="234"/>
      <c r="X46" s="234"/>
      <c r="Y46" s="234">
        <f t="shared" si="11"/>
        <v>0</v>
      </c>
      <c r="Z46" s="234"/>
      <c r="AA46" s="234">
        <f t="shared" si="12"/>
        <v>0</v>
      </c>
      <c r="AB46" s="234"/>
      <c r="AC46" s="561"/>
      <c r="AD46" s="561"/>
      <c r="AE46" s="596"/>
      <c r="AF46" s="561"/>
      <c r="AG46" s="564"/>
    </row>
    <row r="47" spans="2:33" ht="15.6" x14ac:dyDescent="0.3">
      <c r="B47" s="346"/>
      <c r="C47" s="347"/>
      <c r="D47" s="616"/>
      <c r="E47" s="354" t="s">
        <v>191</v>
      </c>
      <c r="F47" s="355">
        <v>10</v>
      </c>
      <c r="G47" s="365"/>
      <c r="H47" s="285"/>
      <c r="I47" s="285"/>
      <c r="J47" s="285"/>
      <c r="K47" s="285"/>
      <c r="L47" s="285"/>
      <c r="M47" s="234">
        <f t="shared" si="10"/>
        <v>10</v>
      </c>
      <c r="N47" s="234">
        <v>15</v>
      </c>
      <c r="O47" s="234">
        <v>25</v>
      </c>
      <c r="P47" s="596"/>
      <c r="Q47" s="561"/>
      <c r="R47" s="234"/>
      <c r="S47" s="234"/>
      <c r="T47" s="234"/>
      <c r="U47" s="234"/>
      <c r="V47" s="234"/>
      <c r="W47" s="234"/>
      <c r="X47" s="234"/>
      <c r="Y47" s="234">
        <f t="shared" si="11"/>
        <v>0</v>
      </c>
      <c r="Z47" s="234"/>
      <c r="AA47" s="234">
        <f t="shared" si="12"/>
        <v>0</v>
      </c>
      <c r="AB47" s="234"/>
      <c r="AC47" s="561"/>
      <c r="AD47" s="561"/>
      <c r="AE47" s="596"/>
      <c r="AF47" s="561"/>
      <c r="AG47" s="564"/>
    </row>
    <row r="48" spans="2:33" ht="15.6" x14ac:dyDescent="0.3">
      <c r="B48" s="346"/>
      <c r="C48" s="347"/>
      <c r="D48" s="636" t="s">
        <v>85</v>
      </c>
      <c r="E48" s="636"/>
      <c r="F48" s="366">
        <v>10</v>
      </c>
      <c r="G48" s="366"/>
      <c r="H48" s="285"/>
      <c r="I48" s="285"/>
      <c r="J48" s="285"/>
      <c r="K48" s="285"/>
      <c r="L48" s="285"/>
      <c r="M48" s="234">
        <f t="shared" si="10"/>
        <v>10</v>
      </c>
      <c r="N48" s="234">
        <v>15</v>
      </c>
      <c r="O48" s="234">
        <v>25</v>
      </c>
      <c r="P48" s="234">
        <v>1</v>
      </c>
      <c r="Q48" s="285"/>
      <c r="R48" s="235"/>
      <c r="S48" s="235"/>
      <c r="T48" s="235"/>
      <c r="U48" s="235"/>
      <c r="V48" s="235"/>
      <c r="W48" s="235"/>
      <c r="X48" s="235"/>
      <c r="Y48" s="235">
        <v>0</v>
      </c>
      <c r="Z48" s="235"/>
      <c r="AA48" s="235">
        <v>0</v>
      </c>
      <c r="AB48" s="235"/>
      <c r="AC48" s="235"/>
      <c r="AD48" s="235">
        <f>SUM(AD44)</f>
        <v>10</v>
      </c>
      <c r="AE48" s="235">
        <f>SUM(AE44)</f>
        <v>15</v>
      </c>
      <c r="AF48" s="235">
        <f>SUM(AF44)</f>
        <v>25</v>
      </c>
      <c r="AG48" s="238">
        <v>1</v>
      </c>
    </row>
    <row r="49" spans="2:33" ht="15.6" x14ac:dyDescent="0.3">
      <c r="B49" s="346"/>
      <c r="C49" s="347"/>
      <c r="D49" s="632" t="s">
        <v>96</v>
      </c>
      <c r="E49" s="632"/>
      <c r="F49" s="632"/>
      <c r="G49" s="285"/>
      <c r="H49" s="285"/>
      <c r="I49" s="285"/>
      <c r="J49" s="285"/>
      <c r="K49" s="285"/>
      <c r="L49" s="285"/>
      <c r="M49" s="285"/>
      <c r="N49" s="285"/>
      <c r="O49" s="637"/>
      <c r="P49" s="637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34"/>
      <c r="AF49" s="352"/>
      <c r="AG49" s="353"/>
    </row>
    <row r="50" spans="2:33" ht="15.6" x14ac:dyDescent="0.3">
      <c r="B50" s="346"/>
      <c r="C50" s="347"/>
      <c r="D50" s="348"/>
      <c r="E50" s="349" t="s">
        <v>41</v>
      </c>
      <c r="F50" s="285"/>
      <c r="G50" s="285"/>
      <c r="H50" s="285"/>
      <c r="I50" s="285"/>
      <c r="J50" s="285"/>
      <c r="K50" s="285"/>
      <c r="L50" s="285"/>
      <c r="M50" s="286"/>
      <c r="N50" s="285"/>
      <c r="O50" s="286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6"/>
      <c r="AB50" s="285"/>
      <c r="AC50" s="285"/>
      <c r="AD50" s="285"/>
      <c r="AE50" s="234"/>
      <c r="AF50" s="350"/>
      <c r="AG50" s="351"/>
    </row>
    <row r="51" spans="2:33" ht="31.2" x14ac:dyDescent="0.3">
      <c r="B51" s="346"/>
      <c r="C51" s="347"/>
      <c r="D51" s="367">
        <v>1</v>
      </c>
      <c r="E51" s="368" t="s">
        <v>97</v>
      </c>
      <c r="F51" s="285"/>
      <c r="G51" s="285"/>
      <c r="H51" s="285"/>
      <c r="I51" s="285"/>
      <c r="J51" s="285"/>
      <c r="K51" s="285"/>
      <c r="L51" s="285"/>
      <c r="M51" s="286"/>
      <c r="N51" s="285"/>
      <c r="O51" s="286"/>
      <c r="P51" s="285"/>
      <c r="Q51" s="285"/>
      <c r="R51" s="285"/>
      <c r="S51" s="285"/>
      <c r="T51" s="285"/>
      <c r="U51" s="285"/>
      <c r="V51" s="285"/>
      <c r="W51" s="234">
        <v>120</v>
      </c>
      <c r="X51" s="285"/>
      <c r="Y51" s="234">
        <f>SUM(W51)</f>
        <v>120</v>
      </c>
      <c r="Z51" s="285"/>
      <c r="AA51" s="234">
        <f>SUM(Y51:Z51)</f>
        <v>120</v>
      </c>
      <c r="AB51" s="235">
        <v>4</v>
      </c>
      <c r="AC51" s="235" t="s">
        <v>45</v>
      </c>
      <c r="AD51" s="234">
        <f>SUM(AA51)</f>
        <v>120</v>
      </c>
      <c r="AE51" s="234">
        <f>SUM(Z51)</f>
        <v>0</v>
      </c>
      <c r="AF51" s="235">
        <f>SUM(AD51:AE51)</f>
        <v>120</v>
      </c>
      <c r="AG51" s="238">
        <f>SUM(AB51)</f>
        <v>4</v>
      </c>
    </row>
    <row r="52" spans="2:33" s="205" customFormat="1" ht="16.2" thickBot="1" x14ac:dyDescent="0.35">
      <c r="B52" s="369"/>
      <c r="C52" s="370"/>
      <c r="D52" s="562" t="s">
        <v>99</v>
      </c>
      <c r="E52" s="562"/>
      <c r="F52" s="252">
        <f>SUM(F40,F48,F51)</f>
        <v>159</v>
      </c>
      <c r="G52" s="252">
        <f t="shared" ref="G52:P52" si="14">SUM(G40,G48,G51)</f>
        <v>109</v>
      </c>
      <c r="H52" s="252">
        <f t="shared" si="14"/>
        <v>256</v>
      </c>
      <c r="I52" s="252">
        <f t="shared" si="14"/>
        <v>76</v>
      </c>
      <c r="J52" s="252">
        <f t="shared" si="14"/>
        <v>0</v>
      </c>
      <c r="K52" s="252">
        <f t="shared" si="14"/>
        <v>0</v>
      </c>
      <c r="L52" s="252">
        <f t="shared" si="14"/>
        <v>0</v>
      </c>
      <c r="M52" s="252">
        <f t="shared" si="14"/>
        <v>600</v>
      </c>
      <c r="N52" s="252">
        <f t="shared" si="14"/>
        <v>205</v>
      </c>
      <c r="O52" s="252">
        <f t="shared" si="14"/>
        <v>805</v>
      </c>
      <c r="P52" s="252">
        <f t="shared" si="14"/>
        <v>30</v>
      </c>
      <c r="Q52" s="252" t="s">
        <v>100</v>
      </c>
      <c r="R52" s="252">
        <f t="shared" ref="R52:AB52" si="15">SUM(R40,R48,R51)</f>
        <v>79</v>
      </c>
      <c r="S52" s="252">
        <f t="shared" si="15"/>
        <v>92</v>
      </c>
      <c r="T52" s="252">
        <f t="shared" si="15"/>
        <v>222</v>
      </c>
      <c r="U52" s="252">
        <f t="shared" si="15"/>
        <v>76</v>
      </c>
      <c r="V52" s="252">
        <f t="shared" si="15"/>
        <v>0</v>
      </c>
      <c r="W52" s="252">
        <f t="shared" si="15"/>
        <v>120</v>
      </c>
      <c r="X52" s="252">
        <f t="shared" si="15"/>
        <v>0</v>
      </c>
      <c r="Y52" s="252">
        <f t="shared" si="15"/>
        <v>589</v>
      </c>
      <c r="Z52" s="252">
        <f t="shared" si="15"/>
        <v>191</v>
      </c>
      <c r="AA52" s="252">
        <f t="shared" si="15"/>
        <v>780</v>
      </c>
      <c r="AB52" s="252">
        <f t="shared" si="15"/>
        <v>30</v>
      </c>
      <c r="AC52" s="252" t="s">
        <v>100</v>
      </c>
      <c r="AD52" s="252">
        <f t="shared" ref="AD52:AE52" si="16">SUM(AD40,AD48,AD51)</f>
        <v>1189</v>
      </c>
      <c r="AE52" s="252">
        <f t="shared" si="16"/>
        <v>396</v>
      </c>
      <c r="AF52" s="252">
        <f>SUM(AF40,AF48,AF51)</f>
        <v>1585</v>
      </c>
      <c r="AG52" s="255">
        <f>SUM(AG40,AG48,AG51)</f>
        <v>60</v>
      </c>
    </row>
    <row r="53" spans="2:33" ht="15" customHeight="1" x14ac:dyDescent="0.3"/>
    <row r="54" spans="2:33" ht="15.75" customHeight="1" x14ac:dyDescent="0.3"/>
    <row r="55" spans="2:33" ht="17.399999999999999" x14ac:dyDescent="0.3">
      <c r="E55" s="371" t="s">
        <v>101</v>
      </c>
      <c r="F55" s="634" t="s">
        <v>20</v>
      </c>
      <c r="G55" s="635"/>
    </row>
    <row r="56" spans="2:33" ht="17.399999999999999" x14ac:dyDescent="0.3">
      <c r="E56" s="371" t="s">
        <v>102</v>
      </c>
      <c r="F56" s="634" t="s">
        <v>21</v>
      </c>
      <c r="G56" s="635"/>
    </row>
    <row r="57" spans="2:33" ht="17.399999999999999" x14ac:dyDescent="0.3">
      <c r="E57" s="371" t="s">
        <v>103</v>
      </c>
      <c r="F57" s="634" t="s">
        <v>22</v>
      </c>
      <c r="G57" s="635"/>
    </row>
    <row r="58" spans="2:33" ht="17.399999999999999" x14ac:dyDescent="0.3">
      <c r="E58" s="371" t="s">
        <v>104</v>
      </c>
      <c r="F58" s="634" t="s">
        <v>23</v>
      </c>
      <c r="G58" s="635"/>
    </row>
    <row r="59" spans="2:33" ht="17.399999999999999" x14ac:dyDescent="0.3">
      <c r="E59" s="371" t="s">
        <v>105</v>
      </c>
      <c r="F59" s="634" t="s">
        <v>24</v>
      </c>
      <c r="G59" s="635"/>
    </row>
    <row r="60" spans="2:33" ht="17.399999999999999" x14ac:dyDescent="0.3">
      <c r="E60" s="371" t="s">
        <v>106</v>
      </c>
      <c r="F60" s="634" t="s">
        <v>25</v>
      </c>
      <c r="G60" s="635"/>
    </row>
    <row r="61" spans="2:33" ht="17.399999999999999" x14ac:dyDescent="0.3">
      <c r="E61" s="371" t="s">
        <v>107</v>
      </c>
      <c r="F61" s="634" t="s">
        <v>32</v>
      </c>
      <c r="G61" s="635"/>
    </row>
    <row r="62" spans="2:33" ht="17.399999999999999" x14ac:dyDescent="0.3">
      <c r="E62" s="371" t="s">
        <v>108</v>
      </c>
      <c r="F62" s="634" t="s">
        <v>45</v>
      </c>
      <c r="G62" s="635"/>
    </row>
    <row r="63" spans="2:33" ht="17.399999999999999" x14ac:dyDescent="0.3">
      <c r="E63" s="371" t="s">
        <v>109</v>
      </c>
      <c r="F63" s="634" t="s">
        <v>70</v>
      </c>
      <c r="G63" s="635"/>
    </row>
    <row r="64" spans="2:33" ht="17.399999999999999" x14ac:dyDescent="0.3">
      <c r="E64" s="371" t="s">
        <v>110</v>
      </c>
      <c r="F64" s="634" t="s">
        <v>111</v>
      </c>
      <c r="G64" s="635"/>
    </row>
  </sheetData>
  <mergeCells count="60">
    <mergeCell ref="F61:G61"/>
    <mergeCell ref="F62:G62"/>
    <mergeCell ref="F63:G63"/>
    <mergeCell ref="F64:G64"/>
    <mergeCell ref="F55:G55"/>
    <mergeCell ref="F56:G56"/>
    <mergeCell ref="F57:G57"/>
    <mergeCell ref="F58:G58"/>
    <mergeCell ref="F60:G60"/>
    <mergeCell ref="D40:E40"/>
    <mergeCell ref="D42:F42"/>
    <mergeCell ref="F43:AG43"/>
    <mergeCell ref="F59:G59"/>
    <mergeCell ref="AE44:AE47"/>
    <mergeCell ref="AF44:AF47"/>
    <mergeCell ref="AG44:AG47"/>
    <mergeCell ref="D48:E48"/>
    <mergeCell ref="D49:F49"/>
    <mergeCell ref="O49:P49"/>
    <mergeCell ref="D44:D47"/>
    <mergeCell ref="P44:P47"/>
    <mergeCell ref="Q44:Q47"/>
    <mergeCell ref="AC44:AC47"/>
    <mergeCell ref="AD44:AD47"/>
    <mergeCell ref="D52:E52"/>
    <mergeCell ref="E17:E19"/>
    <mergeCell ref="AG17:AG19"/>
    <mergeCell ref="AG20:AG21"/>
    <mergeCell ref="B38:B39"/>
    <mergeCell ref="C38:C39"/>
    <mergeCell ref="B15:B16"/>
    <mergeCell ref="C15:C16"/>
    <mergeCell ref="B26:B37"/>
    <mergeCell ref="C26:C28"/>
    <mergeCell ref="C29:C35"/>
    <mergeCell ref="C36:C37"/>
    <mergeCell ref="B17:B25"/>
    <mergeCell ref="C17:C25"/>
    <mergeCell ref="E7:J7"/>
    <mergeCell ref="K7:Q7"/>
    <mergeCell ref="B9:B14"/>
    <mergeCell ref="C9:C14"/>
    <mergeCell ref="D9:AG9"/>
    <mergeCell ref="D10:D11"/>
    <mergeCell ref="E10:E11"/>
    <mergeCell ref="F10:Q10"/>
    <mergeCell ref="R10:AA10"/>
    <mergeCell ref="AB10:AG10"/>
    <mergeCell ref="R11:AA11"/>
    <mergeCell ref="D13:F13"/>
    <mergeCell ref="O13:P13"/>
    <mergeCell ref="F14:AG14"/>
    <mergeCell ref="F11:P11"/>
    <mergeCell ref="E6:J6"/>
    <mergeCell ref="K6:Q6"/>
    <mergeCell ref="D2:AI2"/>
    <mergeCell ref="E4:J4"/>
    <mergeCell ref="K4:Q4"/>
    <mergeCell ref="E5:J5"/>
    <mergeCell ref="K5:Q5"/>
  </mergeCells>
  <pageMargins left="0.23622047244094491" right="0.23622047244094491" top="0.15748031496062992" bottom="0.15748031496062992" header="0.31496062992125984" footer="0.31496062992125984"/>
  <pageSetup paperSize="9" scale="5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A34C-4B8D-40F8-8F45-8281293EF72A}">
  <sheetPr>
    <tabColor theme="9" tint="-0.249977111117893"/>
    <pageSetUpPr fitToPage="1"/>
  </sheetPr>
  <dimension ref="B2:AI57"/>
  <sheetViews>
    <sheetView zoomScale="70" zoomScaleNormal="70" workbookViewId="0">
      <selection activeCell="K7" sqref="K7:Q7"/>
    </sheetView>
  </sheetViews>
  <sheetFormatPr defaultColWidth="9.109375" defaultRowHeight="14.4" x14ac:dyDescent="0.3"/>
  <cols>
    <col min="1" max="1" width="9.109375" style="1"/>
    <col min="2" max="2" width="19.5546875" style="206" customWidth="1"/>
    <col min="3" max="3" width="19" style="206" bestFit="1" customWidth="1"/>
    <col min="4" max="4" width="7.88671875" style="1" customWidth="1"/>
    <col min="5" max="5" width="48.109375" style="1" customWidth="1"/>
    <col min="6" max="9" width="4.6640625" style="1" bestFit="1" customWidth="1"/>
    <col min="10" max="11" width="3.33203125" style="1" bestFit="1" customWidth="1"/>
    <col min="12" max="12" width="3.88671875" style="1" bestFit="1" customWidth="1"/>
    <col min="13" max="14" width="6.109375" style="1" bestFit="1" customWidth="1"/>
    <col min="15" max="15" width="11.33203125" style="1" bestFit="1" customWidth="1"/>
    <col min="16" max="16" width="3.5546875" style="1" bestFit="1" customWidth="1"/>
    <col min="17" max="17" width="5" style="1" bestFit="1" customWidth="1"/>
    <col min="18" max="18" width="3.5546875" style="1" bestFit="1" customWidth="1"/>
    <col min="19" max="21" width="4.6640625" style="1" bestFit="1" customWidth="1"/>
    <col min="22" max="22" width="3.33203125" style="1" bestFit="1" customWidth="1"/>
    <col min="23" max="23" width="4.6640625" style="1" bestFit="1" customWidth="1"/>
    <col min="24" max="24" width="3.33203125" style="1" bestFit="1" customWidth="1"/>
    <col min="25" max="26" width="6.109375" style="1" bestFit="1" customWidth="1"/>
    <col min="27" max="27" width="11.33203125" style="1" bestFit="1" customWidth="1"/>
    <col min="28" max="28" width="3.5546875" style="205" bestFit="1" customWidth="1"/>
    <col min="29" max="29" width="5" style="1" bestFit="1" customWidth="1"/>
    <col min="30" max="30" width="6.109375" style="1" bestFit="1" customWidth="1"/>
    <col min="31" max="31" width="8.6640625" style="205" bestFit="1" customWidth="1"/>
    <col min="32" max="32" width="11.33203125" style="1" bestFit="1" customWidth="1"/>
    <col min="33" max="33" width="6.109375" style="1" bestFit="1" customWidth="1"/>
    <col min="34" max="16384" width="9.109375" style="1"/>
  </cols>
  <sheetData>
    <row r="2" spans="2:35" ht="20.399999999999999" x14ac:dyDescent="0.3">
      <c r="D2" s="419" t="s">
        <v>0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</row>
    <row r="4" spans="2:35" ht="17.399999999999999" x14ac:dyDescent="0.3">
      <c r="E4" s="605" t="s">
        <v>1</v>
      </c>
      <c r="F4" s="605"/>
      <c r="G4" s="605"/>
      <c r="H4" s="605"/>
      <c r="I4" s="605"/>
      <c r="J4" s="605"/>
      <c r="K4" s="605" t="s">
        <v>2</v>
      </c>
      <c r="L4" s="605"/>
      <c r="M4" s="605"/>
      <c r="N4" s="605"/>
      <c r="O4" s="605"/>
      <c r="P4" s="605"/>
      <c r="Q4" s="605"/>
      <c r="R4" s="605"/>
    </row>
    <row r="5" spans="2:35" ht="15.6" x14ac:dyDescent="0.3">
      <c r="E5" s="603" t="s">
        <v>3</v>
      </c>
      <c r="F5" s="603"/>
      <c r="G5" s="603"/>
      <c r="H5" s="603"/>
      <c r="I5" s="603"/>
      <c r="J5" s="603"/>
      <c r="K5" s="604" t="s">
        <v>4</v>
      </c>
      <c r="L5" s="604"/>
      <c r="M5" s="604"/>
      <c r="N5" s="604"/>
      <c r="O5" s="604"/>
      <c r="P5" s="604"/>
      <c r="Q5" s="604"/>
      <c r="R5" s="372"/>
    </row>
    <row r="6" spans="2:35" ht="15.6" x14ac:dyDescent="0.3">
      <c r="E6" s="603" t="s">
        <v>5</v>
      </c>
      <c r="F6" s="603"/>
      <c r="G6" s="603"/>
      <c r="H6" s="603"/>
      <c r="I6" s="603"/>
      <c r="J6" s="603"/>
      <c r="K6" s="604" t="s">
        <v>6</v>
      </c>
      <c r="L6" s="604"/>
      <c r="M6" s="604"/>
      <c r="N6" s="604"/>
      <c r="O6" s="604"/>
      <c r="P6" s="604"/>
      <c r="Q6" s="604"/>
      <c r="R6" s="372"/>
    </row>
    <row r="7" spans="2:35" ht="15.6" x14ac:dyDescent="0.3">
      <c r="E7" s="603" t="s">
        <v>7</v>
      </c>
      <c r="F7" s="603"/>
      <c r="G7" s="603"/>
      <c r="H7" s="603"/>
      <c r="I7" s="603"/>
      <c r="J7" s="603"/>
      <c r="K7" s="603" t="s">
        <v>8</v>
      </c>
      <c r="L7" s="603"/>
      <c r="M7" s="603"/>
      <c r="N7" s="603"/>
      <c r="O7" s="603"/>
      <c r="P7" s="603"/>
      <c r="Q7" s="603"/>
      <c r="R7" s="372"/>
    </row>
    <row r="8" spans="2:35" ht="15" thickBot="1" x14ac:dyDescent="0.35"/>
    <row r="9" spans="2:35" ht="17.399999999999999" x14ac:dyDescent="0.3">
      <c r="B9" s="373" t="s">
        <v>12</v>
      </c>
      <c r="C9" s="642" t="s">
        <v>13</v>
      </c>
      <c r="D9" s="642" t="s">
        <v>192</v>
      </c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5"/>
    </row>
    <row r="10" spans="2:35" ht="17.399999999999999" x14ac:dyDescent="0.3">
      <c r="B10" s="374"/>
      <c r="C10" s="643"/>
      <c r="D10" s="646" t="s">
        <v>17</v>
      </c>
      <c r="E10" s="616"/>
      <c r="F10" s="617" t="s">
        <v>193</v>
      </c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 t="s">
        <v>194</v>
      </c>
      <c r="S10" s="617"/>
      <c r="T10" s="617"/>
      <c r="U10" s="617"/>
      <c r="V10" s="617"/>
      <c r="W10" s="617"/>
      <c r="X10" s="617"/>
      <c r="Y10" s="617"/>
      <c r="Z10" s="617"/>
      <c r="AA10" s="617"/>
      <c r="AB10" s="616"/>
      <c r="AC10" s="616"/>
      <c r="AD10" s="616"/>
      <c r="AE10" s="616"/>
      <c r="AF10" s="616"/>
      <c r="AG10" s="618"/>
    </row>
    <row r="11" spans="2:35" ht="15.75" customHeight="1" x14ac:dyDescent="0.3">
      <c r="B11" s="374"/>
      <c r="C11" s="643"/>
      <c r="D11" s="646"/>
      <c r="E11" s="616"/>
      <c r="F11" s="619" t="s">
        <v>16</v>
      </c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315"/>
      <c r="R11" s="619" t="s">
        <v>16</v>
      </c>
      <c r="S11" s="619"/>
      <c r="T11" s="619"/>
      <c r="U11" s="619"/>
      <c r="V11" s="619"/>
      <c r="W11" s="619"/>
      <c r="X11" s="619"/>
      <c r="Y11" s="619"/>
      <c r="Z11" s="619"/>
      <c r="AA11" s="619"/>
      <c r="AB11" s="317"/>
      <c r="AC11" s="315"/>
      <c r="AD11" s="316"/>
      <c r="AE11" s="317"/>
      <c r="AF11" s="316"/>
      <c r="AG11" s="318"/>
    </row>
    <row r="12" spans="2:35" s="19" customFormat="1" ht="133.80000000000001" x14ac:dyDescent="0.3">
      <c r="B12" s="374"/>
      <c r="C12" s="643"/>
      <c r="D12" s="646"/>
      <c r="E12" s="320" t="s">
        <v>18</v>
      </c>
      <c r="F12" s="320" t="s">
        <v>20</v>
      </c>
      <c r="G12" s="320" t="s">
        <v>21</v>
      </c>
      <c r="H12" s="320" t="s">
        <v>22</v>
      </c>
      <c r="I12" s="320" t="s">
        <v>23</v>
      </c>
      <c r="J12" s="320" t="s">
        <v>24</v>
      </c>
      <c r="K12" s="320" t="s">
        <v>25</v>
      </c>
      <c r="L12" s="320" t="s">
        <v>26</v>
      </c>
      <c r="M12" s="317" t="s">
        <v>27</v>
      </c>
      <c r="N12" s="317" t="s">
        <v>28</v>
      </c>
      <c r="O12" s="317" t="s">
        <v>29</v>
      </c>
      <c r="P12" s="317" t="s">
        <v>30</v>
      </c>
      <c r="Q12" s="317" t="s">
        <v>31</v>
      </c>
      <c r="R12" s="320" t="s">
        <v>20</v>
      </c>
      <c r="S12" s="320" t="s">
        <v>21</v>
      </c>
      <c r="T12" s="320" t="s">
        <v>22</v>
      </c>
      <c r="U12" s="320" t="s">
        <v>23</v>
      </c>
      <c r="V12" s="320" t="s">
        <v>24</v>
      </c>
      <c r="W12" s="320" t="s">
        <v>25</v>
      </c>
      <c r="X12" s="320" t="s">
        <v>32</v>
      </c>
      <c r="Y12" s="317" t="s">
        <v>33</v>
      </c>
      <c r="Z12" s="317" t="s">
        <v>28</v>
      </c>
      <c r="AA12" s="317" t="s">
        <v>29</v>
      </c>
      <c r="AB12" s="317" t="s">
        <v>34</v>
      </c>
      <c r="AC12" s="317" t="s">
        <v>35</v>
      </c>
      <c r="AD12" s="317" t="s">
        <v>36</v>
      </c>
      <c r="AE12" s="317" t="s">
        <v>37</v>
      </c>
      <c r="AF12" s="317" t="s">
        <v>38</v>
      </c>
      <c r="AG12" s="321" t="s">
        <v>39</v>
      </c>
    </row>
    <row r="13" spans="2:35" ht="16.5" customHeight="1" x14ac:dyDescent="0.3">
      <c r="B13" s="374"/>
      <c r="C13" s="643"/>
      <c r="D13" s="647" t="s">
        <v>40</v>
      </c>
      <c r="E13" s="647"/>
      <c r="F13" s="647"/>
      <c r="G13" s="352"/>
      <c r="H13" s="352"/>
      <c r="I13" s="352"/>
      <c r="J13" s="352"/>
      <c r="K13" s="352"/>
      <c r="L13" s="352"/>
      <c r="M13" s="352"/>
      <c r="N13" s="352"/>
      <c r="O13" s="648"/>
      <c r="P13" s="648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235"/>
      <c r="AC13" s="352"/>
      <c r="AD13" s="352"/>
      <c r="AE13" s="235"/>
      <c r="AF13" s="352"/>
      <c r="AG13" s="353"/>
    </row>
    <row r="14" spans="2:35" ht="16.5" customHeight="1" thickBot="1" x14ac:dyDescent="0.35">
      <c r="B14" s="375"/>
      <c r="C14" s="644"/>
      <c r="D14" s="324"/>
      <c r="E14" s="325" t="s">
        <v>41</v>
      </c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5"/>
    </row>
    <row r="15" spans="2:35" ht="16.5" customHeight="1" x14ac:dyDescent="0.3">
      <c r="B15" s="638" t="s">
        <v>55</v>
      </c>
      <c r="C15" s="640"/>
      <c r="D15" s="326">
        <v>1</v>
      </c>
      <c r="E15" s="376" t="s">
        <v>195</v>
      </c>
      <c r="F15" s="377"/>
      <c r="G15" s="377"/>
      <c r="H15" s="377">
        <v>4</v>
      </c>
      <c r="I15" s="377">
        <v>6</v>
      </c>
      <c r="J15" s="266"/>
      <c r="K15" s="266"/>
      <c r="L15" s="266"/>
      <c r="M15" s="266">
        <f>SUM(F15:L15)</f>
        <v>10</v>
      </c>
      <c r="N15" s="266">
        <f>((P15*25)-M15)</f>
        <v>15</v>
      </c>
      <c r="O15" s="266">
        <f>SUM(M15:N15)</f>
        <v>25</v>
      </c>
      <c r="P15" s="378">
        <v>1</v>
      </c>
      <c r="Q15" s="378" t="s">
        <v>45</v>
      </c>
      <c r="R15" s="379"/>
      <c r="S15" s="379"/>
      <c r="T15" s="379"/>
      <c r="U15" s="379"/>
      <c r="V15" s="379"/>
      <c r="W15" s="380"/>
      <c r="X15" s="266"/>
      <c r="Y15" s="266">
        <f>SUM(R15:X15)</f>
        <v>0</v>
      </c>
      <c r="Z15" s="266">
        <f>((AB15*25)-Y15)</f>
        <v>0</v>
      </c>
      <c r="AA15" s="266"/>
      <c r="AB15" s="381">
        <v>0</v>
      </c>
      <c r="AC15" s="378"/>
      <c r="AD15" s="266">
        <f>SUM(M15,Y15)</f>
        <v>10</v>
      </c>
      <c r="AE15" s="266">
        <f>SUM(N15,Z15)</f>
        <v>15</v>
      </c>
      <c r="AF15" s="269">
        <f>SUM(AD15:AE15)</f>
        <v>25</v>
      </c>
      <c r="AG15" s="270">
        <f>SUM(P15,AB15)</f>
        <v>1</v>
      </c>
    </row>
    <row r="16" spans="2:35" ht="15.6" x14ac:dyDescent="0.3">
      <c r="B16" s="639"/>
      <c r="C16" s="641"/>
      <c r="D16" s="331">
        <v>2</v>
      </c>
      <c r="E16" s="382" t="s">
        <v>196</v>
      </c>
      <c r="F16" s="333"/>
      <c r="G16" s="333"/>
      <c r="H16" s="333"/>
      <c r="I16" s="333"/>
      <c r="J16" s="234"/>
      <c r="K16" s="234"/>
      <c r="L16" s="234"/>
      <c r="M16" s="234">
        <f t="shared" ref="M16:M32" si="0">SUM(F16:L16)</f>
        <v>0</v>
      </c>
      <c r="N16" s="234">
        <f t="shared" ref="N16:N32" si="1">((P16*25)-M16)</f>
        <v>0</v>
      </c>
      <c r="O16" s="234">
        <f t="shared" ref="O16:O32" si="2">SUM(M16:N16)</f>
        <v>0</v>
      </c>
      <c r="P16" s="383">
        <v>0</v>
      </c>
      <c r="Q16" s="383"/>
      <c r="R16" s="333"/>
      <c r="S16" s="333"/>
      <c r="T16" s="333">
        <v>6</v>
      </c>
      <c r="U16" s="333">
        <v>24</v>
      </c>
      <c r="V16" s="384"/>
      <c r="W16" s="285"/>
      <c r="X16" s="234"/>
      <c r="Y16" s="234">
        <f t="shared" ref="Y16:Y32" si="3">SUM(R16:X16)</f>
        <v>30</v>
      </c>
      <c r="Z16" s="234">
        <f>((AB16*30)-Y16)</f>
        <v>0</v>
      </c>
      <c r="AA16" s="234">
        <f t="shared" ref="AA16:AA32" si="4">SUM(Y16:Z16)</f>
        <v>30</v>
      </c>
      <c r="AB16" s="335">
        <v>1</v>
      </c>
      <c r="AC16" s="383" t="s">
        <v>45</v>
      </c>
      <c r="AD16" s="234">
        <f t="shared" ref="AD16:AE32" si="5">SUM(M16,Y16)</f>
        <v>30</v>
      </c>
      <c r="AE16" s="234">
        <f t="shared" si="5"/>
        <v>0</v>
      </c>
      <c r="AF16" s="235">
        <f t="shared" ref="AF16:AF32" si="6">SUM(AD16:AE16)</f>
        <v>30</v>
      </c>
      <c r="AG16" s="238">
        <f t="shared" ref="AG16:AG32" si="7">SUM(P16,AB16)</f>
        <v>1</v>
      </c>
    </row>
    <row r="17" spans="2:33" ht="26.25" customHeight="1" x14ac:dyDescent="0.3">
      <c r="B17" s="639"/>
      <c r="C17" s="625"/>
      <c r="D17" s="331">
        <v>3</v>
      </c>
      <c r="E17" s="385" t="s">
        <v>197</v>
      </c>
      <c r="F17" s="333">
        <v>12</v>
      </c>
      <c r="G17" s="333"/>
      <c r="H17" s="333">
        <v>18</v>
      </c>
      <c r="I17" s="333"/>
      <c r="J17" s="234"/>
      <c r="K17" s="234"/>
      <c r="L17" s="234"/>
      <c r="M17" s="234">
        <f t="shared" si="0"/>
        <v>30</v>
      </c>
      <c r="N17" s="234">
        <f t="shared" si="1"/>
        <v>20</v>
      </c>
      <c r="O17" s="234">
        <f t="shared" si="2"/>
        <v>50</v>
      </c>
      <c r="P17" s="383">
        <v>2</v>
      </c>
      <c r="Q17" s="383" t="s">
        <v>45</v>
      </c>
      <c r="R17" s="333"/>
      <c r="S17" s="333"/>
      <c r="T17" s="333"/>
      <c r="U17" s="333"/>
      <c r="V17" s="384"/>
      <c r="W17" s="285"/>
      <c r="X17" s="234"/>
      <c r="Y17" s="234">
        <f t="shared" si="3"/>
        <v>0</v>
      </c>
      <c r="Z17" s="234">
        <f t="shared" ref="Z17:Z32" si="8">((AB17*25)-Y17)</f>
        <v>0</v>
      </c>
      <c r="AA17" s="234">
        <f t="shared" si="4"/>
        <v>0</v>
      </c>
      <c r="AB17" s="335">
        <v>0</v>
      </c>
      <c r="AC17" s="383"/>
      <c r="AD17" s="234">
        <f t="shared" si="5"/>
        <v>30</v>
      </c>
      <c r="AE17" s="234">
        <f t="shared" si="5"/>
        <v>20</v>
      </c>
      <c r="AF17" s="235">
        <f t="shared" si="6"/>
        <v>50</v>
      </c>
      <c r="AG17" s="238">
        <f t="shared" si="7"/>
        <v>2</v>
      </c>
    </row>
    <row r="18" spans="2:33" ht="18.75" customHeight="1" x14ac:dyDescent="0.3">
      <c r="B18" s="639"/>
      <c r="C18" s="625"/>
      <c r="D18" s="331">
        <v>4</v>
      </c>
      <c r="E18" s="382" t="s">
        <v>198</v>
      </c>
      <c r="F18" s="333"/>
      <c r="G18" s="333"/>
      <c r="H18" s="333">
        <v>15</v>
      </c>
      <c r="I18" s="333"/>
      <c r="J18" s="234"/>
      <c r="K18" s="234"/>
      <c r="L18" s="234"/>
      <c r="M18" s="234">
        <f t="shared" si="0"/>
        <v>15</v>
      </c>
      <c r="N18" s="234">
        <f t="shared" si="1"/>
        <v>10</v>
      </c>
      <c r="O18" s="234">
        <f t="shared" si="2"/>
        <v>25</v>
      </c>
      <c r="P18" s="383">
        <v>1</v>
      </c>
      <c r="Q18" s="383" t="s">
        <v>45</v>
      </c>
      <c r="R18" s="333"/>
      <c r="S18" s="333"/>
      <c r="T18" s="333"/>
      <c r="U18" s="333"/>
      <c r="V18" s="384"/>
      <c r="W18" s="285"/>
      <c r="X18" s="234"/>
      <c r="Y18" s="234">
        <f t="shared" si="3"/>
        <v>0</v>
      </c>
      <c r="Z18" s="234">
        <f t="shared" si="8"/>
        <v>0</v>
      </c>
      <c r="AA18" s="234">
        <f t="shared" si="4"/>
        <v>0</v>
      </c>
      <c r="AB18" s="335">
        <v>0</v>
      </c>
      <c r="AC18" s="383"/>
      <c r="AD18" s="234">
        <f t="shared" si="5"/>
        <v>15</v>
      </c>
      <c r="AE18" s="234">
        <f t="shared" si="5"/>
        <v>10</v>
      </c>
      <c r="AF18" s="235">
        <f t="shared" si="6"/>
        <v>25</v>
      </c>
      <c r="AG18" s="238">
        <f t="shared" si="7"/>
        <v>1</v>
      </c>
    </row>
    <row r="19" spans="2:33" ht="15.6" x14ac:dyDescent="0.3">
      <c r="B19" s="639"/>
      <c r="C19" s="625"/>
      <c r="D19" s="386">
        <v>5</v>
      </c>
      <c r="E19" s="387" t="s">
        <v>199</v>
      </c>
      <c r="F19" s="388">
        <v>15</v>
      </c>
      <c r="G19" s="388"/>
      <c r="H19" s="388">
        <v>10</v>
      </c>
      <c r="I19" s="388">
        <v>20</v>
      </c>
      <c r="J19" s="389"/>
      <c r="K19" s="389"/>
      <c r="L19" s="389"/>
      <c r="M19" s="389">
        <f t="shared" si="0"/>
        <v>45</v>
      </c>
      <c r="N19" s="389">
        <f t="shared" si="1"/>
        <v>30</v>
      </c>
      <c r="O19" s="389">
        <f t="shared" si="2"/>
        <v>75</v>
      </c>
      <c r="P19" s="390">
        <v>3</v>
      </c>
      <c r="Q19" s="390" t="s">
        <v>46</v>
      </c>
      <c r="R19" s="388"/>
      <c r="S19" s="388"/>
      <c r="T19" s="388"/>
      <c r="U19" s="388"/>
      <c r="V19" s="391"/>
      <c r="W19" s="392"/>
      <c r="X19" s="389"/>
      <c r="Y19" s="389">
        <f t="shared" si="3"/>
        <v>0</v>
      </c>
      <c r="Z19" s="389">
        <f t="shared" si="8"/>
        <v>0</v>
      </c>
      <c r="AA19" s="389">
        <f t="shared" si="4"/>
        <v>0</v>
      </c>
      <c r="AB19" s="393">
        <v>0</v>
      </c>
      <c r="AC19" s="390"/>
      <c r="AD19" s="389">
        <f t="shared" si="5"/>
        <v>45</v>
      </c>
      <c r="AE19" s="389">
        <f t="shared" si="5"/>
        <v>30</v>
      </c>
      <c r="AF19" s="394">
        <f t="shared" si="6"/>
        <v>75</v>
      </c>
      <c r="AG19" s="395">
        <f t="shared" si="7"/>
        <v>3</v>
      </c>
    </row>
    <row r="20" spans="2:33" ht="16.5" customHeight="1" x14ac:dyDescent="0.3">
      <c r="B20" s="622"/>
      <c r="C20" s="625"/>
      <c r="D20" s="331">
        <v>6</v>
      </c>
      <c r="E20" s="382" t="s">
        <v>200</v>
      </c>
      <c r="F20" s="333">
        <v>10</v>
      </c>
      <c r="G20" s="333"/>
      <c r="H20" s="333">
        <v>8</v>
      </c>
      <c r="I20" s="333">
        <v>12</v>
      </c>
      <c r="J20" s="234"/>
      <c r="K20" s="234"/>
      <c r="L20" s="234"/>
      <c r="M20" s="234">
        <f t="shared" si="0"/>
        <v>30</v>
      </c>
      <c r="N20" s="234">
        <f>((P20*30)-M20)</f>
        <v>0</v>
      </c>
      <c r="O20" s="234">
        <f t="shared" si="2"/>
        <v>30</v>
      </c>
      <c r="P20" s="383">
        <v>1</v>
      </c>
      <c r="Q20" s="383" t="s">
        <v>45</v>
      </c>
      <c r="R20" s="333"/>
      <c r="S20" s="333"/>
      <c r="T20" s="333"/>
      <c r="U20" s="333"/>
      <c r="V20" s="384"/>
      <c r="W20" s="285"/>
      <c r="X20" s="234"/>
      <c r="Y20" s="234">
        <f t="shared" si="3"/>
        <v>0</v>
      </c>
      <c r="Z20" s="234">
        <f t="shared" si="8"/>
        <v>0</v>
      </c>
      <c r="AA20" s="234">
        <f t="shared" si="4"/>
        <v>0</v>
      </c>
      <c r="AB20" s="335">
        <v>0</v>
      </c>
      <c r="AC20" s="383"/>
      <c r="AD20" s="234">
        <f t="shared" si="5"/>
        <v>30</v>
      </c>
      <c r="AE20" s="234">
        <f t="shared" si="5"/>
        <v>0</v>
      </c>
      <c r="AF20" s="235">
        <f t="shared" si="6"/>
        <v>30</v>
      </c>
      <c r="AG20" s="238">
        <f t="shared" si="7"/>
        <v>1</v>
      </c>
    </row>
    <row r="21" spans="2:33" ht="26.25" customHeight="1" x14ac:dyDescent="0.3">
      <c r="B21" s="623" t="s">
        <v>60</v>
      </c>
      <c r="C21" s="616" t="s">
        <v>171</v>
      </c>
      <c r="D21" s="331">
        <v>7</v>
      </c>
      <c r="E21" s="385" t="s">
        <v>201</v>
      </c>
      <c r="F21" s="333">
        <v>24</v>
      </c>
      <c r="G21" s="333"/>
      <c r="H21" s="333"/>
      <c r="I21" s="333">
        <v>100</v>
      </c>
      <c r="J21" s="234"/>
      <c r="K21" s="234"/>
      <c r="L21" s="234"/>
      <c r="M21" s="234">
        <f t="shared" si="0"/>
        <v>124</v>
      </c>
      <c r="N21" s="234">
        <f t="shared" si="1"/>
        <v>51</v>
      </c>
      <c r="O21" s="234">
        <f t="shared" si="2"/>
        <v>175</v>
      </c>
      <c r="P21" s="383">
        <v>7</v>
      </c>
      <c r="Q21" s="383" t="s">
        <v>45</v>
      </c>
      <c r="R21" s="333"/>
      <c r="S21" s="333"/>
      <c r="T21" s="333"/>
      <c r="U21" s="333"/>
      <c r="V21" s="384"/>
      <c r="W21" s="285"/>
      <c r="X21" s="234"/>
      <c r="Y21" s="234">
        <f t="shared" si="3"/>
        <v>0</v>
      </c>
      <c r="Z21" s="234">
        <f t="shared" si="8"/>
        <v>0</v>
      </c>
      <c r="AA21" s="234">
        <f t="shared" si="4"/>
        <v>0</v>
      </c>
      <c r="AB21" s="335">
        <v>0</v>
      </c>
      <c r="AC21" s="383"/>
      <c r="AD21" s="234">
        <f t="shared" si="5"/>
        <v>124</v>
      </c>
      <c r="AE21" s="234">
        <f t="shared" si="5"/>
        <v>51</v>
      </c>
      <c r="AF21" s="235">
        <f t="shared" si="6"/>
        <v>175</v>
      </c>
      <c r="AG21" s="238">
        <f t="shared" si="7"/>
        <v>7</v>
      </c>
    </row>
    <row r="22" spans="2:33" ht="15.6" x14ac:dyDescent="0.3">
      <c r="B22" s="623"/>
      <c r="C22" s="616"/>
      <c r="D22" s="331">
        <v>8</v>
      </c>
      <c r="E22" s="385" t="s">
        <v>202</v>
      </c>
      <c r="F22" s="333"/>
      <c r="G22" s="333"/>
      <c r="H22" s="333"/>
      <c r="I22" s="333"/>
      <c r="J22" s="234"/>
      <c r="K22" s="234"/>
      <c r="L22" s="234"/>
      <c r="M22" s="234">
        <f t="shared" si="0"/>
        <v>0</v>
      </c>
      <c r="N22" s="234">
        <f t="shared" si="1"/>
        <v>0</v>
      </c>
      <c r="O22" s="234">
        <f t="shared" si="2"/>
        <v>0</v>
      </c>
      <c r="P22" s="383">
        <v>0</v>
      </c>
      <c r="Q22" s="383"/>
      <c r="R22" s="333">
        <v>10</v>
      </c>
      <c r="S22" s="333">
        <v>15</v>
      </c>
      <c r="T22" s="333">
        <v>45</v>
      </c>
      <c r="U22" s="333"/>
      <c r="V22" s="384"/>
      <c r="W22" s="285"/>
      <c r="X22" s="234"/>
      <c r="Y22" s="234">
        <f t="shared" si="3"/>
        <v>70</v>
      </c>
      <c r="Z22" s="234">
        <f t="shared" si="8"/>
        <v>30</v>
      </c>
      <c r="AA22" s="234">
        <f t="shared" si="4"/>
        <v>100</v>
      </c>
      <c r="AB22" s="335">
        <v>4</v>
      </c>
      <c r="AC22" s="383" t="s">
        <v>45</v>
      </c>
      <c r="AD22" s="234">
        <f t="shared" si="5"/>
        <v>70</v>
      </c>
      <c r="AE22" s="234">
        <f t="shared" si="5"/>
        <v>30</v>
      </c>
      <c r="AF22" s="235">
        <f t="shared" si="6"/>
        <v>100</v>
      </c>
      <c r="AG22" s="238">
        <f t="shared" si="7"/>
        <v>4</v>
      </c>
    </row>
    <row r="23" spans="2:33" ht="15.6" x14ac:dyDescent="0.3">
      <c r="B23" s="623"/>
      <c r="C23" s="616"/>
      <c r="D23" s="331">
        <v>9</v>
      </c>
      <c r="E23" s="382" t="s">
        <v>203</v>
      </c>
      <c r="F23" s="333">
        <v>8</v>
      </c>
      <c r="G23" s="333"/>
      <c r="H23" s="333">
        <v>6</v>
      </c>
      <c r="I23" s="333">
        <v>26</v>
      </c>
      <c r="J23" s="234"/>
      <c r="K23" s="234"/>
      <c r="L23" s="234"/>
      <c r="M23" s="234">
        <f t="shared" si="0"/>
        <v>40</v>
      </c>
      <c r="N23" s="234">
        <f t="shared" si="1"/>
        <v>10</v>
      </c>
      <c r="O23" s="234">
        <f t="shared" si="2"/>
        <v>50</v>
      </c>
      <c r="P23" s="383">
        <v>2</v>
      </c>
      <c r="Q23" s="383" t="s">
        <v>204</v>
      </c>
      <c r="R23" s="333">
        <v>8</v>
      </c>
      <c r="S23" s="333"/>
      <c r="T23" s="333">
        <v>6</v>
      </c>
      <c r="U23" s="333">
        <v>28</v>
      </c>
      <c r="V23" s="384"/>
      <c r="W23" s="285"/>
      <c r="X23" s="234"/>
      <c r="Y23" s="234">
        <f t="shared" si="3"/>
        <v>42</v>
      </c>
      <c r="Z23" s="234">
        <f t="shared" si="8"/>
        <v>8</v>
      </c>
      <c r="AA23" s="234">
        <f t="shared" si="4"/>
        <v>50</v>
      </c>
      <c r="AB23" s="335">
        <v>2</v>
      </c>
      <c r="AC23" s="383" t="s">
        <v>45</v>
      </c>
      <c r="AD23" s="234">
        <f t="shared" si="5"/>
        <v>82</v>
      </c>
      <c r="AE23" s="234">
        <f t="shared" si="5"/>
        <v>18</v>
      </c>
      <c r="AF23" s="235">
        <f t="shared" si="6"/>
        <v>100</v>
      </c>
      <c r="AG23" s="238">
        <f t="shared" si="7"/>
        <v>4</v>
      </c>
    </row>
    <row r="24" spans="2:33" ht="27.6" x14ac:dyDescent="0.3">
      <c r="B24" s="623"/>
      <c r="C24" s="611" t="s">
        <v>61</v>
      </c>
      <c r="D24" s="331">
        <v>10</v>
      </c>
      <c r="E24" s="385" t="s">
        <v>205</v>
      </c>
      <c r="F24" s="333">
        <v>10</v>
      </c>
      <c r="G24" s="333"/>
      <c r="H24" s="333">
        <v>13</v>
      </c>
      <c r="I24" s="333">
        <v>39</v>
      </c>
      <c r="J24" s="234"/>
      <c r="K24" s="234"/>
      <c r="L24" s="234"/>
      <c r="M24" s="234">
        <f t="shared" si="0"/>
        <v>62</v>
      </c>
      <c r="N24" s="234">
        <f t="shared" si="1"/>
        <v>13</v>
      </c>
      <c r="O24" s="234">
        <f t="shared" si="2"/>
        <v>75</v>
      </c>
      <c r="P24" s="383">
        <v>3</v>
      </c>
      <c r="Q24" s="383" t="s">
        <v>45</v>
      </c>
      <c r="R24" s="333">
        <v>10</v>
      </c>
      <c r="S24" s="333"/>
      <c r="T24" s="333">
        <v>7</v>
      </c>
      <c r="U24" s="333">
        <v>35</v>
      </c>
      <c r="V24" s="384"/>
      <c r="W24" s="285"/>
      <c r="X24" s="234"/>
      <c r="Y24" s="234">
        <f t="shared" si="3"/>
        <v>52</v>
      </c>
      <c r="Z24" s="234">
        <f t="shared" si="8"/>
        <v>23</v>
      </c>
      <c r="AA24" s="234">
        <f t="shared" si="4"/>
        <v>75</v>
      </c>
      <c r="AB24" s="335">
        <v>3</v>
      </c>
      <c r="AC24" s="383" t="s">
        <v>45</v>
      </c>
      <c r="AD24" s="234">
        <f t="shared" si="5"/>
        <v>114</v>
      </c>
      <c r="AE24" s="234">
        <f t="shared" si="5"/>
        <v>36</v>
      </c>
      <c r="AF24" s="235">
        <f t="shared" si="6"/>
        <v>150</v>
      </c>
      <c r="AG24" s="238">
        <f t="shared" si="7"/>
        <v>6</v>
      </c>
    </row>
    <row r="25" spans="2:33" ht="27.6" x14ac:dyDescent="0.3">
      <c r="B25" s="623"/>
      <c r="C25" s="611"/>
      <c r="D25" s="331">
        <v>11</v>
      </c>
      <c r="E25" s="385" t="s">
        <v>206</v>
      </c>
      <c r="F25" s="333">
        <v>9</v>
      </c>
      <c r="G25" s="333"/>
      <c r="H25" s="333">
        <v>7</v>
      </c>
      <c r="I25" s="333">
        <v>48</v>
      </c>
      <c r="J25" s="234"/>
      <c r="K25" s="234"/>
      <c r="L25" s="234"/>
      <c r="M25" s="234">
        <f t="shared" si="0"/>
        <v>64</v>
      </c>
      <c r="N25" s="234">
        <f t="shared" si="1"/>
        <v>11</v>
      </c>
      <c r="O25" s="234">
        <f t="shared" si="2"/>
        <v>75</v>
      </c>
      <c r="P25" s="383">
        <v>3</v>
      </c>
      <c r="Q25" s="383" t="s">
        <v>45</v>
      </c>
      <c r="R25" s="333">
        <v>6</v>
      </c>
      <c r="S25" s="333"/>
      <c r="T25" s="333">
        <v>7</v>
      </c>
      <c r="U25" s="333">
        <v>48</v>
      </c>
      <c r="V25" s="384"/>
      <c r="W25" s="285"/>
      <c r="X25" s="234"/>
      <c r="Y25" s="234">
        <f t="shared" si="3"/>
        <v>61</v>
      </c>
      <c r="Z25" s="234">
        <f t="shared" si="8"/>
        <v>14</v>
      </c>
      <c r="AA25" s="234">
        <f t="shared" si="4"/>
        <v>75</v>
      </c>
      <c r="AB25" s="335">
        <v>3</v>
      </c>
      <c r="AC25" s="383" t="s">
        <v>45</v>
      </c>
      <c r="AD25" s="234">
        <f t="shared" si="5"/>
        <v>125</v>
      </c>
      <c r="AE25" s="234">
        <f t="shared" si="5"/>
        <v>25</v>
      </c>
      <c r="AF25" s="235">
        <f t="shared" si="6"/>
        <v>150</v>
      </c>
      <c r="AG25" s="238">
        <f t="shared" si="7"/>
        <v>6</v>
      </c>
    </row>
    <row r="26" spans="2:33" ht="16.5" customHeight="1" x14ac:dyDescent="0.3">
      <c r="B26" s="623"/>
      <c r="C26" s="611"/>
      <c r="D26" s="331">
        <v>12</v>
      </c>
      <c r="E26" s="385" t="s">
        <v>207</v>
      </c>
      <c r="F26" s="333"/>
      <c r="G26" s="333"/>
      <c r="H26" s="333"/>
      <c r="I26" s="333"/>
      <c r="J26" s="234"/>
      <c r="K26" s="234"/>
      <c r="L26" s="234"/>
      <c r="M26" s="234">
        <f t="shared" si="0"/>
        <v>0</v>
      </c>
      <c r="N26" s="234">
        <f t="shared" si="1"/>
        <v>0</v>
      </c>
      <c r="O26" s="234">
        <f t="shared" si="2"/>
        <v>0</v>
      </c>
      <c r="P26" s="383">
        <v>0</v>
      </c>
      <c r="Q26" s="383"/>
      <c r="R26" s="333">
        <v>5</v>
      </c>
      <c r="S26" s="333"/>
      <c r="T26" s="333">
        <v>15</v>
      </c>
      <c r="U26" s="333">
        <v>45</v>
      </c>
      <c r="V26" s="384"/>
      <c r="W26" s="285"/>
      <c r="X26" s="234"/>
      <c r="Y26" s="234">
        <f t="shared" si="3"/>
        <v>65</v>
      </c>
      <c r="Z26" s="234">
        <f t="shared" si="8"/>
        <v>85</v>
      </c>
      <c r="AA26" s="234">
        <f t="shared" si="4"/>
        <v>150</v>
      </c>
      <c r="AB26" s="335">
        <v>6</v>
      </c>
      <c r="AC26" s="383" t="s">
        <v>45</v>
      </c>
      <c r="AD26" s="234">
        <f t="shared" si="5"/>
        <v>65</v>
      </c>
      <c r="AE26" s="234">
        <f t="shared" si="5"/>
        <v>85</v>
      </c>
      <c r="AF26" s="235">
        <f t="shared" si="6"/>
        <v>150</v>
      </c>
      <c r="AG26" s="238">
        <f t="shared" si="7"/>
        <v>6</v>
      </c>
    </row>
    <row r="27" spans="2:33" ht="27.6" x14ac:dyDescent="0.3">
      <c r="B27" s="623"/>
      <c r="C27" s="611"/>
      <c r="D27" s="331">
        <v>13</v>
      </c>
      <c r="E27" s="385" t="s">
        <v>208</v>
      </c>
      <c r="F27" s="333"/>
      <c r="G27" s="333"/>
      <c r="H27" s="337">
        <v>10</v>
      </c>
      <c r="I27" s="337">
        <v>20</v>
      </c>
      <c r="J27" s="234"/>
      <c r="K27" s="234"/>
      <c r="L27" s="234"/>
      <c r="M27" s="234">
        <f t="shared" si="0"/>
        <v>30</v>
      </c>
      <c r="N27" s="234">
        <f>((P27*30)-M27)</f>
        <v>0</v>
      </c>
      <c r="O27" s="234">
        <f t="shared" si="2"/>
        <v>30</v>
      </c>
      <c r="P27" s="383">
        <v>1</v>
      </c>
      <c r="Q27" s="383" t="s">
        <v>45</v>
      </c>
      <c r="R27" s="333"/>
      <c r="S27" s="333"/>
      <c r="T27" s="333"/>
      <c r="U27" s="333"/>
      <c r="V27" s="384"/>
      <c r="W27" s="285"/>
      <c r="X27" s="234"/>
      <c r="Y27" s="234">
        <f t="shared" si="3"/>
        <v>0</v>
      </c>
      <c r="Z27" s="234">
        <f t="shared" si="8"/>
        <v>0</v>
      </c>
      <c r="AA27" s="234">
        <f t="shared" si="4"/>
        <v>0</v>
      </c>
      <c r="AB27" s="335">
        <v>0</v>
      </c>
      <c r="AC27" s="383"/>
      <c r="AD27" s="234">
        <f t="shared" si="5"/>
        <v>30</v>
      </c>
      <c r="AE27" s="234">
        <f t="shared" si="5"/>
        <v>0</v>
      </c>
      <c r="AF27" s="235">
        <f t="shared" si="6"/>
        <v>30</v>
      </c>
      <c r="AG27" s="238">
        <f t="shared" si="7"/>
        <v>1</v>
      </c>
    </row>
    <row r="28" spans="2:33" ht="15.6" x14ac:dyDescent="0.3">
      <c r="B28" s="623"/>
      <c r="C28" s="611"/>
      <c r="D28" s="331">
        <v>14</v>
      </c>
      <c r="E28" s="382" t="s">
        <v>181</v>
      </c>
      <c r="F28" s="337"/>
      <c r="G28" s="337"/>
      <c r="H28" s="333"/>
      <c r="I28" s="333"/>
      <c r="J28" s="234"/>
      <c r="K28" s="234"/>
      <c r="L28" s="234"/>
      <c r="M28" s="234">
        <f t="shared" si="0"/>
        <v>0</v>
      </c>
      <c r="N28" s="234">
        <f t="shared" si="1"/>
        <v>0</v>
      </c>
      <c r="O28" s="234">
        <f t="shared" si="2"/>
        <v>0</v>
      </c>
      <c r="P28" s="383">
        <v>0</v>
      </c>
      <c r="Q28" s="396"/>
      <c r="R28" s="337">
        <v>6</v>
      </c>
      <c r="S28" s="337">
        <v>24</v>
      </c>
      <c r="T28" s="337"/>
      <c r="U28" s="337"/>
      <c r="V28" s="397"/>
      <c r="W28" s="285"/>
      <c r="X28" s="234"/>
      <c r="Y28" s="234">
        <f t="shared" si="3"/>
        <v>30</v>
      </c>
      <c r="Z28" s="234">
        <f>((AB28*30)-Y28)</f>
        <v>0</v>
      </c>
      <c r="AA28" s="234">
        <f t="shared" si="4"/>
        <v>30</v>
      </c>
      <c r="AB28" s="335">
        <v>1</v>
      </c>
      <c r="AC28" s="383" t="s">
        <v>45</v>
      </c>
      <c r="AD28" s="234">
        <f t="shared" si="5"/>
        <v>30</v>
      </c>
      <c r="AE28" s="234">
        <f t="shared" si="5"/>
        <v>0</v>
      </c>
      <c r="AF28" s="235">
        <f t="shared" si="6"/>
        <v>30</v>
      </c>
      <c r="AG28" s="238">
        <f t="shared" si="7"/>
        <v>1</v>
      </c>
    </row>
    <row r="29" spans="2:33" ht="27.6" x14ac:dyDescent="0.3">
      <c r="B29" s="623"/>
      <c r="C29" s="616" t="s">
        <v>145</v>
      </c>
      <c r="D29" s="331">
        <v>15</v>
      </c>
      <c r="E29" s="385" t="s">
        <v>209</v>
      </c>
      <c r="F29" s="333">
        <v>6</v>
      </c>
      <c r="G29" s="333"/>
      <c r="H29" s="333">
        <v>6</v>
      </c>
      <c r="I29" s="333">
        <v>30</v>
      </c>
      <c r="J29" s="234"/>
      <c r="K29" s="234"/>
      <c r="L29" s="234"/>
      <c r="M29" s="234">
        <f t="shared" si="0"/>
        <v>42</v>
      </c>
      <c r="N29" s="234">
        <f t="shared" si="1"/>
        <v>8</v>
      </c>
      <c r="O29" s="234">
        <f t="shared" si="2"/>
        <v>50</v>
      </c>
      <c r="P29" s="383">
        <v>2</v>
      </c>
      <c r="Q29" s="383" t="s">
        <v>45</v>
      </c>
      <c r="R29" s="333"/>
      <c r="S29" s="333"/>
      <c r="T29" s="333">
        <v>5</v>
      </c>
      <c r="U29" s="333">
        <v>25</v>
      </c>
      <c r="V29" s="384"/>
      <c r="W29" s="285"/>
      <c r="X29" s="234"/>
      <c r="Y29" s="234">
        <f t="shared" si="3"/>
        <v>30</v>
      </c>
      <c r="Z29" s="234">
        <f t="shared" si="8"/>
        <v>20</v>
      </c>
      <c r="AA29" s="234">
        <f t="shared" si="4"/>
        <v>50</v>
      </c>
      <c r="AB29" s="335">
        <v>2</v>
      </c>
      <c r="AC29" s="383" t="s">
        <v>45</v>
      </c>
      <c r="AD29" s="234">
        <f t="shared" si="5"/>
        <v>72</v>
      </c>
      <c r="AE29" s="234">
        <f t="shared" si="5"/>
        <v>28</v>
      </c>
      <c r="AF29" s="235">
        <f t="shared" si="6"/>
        <v>100</v>
      </c>
      <c r="AG29" s="238">
        <f t="shared" si="7"/>
        <v>4</v>
      </c>
    </row>
    <row r="30" spans="2:33" ht="15.6" x14ac:dyDescent="0.3">
      <c r="B30" s="623"/>
      <c r="C30" s="616"/>
      <c r="D30" s="331">
        <v>16</v>
      </c>
      <c r="E30" s="385" t="s">
        <v>210</v>
      </c>
      <c r="F30" s="333">
        <v>6</v>
      </c>
      <c r="G30" s="333"/>
      <c r="H30" s="333">
        <v>6</v>
      </c>
      <c r="I30" s="333">
        <v>30</v>
      </c>
      <c r="J30" s="234"/>
      <c r="K30" s="234"/>
      <c r="L30" s="234"/>
      <c r="M30" s="234">
        <f t="shared" si="0"/>
        <v>42</v>
      </c>
      <c r="N30" s="234">
        <f t="shared" si="1"/>
        <v>8</v>
      </c>
      <c r="O30" s="234">
        <f t="shared" si="2"/>
        <v>50</v>
      </c>
      <c r="P30" s="383">
        <v>2</v>
      </c>
      <c r="Q30" s="383" t="s">
        <v>45</v>
      </c>
      <c r="R30" s="333">
        <v>18</v>
      </c>
      <c r="S30" s="333"/>
      <c r="T30" s="333">
        <v>6</v>
      </c>
      <c r="U30" s="333">
        <v>30</v>
      </c>
      <c r="V30" s="384"/>
      <c r="W30" s="285"/>
      <c r="X30" s="234"/>
      <c r="Y30" s="234">
        <f t="shared" si="3"/>
        <v>54</v>
      </c>
      <c r="Z30" s="234">
        <f t="shared" si="8"/>
        <v>21</v>
      </c>
      <c r="AA30" s="234">
        <f t="shared" si="4"/>
        <v>75</v>
      </c>
      <c r="AB30" s="335">
        <v>3</v>
      </c>
      <c r="AC30" s="383" t="s">
        <v>45</v>
      </c>
      <c r="AD30" s="234">
        <f t="shared" si="5"/>
        <v>96</v>
      </c>
      <c r="AE30" s="234">
        <f t="shared" si="5"/>
        <v>29</v>
      </c>
      <c r="AF30" s="235">
        <f t="shared" si="6"/>
        <v>125</v>
      </c>
      <c r="AG30" s="238">
        <f t="shared" si="7"/>
        <v>5</v>
      </c>
    </row>
    <row r="31" spans="2:33" ht="33.75" customHeight="1" x14ac:dyDescent="0.3">
      <c r="B31" s="623" t="s">
        <v>64</v>
      </c>
      <c r="C31" s="315"/>
      <c r="D31" s="331">
        <v>17</v>
      </c>
      <c r="E31" s="385" t="s">
        <v>211</v>
      </c>
      <c r="F31" s="333"/>
      <c r="G31" s="333"/>
      <c r="H31" s="333">
        <v>20</v>
      </c>
      <c r="I31" s="333"/>
      <c r="J31" s="234"/>
      <c r="K31" s="234"/>
      <c r="L31" s="234"/>
      <c r="M31" s="234">
        <f t="shared" si="0"/>
        <v>20</v>
      </c>
      <c r="N31" s="234">
        <f t="shared" si="1"/>
        <v>5</v>
      </c>
      <c r="O31" s="234">
        <f t="shared" si="2"/>
        <v>25</v>
      </c>
      <c r="P31" s="383">
        <v>1</v>
      </c>
      <c r="Q31" s="383" t="s">
        <v>45</v>
      </c>
      <c r="R31" s="333"/>
      <c r="S31" s="333"/>
      <c r="T31" s="333"/>
      <c r="U31" s="333"/>
      <c r="V31" s="384"/>
      <c r="W31" s="285"/>
      <c r="X31" s="234"/>
      <c r="Y31" s="234">
        <f t="shared" si="3"/>
        <v>0</v>
      </c>
      <c r="Z31" s="234">
        <f t="shared" si="8"/>
        <v>0</v>
      </c>
      <c r="AA31" s="234">
        <f t="shared" si="4"/>
        <v>0</v>
      </c>
      <c r="AB31" s="335">
        <v>0</v>
      </c>
      <c r="AC31" s="383"/>
      <c r="AD31" s="234">
        <f t="shared" si="5"/>
        <v>20</v>
      </c>
      <c r="AE31" s="234">
        <f t="shared" si="5"/>
        <v>5</v>
      </c>
      <c r="AF31" s="235">
        <f t="shared" si="6"/>
        <v>25</v>
      </c>
      <c r="AG31" s="238">
        <f t="shared" si="7"/>
        <v>1</v>
      </c>
    </row>
    <row r="32" spans="2:33" ht="16.2" thickBot="1" x14ac:dyDescent="0.35">
      <c r="B32" s="629"/>
      <c r="C32" s="398"/>
      <c r="D32" s="339">
        <v>18</v>
      </c>
      <c r="E32" s="399" t="s">
        <v>212</v>
      </c>
      <c r="F32" s="341"/>
      <c r="G32" s="341"/>
      <c r="H32" s="341"/>
      <c r="I32" s="341"/>
      <c r="J32" s="251"/>
      <c r="K32" s="251"/>
      <c r="L32" s="251"/>
      <c r="M32" s="251">
        <f t="shared" si="0"/>
        <v>0</v>
      </c>
      <c r="N32" s="251">
        <f t="shared" si="1"/>
        <v>0</v>
      </c>
      <c r="O32" s="251">
        <f t="shared" si="2"/>
        <v>0</v>
      </c>
      <c r="P32" s="343"/>
      <c r="Q32" s="343"/>
      <c r="R32" s="341"/>
      <c r="S32" s="341"/>
      <c r="T32" s="341">
        <v>20</v>
      </c>
      <c r="U32" s="341"/>
      <c r="V32" s="400"/>
      <c r="W32" s="290"/>
      <c r="X32" s="251"/>
      <c r="Y32" s="251">
        <f t="shared" si="3"/>
        <v>20</v>
      </c>
      <c r="Z32" s="251">
        <f t="shared" si="8"/>
        <v>5</v>
      </c>
      <c r="AA32" s="251">
        <f t="shared" si="4"/>
        <v>25</v>
      </c>
      <c r="AB32" s="343">
        <v>1</v>
      </c>
      <c r="AC32" s="401" t="s">
        <v>45</v>
      </c>
      <c r="AD32" s="251">
        <f t="shared" si="5"/>
        <v>20</v>
      </c>
      <c r="AE32" s="251">
        <f t="shared" si="5"/>
        <v>5</v>
      </c>
      <c r="AF32" s="252">
        <f t="shared" si="6"/>
        <v>25</v>
      </c>
      <c r="AG32" s="255">
        <f t="shared" si="7"/>
        <v>1</v>
      </c>
    </row>
    <row r="33" spans="2:33" ht="15.6" x14ac:dyDescent="0.3">
      <c r="B33" s="344"/>
      <c r="C33" s="345"/>
      <c r="D33" s="631" t="s">
        <v>85</v>
      </c>
      <c r="E33" s="631"/>
      <c r="F33" s="269">
        <f t="shared" ref="F33:AB33" si="9">SUM(F15:F32)</f>
        <v>100</v>
      </c>
      <c r="G33" s="269">
        <f t="shared" si="9"/>
        <v>0</v>
      </c>
      <c r="H33" s="269">
        <f t="shared" si="9"/>
        <v>123</v>
      </c>
      <c r="I33" s="269">
        <f t="shared" si="9"/>
        <v>331</v>
      </c>
      <c r="J33" s="269">
        <f t="shared" si="9"/>
        <v>0</v>
      </c>
      <c r="K33" s="269">
        <f t="shared" si="9"/>
        <v>0</v>
      </c>
      <c r="L33" s="269">
        <f t="shared" si="9"/>
        <v>0</v>
      </c>
      <c r="M33" s="269">
        <f t="shared" si="9"/>
        <v>554</v>
      </c>
      <c r="N33" s="269">
        <f t="shared" si="9"/>
        <v>181</v>
      </c>
      <c r="O33" s="269">
        <f t="shared" si="9"/>
        <v>735</v>
      </c>
      <c r="P33" s="269">
        <f t="shared" si="9"/>
        <v>29</v>
      </c>
      <c r="Q33" s="269">
        <f t="shared" si="9"/>
        <v>0</v>
      </c>
      <c r="R33" s="269">
        <f t="shared" si="9"/>
        <v>63</v>
      </c>
      <c r="S33" s="269">
        <f t="shared" si="9"/>
        <v>39</v>
      </c>
      <c r="T33" s="269">
        <f t="shared" si="9"/>
        <v>117</v>
      </c>
      <c r="U33" s="269">
        <f t="shared" si="9"/>
        <v>235</v>
      </c>
      <c r="V33" s="269">
        <f t="shared" si="9"/>
        <v>0</v>
      </c>
      <c r="W33" s="269">
        <f t="shared" si="9"/>
        <v>0</v>
      </c>
      <c r="X33" s="269">
        <f t="shared" si="9"/>
        <v>0</v>
      </c>
      <c r="Y33" s="269">
        <f t="shared" si="9"/>
        <v>454</v>
      </c>
      <c r="Z33" s="269">
        <f t="shared" si="9"/>
        <v>206</v>
      </c>
      <c r="AA33" s="269">
        <f t="shared" si="9"/>
        <v>660</v>
      </c>
      <c r="AB33" s="269">
        <f t="shared" si="9"/>
        <v>26</v>
      </c>
      <c r="AC33" s="266"/>
      <c r="AD33" s="269">
        <f>SUM(AD15:AD32)</f>
        <v>1008</v>
      </c>
      <c r="AE33" s="269">
        <f>SUM(AE15:AE32)</f>
        <v>387</v>
      </c>
      <c r="AF33" s="269">
        <f>SUM(AF15:AF32)</f>
        <v>1395</v>
      </c>
      <c r="AG33" s="270">
        <f>SUM(AG15:AG32)</f>
        <v>55</v>
      </c>
    </row>
    <row r="34" spans="2:33" ht="15.6" x14ac:dyDescent="0.3">
      <c r="B34" s="346"/>
      <c r="C34" s="347"/>
      <c r="D34" s="348"/>
      <c r="E34" s="349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85"/>
      <c r="AE34" s="234"/>
      <c r="AF34" s="350"/>
      <c r="AG34" s="351"/>
    </row>
    <row r="35" spans="2:33" ht="15.6" x14ac:dyDescent="0.3">
      <c r="B35" s="346"/>
      <c r="C35" s="347"/>
      <c r="D35" s="632" t="s">
        <v>86</v>
      </c>
      <c r="E35" s="632"/>
      <c r="F35" s="632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34"/>
      <c r="AC35" s="285"/>
      <c r="AD35" s="285"/>
      <c r="AE35" s="234"/>
      <c r="AF35" s="352"/>
      <c r="AG35" s="353"/>
    </row>
    <row r="36" spans="2:33" ht="15.6" x14ac:dyDescent="0.3">
      <c r="B36" s="346"/>
      <c r="C36" s="347"/>
      <c r="D36" s="348"/>
      <c r="E36" s="349" t="s">
        <v>41</v>
      </c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633"/>
    </row>
    <row r="37" spans="2:33" ht="15.6" x14ac:dyDescent="0.3">
      <c r="B37" s="346"/>
      <c r="C37" s="347"/>
      <c r="D37" s="616" t="s">
        <v>152</v>
      </c>
      <c r="E37" s="385" t="s">
        <v>213</v>
      </c>
      <c r="F37" s="333">
        <v>10</v>
      </c>
      <c r="G37" s="333"/>
      <c r="H37" s="285"/>
      <c r="I37" s="285"/>
      <c r="J37" s="285"/>
      <c r="K37" s="285"/>
      <c r="L37" s="285"/>
      <c r="M37" s="234">
        <f>SUM(F37)</f>
        <v>10</v>
      </c>
      <c r="N37" s="234">
        <f>((P37*25)-M37)</f>
        <v>15</v>
      </c>
      <c r="O37" s="234">
        <f>SUM(M37:N37)</f>
        <v>25</v>
      </c>
      <c r="P37" s="596">
        <v>1</v>
      </c>
      <c r="Q37" s="561" t="s">
        <v>45</v>
      </c>
      <c r="R37" s="234"/>
      <c r="S37" s="234"/>
      <c r="T37" s="234"/>
      <c r="U37" s="234"/>
      <c r="V37" s="234"/>
      <c r="W37" s="234"/>
      <c r="X37" s="234"/>
      <c r="Y37" s="234">
        <f>SUM(R37:X37)</f>
        <v>0</v>
      </c>
      <c r="Z37" s="234"/>
      <c r="AA37" s="234">
        <f>SUM(Y37:Z37)</f>
        <v>0</v>
      </c>
      <c r="AB37" s="234"/>
      <c r="AC37" s="561"/>
      <c r="AD37" s="561">
        <v>10</v>
      </c>
      <c r="AE37" s="596">
        <f>((AG37*25)-AD37)</f>
        <v>15</v>
      </c>
      <c r="AF37" s="561">
        <f>SUM(AD37:AE40)</f>
        <v>25</v>
      </c>
      <c r="AG37" s="564">
        <v>1</v>
      </c>
    </row>
    <row r="38" spans="2:33" ht="15.6" x14ac:dyDescent="0.3">
      <c r="B38" s="346"/>
      <c r="C38" s="347"/>
      <c r="D38" s="616"/>
      <c r="E38" s="385" t="s">
        <v>214</v>
      </c>
      <c r="F38" s="333">
        <v>10</v>
      </c>
      <c r="G38" s="337"/>
      <c r="H38" s="285"/>
      <c r="I38" s="285"/>
      <c r="J38" s="285"/>
      <c r="K38" s="285"/>
      <c r="L38" s="285"/>
      <c r="M38" s="234">
        <f t="shared" ref="M38" si="10">SUM(F38)</f>
        <v>10</v>
      </c>
      <c r="N38" s="234">
        <v>15</v>
      </c>
      <c r="O38" s="234">
        <f t="shared" ref="O38:O39" si="11">SUM(M38:N38)</f>
        <v>25</v>
      </c>
      <c r="P38" s="596"/>
      <c r="Q38" s="561"/>
      <c r="R38" s="234"/>
      <c r="S38" s="234"/>
      <c r="T38" s="234"/>
      <c r="U38" s="234"/>
      <c r="V38" s="234"/>
      <c r="W38" s="234"/>
      <c r="X38" s="234"/>
      <c r="Y38" s="234">
        <f t="shared" ref="Y38:Y40" si="12">SUM(R38:X38)</f>
        <v>0</v>
      </c>
      <c r="Z38" s="234"/>
      <c r="AA38" s="234">
        <f t="shared" ref="AA38:AA40" si="13">SUM(Y38:Z38)</f>
        <v>0</v>
      </c>
      <c r="AB38" s="234"/>
      <c r="AC38" s="561"/>
      <c r="AD38" s="561"/>
      <c r="AE38" s="596"/>
      <c r="AF38" s="561"/>
      <c r="AG38" s="564"/>
    </row>
    <row r="39" spans="2:33" ht="27.6" x14ac:dyDescent="0.3">
      <c r="B39" s="346"/>
      <c r="C39" s="347"/>
      <c r="D39" s="616"/>
      <c r="E39" s="332" t="s">
        <v>215</v>
      </c>
      <c r="F39" s="333">
        <v>10</v>
      </c>
      <c r="G39" s="337"/>
      <c r="H39" s="285"/>
      <c r="I39" s="285"/>
      <c r="J39" s="285"/>
      <c r="K39" s="285"/>
      <c r="L39" s="285"/>
      <c r="M39" s="234">
        <f>SUM(F39:G39)</f>
        <v>10</v>
      </c>
      <c r="N39" s="234">
        <v>15</v>
      </c>
      <c r="O39" s="234">
        <f t="shared" si="11"/>
        <v>25</v>
      </c>
      <c r="P39" s="596"/>
      <c r="Q39" s="561"/>
      <c r="R39" s="234"/>
      <c r="S39" s="234"/>
      <c r="T39" s="234"/>
      <c r="U39" s="234"/>
      <c r="V39" s="234"/>
      <c r="W39" s="234"/>
      <c r="X39" s="234"/>
      <c r="Y39" s="234">
        <f t="shared" si="12"/>
        <v>0</v>
      </c>
      <c r="Z39" s="234"/>
      <c r="AA39" s="234">
        <f t="shared" si="13"/>
        <v>0</v>
      </c>
      <c r="AB39" s="234"/>
      <c r="AC39" s="561"/>
      <c r="AD39" s="561"/>
      <c r="AE39" s="596"/>
      <c r="AF39" s="561"/>
      <c r="AG39" s="564"/>
    </row>
    <row r="40" spans="2:33" ht="15.6" x14ac:dyDescent="0.3">
      <c r="B40" s="346"/>
      <c r="C40" s="347"/>
      <c r="D40" s="616"/>
      <c r="E40" s="354"/>
      <c r="F40" s="333"/>
      <c r="G40" s="337"/>
      <c r="H40" s="285"/>
      <c r="I40" s="285"/>
      <c r="J40" s="285"/>
      <c r="K40" s="285"/>
      <c r="L40" s="285"/>
      <c r="M40" s="234"/>
      <c r="N40" s="234"/>
      <c r="O40" s="234"/>
      <c r="P40" s="596"/>
      <c r="Q40" s="561"/>
      <c r="R40" s="234"/>
      <c r="S40" s="234"/>
      <c r="T40" s="234"/>
      <c r="U40" s="234"/>
      <c r="V40" s="234"/>
      <c r="W40" s="234"/>
      <c r="X40" s="234"/>
      <c r="Y40" s="234">
        <f t="shared" si="12"/>
        <v>0</v>
      </c>
      <c r="Z40" s="234"/>
      <c r="AA40" s="234">
        <f t="shared" si="13"/>
        <v>0</v>
      </c>
      <c r="AB40" s="234"/>
      <c r="AC40" s="561"/>
      <c r="AD40" s="561"/>
      <c r="AE40" s="596"/>
      <c r="AF40" s="561"/>
      <c r="AG40" s="564"/>
    </row>
    <row r="41" spans="2:33" ht="15.6" x14ac:dyDescent="0.3">
      <c r="B41" s="346"/>
      <c r="C41" s="347"/>
      <c r="D41" s="636" t="s">
        <v>85</v>
      </c>
      <c r="E41" s="636"/>
      <c r="F41" s="234">
        <v>10</v>
      </c>
      <c r="G41" s="234"/>
      <c r="H41" s="285"/>
      <c r="I41" s="285"/>
      <c r="J41" s="285"/>
      <c r="K41" s="285"/>
      <c r="L41" s="285"/>
      <c r="M41" s="234">
        <v>10</v>
      </c>
      <c r="N41" s="234">
        <v>15</v>
      </c>
      <c r="O41" s="234">
        <f>SUM(O37)</f>
        <v>25</v>
      </c>
      <c r="P41" s="234">
        <v>1</v>
      </c>
      <c r="Q41" s="285"/>
      <c r="R41" s="235"/>
      <c r="S41" s="235"/>
      <c r="T41" s="235"/>
      <c r="U41" s="235"/>
      <c r="V41" s="235"/>
      <c r="W41" s="235"/>
      <c r="X41" s="235"/>
      <c r="Y41" s="235">
        <v>0</v>
      </c>
      <c r="Z41" s="235"/>
      <c r="AA41" s="235">
        <v>0</v>
      </c>
      <c r="AB41" s="235"/>
      <c r="AC41" s="235"/>
      <c r="AD41" s="235">
        <f>SUM(AD37)</f>
        <v>10</v>
      </c>
      <c r="AE41" s="235">
        <v>15</v>
      </c>
      <c r="AF41" s="235">
        <f>SUM(AF37)</f>
        <v>25</v>
      </c>
      <c r="AG41" s="238">
        <v>1</v>
      </c>
    </row>
    <row r="42" spans="2:33" ht="15.6" x14ac:dyDescent="0.3">
      <c r="B42" s="346"/>
      <c r="C42" s="347"/>
      <c r="D42" s="632" t="s">
        <v>96</v>
      </c>
      <c r="E42" s="632"/>
      <c r="F42" s="632"/>
      <c r="G42" s="285"/>
      <c r="H42" s="285"/>
      <c r="I42" s="285"/>
      <c r="J42" s="285"/>
      <c r="K42" s="285"/>
      <c r="L42" s="285"/>
      <c r="M42" s="285"/>
      <c r="N42" s="234"/>
      <c r="O42" s="637"/>
      <c r="P42" s="637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34"/>
      <c r="AC42" s="285"/>
      <c r="AD42" s="285"/>
      <c r="AE42" s="234"/>
      <c r="AF42" s="352"/>
      <c r="AG42" s="353"/>
    </row>
    <row r="43" spans="2:33" ht="15.6" x14ac:dyDescent="0.3">
      <c r="B43" s="346"/>
      <c r="C43" s="347"/>
      <c r="D43" s="348"/>
      <c r="E43" s="349" t="s">
        <v>41</v>
      </c>
      <c r="F43" s="285"/>
      <c r="G43" s="285"/>
      <c r="H43" s="285"/>
      <c r="I43" s="285"/>
      <c r="J43" s="285"/>
      <c r="K43" s="285"/>
      <c r="L43" s="285"/>
      <c r="M43" s="286"/>
      <c r="N43" s="234"/>
      <c r="O43" s="286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6"/>
      <c r="AB43" s="234"/>
      <c r="AC43" s="285"/>
      <c r="AD43" s="285"/>
      <c r="AE43" s="234"/>
      <c r="AF43" s="350"/>
      <c r="AG43" s="351"/>
    </row>
    <row r="44" spans="2:33" ht="31.2" x14ac:dyDescent="0.3">
      <c r="B44" s="346"/>
      <c r="C44" s="347"/>
      <c r="D44" s="331">
        <v>1</v>
      </c>
      <c r="E44" s="402" t="s">
        <v>97</v>
      </c>
      <c r="F44" s="285"/>
      <c r="G44" s="285"/>
      <c r="H44" s="285"/>
      <c r="I44" s="285"/>
      <c r="J44" s="285"/>
      <c r="K44" s="285"/>
      <c r="L44" s="285"/>
      <c r="M44" s="286"/>
      <c r="N44" s="234"/>
      <c r="O44" s="286"/>
      <c r="P44" s="285"/>
      <c r="Q44" s="285"/>
      <c r="R44" s="285"/>
      <c r="S44" s="285"/>
      <c r="T44" s="285"/>
      <c r="U44" s="285"/>
      <c r="V44" s="285"/>
      <c r="W44" s="234">
        <v>120</v>
      </c>
      <c r="X44" s="285"/>
      <c r="Y44" s="234">
        <f>SUM(W44)</f>
        <v>120</v>
      </c>
      <c r="Z44" s="285"/>
      <c r="AA44" s="234">
        <f>SUM(Y44:Z44)</f>
        <v>120</v>
      </c>
      <c r="AB44" s="235">
        <v>4</v>
      </c>
      <c r="AC44" s="235" t="s">
        <v>45</v>
      </c>
      <c r="AD44" s="234">
        <f>SUM(AA44)</f>
        <v>120</v>
      </c>
      <c r="AE44" s="234">
        <f>SUM(Z44)</f>
        <v>0</v>
      </c>
      <c r="AF44" s="235">
        <f>SUM(AD44:AE44)</f>
        <v>120</v>
      </c>
      <c r="AG44" s="238">
        <f>SUM(AB44)</f>
        <v>4</v>
      </c>
    </row>
    <row r="45" spans="2:33" s="205" customFormat="1" ht="16.2" thickBot="1" x14ac:dyDescent="0.35">
      <c r="B45" s="369"/>
      <c r="C45" s="370"/>
      <c r="D45" s="562" t="s">
        <v>99</v>
      </c>
      <c r="E45" s="562"/>
      <c r="F45" s="252">
        <f>SUM(F33,F41,F44)</f>
        <v>110</v>
      </c>
      <c r="G45" s="252">
        <f t="shared" ref="G45:P45" si="14">SUM(G33,G41,G44)</f>
        <v>0</v>
      </c>
      <c r="H45" s="252">
        <f t="shared" si="14"/>
        <v>123</v>
      </c>
      <c r="I45" s="252">
        <f t="shared" si="14"/>
        <v>331</v>
      </c>
      <c r="J45" s="252">
        <f t="shared" si="14"/>
        <v>0</v>
      </c>
      <c r="K45" s="252">
        <f t="shared" si="14"/>
        <v>0</v>
      </c>
      <c r="L45" s="252">
        <f t="shared" si="14"/>
        <v>0</v>
      </c>
      <c r="M45" s="252">
        <f t="shared" si="14"/>
        <v>564</v>
      </c>
      <c r="N45" s="252">
        <f t="shared" si="14"/>
        <v>196</v>
      </c>
      <c r="O45" s="252">
        <f t="shared" si="14"/>
        <v>760</v>
      </c>
      <c r="P45" s="252">
        <f t="shared" si="14"/>
        <v>30</v>
      </c>
      <c r="Q45" s="252" t="s">
        <v>100</v>
      </c>
      <c r="R45" s="252">
        <f t="shared" ref="R45:AB45" si="15">SUM(R33,R41,R44)</f>
        <v>63</v>
      </c>
      <c r="S45" s="252">
        <f t="shared" si="15"/>
        <v>39</v>
      </c>
      <c r="T45" s="252">
        <f t="shared" si="15"/>
        <v>117</v>
      </c>
      <c r="U45" s="252">
        <f t="shared" si="15"/>
        <v>235</v>
      </c>
      <c r="V45" s="252">
        <f t="shared" si="15"/>
        <v>0</v>
      </c>
      <c r="W45" s="252">
        <f t="shared" si="15"/>
        <v>120</v>
      </c>
      <c r="X45" s="252">
        <f t="shared" si="15"/>
        <v>0</v>
      </c>
      <c r="Y45" s="252">
        <f t="shared" si="15"/>
        <v>574</v>
      </c>
      <c r="Z45" s="252">
        <f t="shared" si="15"/>
        <v>206</v>
      </c>
      <c r="AA45" s="252">
        <f t="shared" si="15"/>
        <v>780</v>
      </c>
      <c r="AB45" s="252">
        <f t="shared" si="15"/>
        <v>30</v>
      </c>
      <c r="AC45" s="252" t="s">
        <v>100</v>
      </c>
      <c r="AD45" s="252">
        <f t="shared" ref="AD45:AE45" si="16">SUM(AD33,AD41,AD44)</f>
        <v>1138</v>
      </c>
      <c r="AE45" s="252">
        <f t="shared" si="16"/>
        <v>402</v>
      </c>
      <c r="AF45" s="252">
        <f>SUM(AF33,AF41,AF44)</f>
        <v>1540</v>
      </c>
      <c r="AG45" s="255">
        <f>SUM(AG33,AG41,AG44)</f>
        <v>60</v>
      </c>
    </row>
    <row r="46" spans="2:33" ht="15" customHeight="1" x14ac:dyDescent="0.3"/>
    <row r="47" spans="2:33" ht="15.75" customHeight="1" x14ac:dyDescent="0.3"/>
    <row r="48" spans="2:33" ht="17.399999999999999" x14ac:dyDescent="0.3">
      <c r="E48" s="371" t="s">
        <v>101</v>
      </c>
      <c r="F48" s="634" t="s">
        <v>20</v>
      </c>
      <c r="G48" s="635"/>
    </row>
    <row r="49" spans="5:7" ht="17.399999999999999" x14ac:dyDescent="0.3">
      <c r="E49" s="371" t="s">
        <v>102</v>
      </c>
      <c r="F49" s="634" t="s">
        <v>21</v>
      </c>
      <c r="G49" s="635"/>
    </row>
    <row r="50" spans="5:7" ht="17.399999999999999" x14ac:dyDescent="0.3">
      <c r="E50" s="371" t="s">
        <v>103</v>
      </c>
      <c r="F50" s="634" t="s">
        <v>22</v>
      </c>
      <c r="G50" s="635"/>
    </row>
    <row r="51" spans="5:7" ht="17.399999999999999" x14ac:dyDescent="0.3">
      <c r="E51" s="371" t="s">
        <v>104</v>
      </c>
      <c r="F51" s="634" t="s">
        <v>23</v>
      </c>
      <c r="G51" s="635"/>
    </row>
    <row r="52" spans="5:7" ht="17.399999999999999" x14ac:dyDescent="0.3">
      <c r="E52" s="371" t="s">
        <v>105</v>
      </c>
      <c r="F52" s="634" t="s">
        <v>24</v>
      </c>
      <c r="G52" s="635"/>
    </row>
    <row r="53" spans="5:7" ht="17.399999999999999" x14ac:dyDescent="0.3">
      <c r="E53" s="371" t="s">
        <v>106</v>
      </c>
      <c r="F53" s="634" t="s">
        <v>25</v>
      </c>
      <c r="G53" s="635"/>
    </row>
    <row r="54" spans="5:7" ht="17.399999999999999" x14ac:dyDescent="0.3">
      <c r="E54" s="371" t="s">
        <v>107</v>
      </c>
      <c r="F54" s="634" t="s">
        <v>32</v>
      </c>
      <c r="G54" s="635"/>
    </row>
    <row r="55" spans="5:7" ht="17.399999999999999" x14ac:dyDescent="0.3">
      <c r="E55" s="371" t="s">
        <v>108</v>
      </c>
      <c r="F55" s="634" t="s">
        <v>45</v>
      </c>
      <c r="G55" s="635"/>
    </row>
    <row r="56" spans="5:7" ht="17.399999999999999" x14ac:dyDescent="0.3">
      <c r="E56" s="371" t="s">
        <v>109</v>
      </c>
      <c r="F56" s="634" t="s">
        <v>70</v>
      </c>
      <c r="G56" s="635"/>
    </row>
    <row r="57" spans="5:7" ht="17.399999999999999" x14ac:dyDescent="0.3">
      <c r="E57" s="371" t="s">
        <v>110</v>
      </c>
      <c r="F57" s="634" t="s">
        <v>111</v>
      </c>
      <c r="G57" s="635"/>
    </row>
  </sheetData>
  <mergeCells count="54">
    <mergeCell ref="F56:G56"/>
    <mergeCell ref="F57:G57"/>
    <mergeCell ref="F50:G50"/>
    <mergeCell ref="F51:G51"/>
    <mergeCell ref="F52:G52"/>
    <mergeCell ref="F53:G53"/>
    <mergeCell ref="F54:G54"/>
    <mergeCell ref="F55:G55"/>
    <mergeCell ref="F49:G49"/>
    <mergeCell ref="D35:F35"/>
    <mergeCell ref="F36:AG36"/>
    <mergeCell ref="D37:D40"/>
    <mergeCell ref="P37:P40"/>
    <mergeCell ref="Q37:Q40"/>
    <mergeCell ref="AC37:AC40"/>
    <mergeCell ref="AD37:AD40"/>
    <mergeCell ref="AE37:AE40"/>
    <mergeCell ref="AF37:AF40"/>
    <mergeCell ref="AG37:AG40"/>
    <mergeCell ref="D41:E41"/>
    <mergeCell ref="D42:F42"/>
    <mergeCell ref="O42:P42"/>
    <mergeCell ref="D45:E45"/>
    <mergeCell ref="F48:G48"/>
    <mergeCell ref="B21:B30"/>
    <mergeCell ref="C21:C23"/>
    <mergeCell ref="C24:C28"/>
    <mergeCell ref="C29:C30"/>
    <mergeCell ref="B31:B32"/>
    <mergeCell ref="D33:E33"/>
    <mergeCell ref="R11:AA11"/>
    <mergeCell ref="D13:F13"/>
    <mergeCell ref="O13:P13"/>
    <mergeCell ref="F14:AG14"/>
    <mergeCell ref="B15:B20"/>
    <mergeCell ref="C15:C16"/>
    <mergeCell ref="C17:C20"/>
    <mergeCell ref="E7:J7"/>
    <mergeCell ref="K7:Q7"/>
    <mergeCell ref="C9:C14"/>
    <mergeCell ref="D9:AG9"/>
    <mergeCell ref="D10:D12"/>
    <mergeCell ref="E10:E11"/>
    <mergeCell ref="F10:Q10"/>
    <mergeCell ref="R10:AA10"/>
    <mergeCell ref="AB10:AG10"/>
    <mergeCell ref="F11:P11"/>
    <mergeCell ref="E6:J6"/>
    <mergeCell ref="K6:Q6"/>
    <mergeCell ref="D2:AI2"/>
    <mergeCell ref="E4:J4"/>
    <mergeCell ref="K4:R4"/>
    <mergeCell ref="E5:J5"/>
    <mergeCell ref="K5:Q5"/>
  </mergeCells>
  <pageMargins left="0.23622047244094491" right="0.23622047244094491" top="0.35433070866141736" bottom="0.35433070866141736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2577-38B4-4359-AA25-FF3ABACF940A}">
  <sheetPr>
    <tabColor theme="9" tint="-0.499984740745262"/>
    <pageSetUpPr fitToPage="1"/>
  </sheetPr>
  <dimension ref="B2:AG54"/>
  <sheetViews>
    <sheetView tabSelected="1" zoomScale="70" zoomScaleNormal="70" workbookViewId="0">
      <selection activeCell="K7" sqref="K7:Q7"/>
    </sheetView>
  </sheetViews>
  <sheetFormatPr defaultColWidth="9.109375" defaultRowHeight="14.4" x14ac:dyDescent="0.3"/>
  <cols>
    <col min="1" max="1" width="9.109375" style="1"/>
    <col min="2" max="2" width="19.33203125" style="206" customWidth="1"/>
    <col min="3" max="3" width="16.33203125" style="206" customWidth="1"/>
    <col min="4" max="4" width="7.44140625" style="1" customWidth="1"/>
    <col min="5" max="5" width="61" style="1" bestFit="1" customWidth="1"/>
    <col min="6" max="6" width="5" style="1" bestFit="1" customWidth="1"/>
    <col min="7" max="7" width="4.5546875" style="1" bestFit="1" customWidth="1"/>
    <col min="8" max="8" width="3.88671875" style="1" bestFit="1" customWidth="1"/>
    <col min="9" max="9" width="5" style="1" bestFit="1" customWidth="1"/>
    <col min="10" max="11" width="3" style="1" bestFit="1" customWidth="1"/>
    <col min="12" max="12" width="3.88671875" style="1" bestFit="1" customWidth="1"/>
    <col min="13" max="14" width="6" style="1" bestFit="1" customWidth="1"/>
    <col min="15" max="15" width="11" style="1" bestFit="1" customWidth="1"/>
    <col min="16" max="16" width="3.88671875" style="1" bestFit="1" customWidth="1"/>
    <col min="17" max="17" width="6" style="1" bestFit="1" customWidth="1"/>
    <col min="18" max="18" width="5" style="1" bestFit="1" customWidth="1"/>
    <col min="19" max="19" width="4.5546875" style="1" bestFit="1" customWidth="1"/>
    <col min="20" max="20" width="3.88671875" style="1" bestFit="1" customWidth="1"/>
    <col min="21" max="21" width="5" style="1" bestFit="1" customWidth="1"/>
    <col min="22" max="23" width="3" style="1" bestFit="1" customWidth="1"/>
    <col min="24" max="24" width="3.44140625" style="1" bestFit="1" customWidth="1"/>
    <col min="25" max="26" width="6" style="1" bestFit="1" customWidth="1"/>
    <col min="27" max="27" width="11" style="1" bestFit="1" customWidth="1"/>
    <col min="28" max="28" width="3.88671875" style="1" bestFit="1" customWidth="1"/>
    <col min="29" max="29" width="6" style="1" bestFit="1" customWidth="1"/>
    <col min="30" max="30" width="6.33203125" style="1" bestFit="1" customWidth="1"/>
    <col min="31" max="31" width="6" style="205" bestFit="1" customWidth="1"/>
    <col min="32" max="32" width="11" style="1" bestFit="1" customWidth="1"/>
    <col min="33" max="33" width="6" style="1" bestFit="1" customWidth="1"/>
    <col min="34" max="16384" width="9.109375" style="1"/>
  </cols>
  <sheetData>
    <row r="2" spans="2:33" ht="20.399999999999999" x14ac:dyDescent="0.3">
      <c r="B2" s="419" t="s">
        <v>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</row>
    <row r="4" spans="2:33" ht="17.399999999999999" x14ac:dyDescent="0.3">
      <c r="E4" s="605" t="s">
        <v>1</v>
      </c>
      <c r="F4" s="605"/>
      <c r="G4" s="605"/>
      <c r="H4" s="605"/>
      <c r="I4" s="605"/>
      <c r="J4" s="605"/>
      <c r="K4" s="605" t="s">
        <v>2</v>
      </c>
      <c r="L4" s="605"/>
      <c r="M4" s="605"/>
      <c r="N4" s="605"/>
      <c r="O4" s="605"/>
      <c r="P4" s="605"/>
      <c r="Q4" s="605"/>
      <c r="R4" s="605"/>
    </row>
    <row r="5" spans="2:33" ht="15.6" x14ac:dyDescent="0.3">
      <c r="E5" s="603" t="s">
        <v>3</v>
      </c>
      <c r="F5" s="603"/>
      <c r="G5" s="603"/>
      <c r="H5" s="603"/>
      <c r="I5" s="603"/>
      <c r="J5" s="603"/>
      <c r="K5" s="604" t="s">
        <v>4</v>
      </c>
      <c r="L5" s="604"/>
      <c r="M5" s="604"/>
      <c r="N5" s="604"/>
      <c r="O5" s="604"/>
      <c r="P5" s="604"/>
      <c r="Q5" s="604"/>
      <c r="R5" s="372"/>
    </row>
    <row r="6" spans="2:33" ht="15.6" x14ac:dyDescent="0.3">
      <c r="E6" s="603" t="s">
        <v>5</v>
      </c>
      <c r="F6" s="603"/>
      <c r="G6" s="603"/>
      <c r="H6" s="603"/>
      <c r="I6" s="603"/>
      <c r="J6" s="603"/>
      <c r="K6" s="604" t="s">
        <v>6</v>
      </c>
      <c r="L6" s="604"/>
      <c r="M6" s="604"/>
      <c r="N6" s="604"/>
      <c r="O6" s="604"/>
      <c r="P6" s="604"/>
      <c r="Q6" s="604"/>
      <c r="R6" s="372"/>
    </row>
    <row r="7" spans="2:33" ht="15.6" x14ac:dyDescent="0.3">
      <c r="E7" s="603" t="s">
        <v>7</v>
      </c>
      <c r="F7" s="603"/>
      <c r="G7" s="603"/>
      <c r="H7" s="603"/>
      <c r="I7" s="603"/>
      <c r="J7" s="603"/>
      <c r="K7" s="603" t="s">
        <v>8</v>
      </c>
      <c r="L7" s="603"/>
      <c r="M7" s="603"/>
      <c r="N7" s="603"/>
      <c r="O7" s="603"/>
      <c r="P7" s="603"/>
      <c r="Q7" s="603"/>
      <c r="R7" s="372"/>
    </row>
    <row r="8" spans="2:33" ht="15" thickBot="1" x14ac:dyDescent="0.35"/>
    <row r="9" spans="2:33" ht="17.399999999999999" x14ac:dyDescent="0.3">
      <c r="B9" s="606" t="s">
        <v>12</v>
      </c>
      <c r="C9" s="609" t="s">
        <v>13</v>
      </c>
      <c r="D9" s="642" t="s">
        <v>216</v>
      </c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5"/>
    </row>
    <row r="10" spans="2:33" ht="17.399999999999999" x14ac:dyDescent="0.3">
      <c r="B10" s="607"/>
      <c r="C10" s="611"/>
      <c r="D10" s="615"/>
      <c r="E10" s="616"/>
      <c r="F10" s="617" t="s">
        <v>217</v>
      </c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 t="s">
        <v>218</v>
      </c>
      <c r="S10" s="617"/>
      <c r="T10" s="617"/>
      <c r="U10" s="617"/>
      <c r="V10" s="617"/>
      <c r="W10" s="617"/>
      <c r="X10" s="617"/>
      <c r="Y10" s="617"/>
      <c r="Z10" s="617"/>
      <c r="AA10" s="617"/>
      <c r="AB10" s="616"/>
      <c r="AC10" s="616"/>
      <c r="AD10" s="616"/>
      <c r="AE10" s="616"/>
      <c r="AF10" s="616"/>
      <c r="AG10" s="618"/>
    </row>
    <row r="11" spans="2:33" x14ac:dyDescent="0.3">
      <c r="B11" s="607"/>
      <c r="C11" s="611"/>
      <c r="D11" s="615"/>
      <c r="E11" s="616"/>
      <c r="F11" s="619" t="s">
        <v>16</v>
      </c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315"/>
      <c r="R11" s="619" t="s">
        <v>16</v>
      </c>
      <c r="S11" s="619"/>
      <c r="T11" s="619"/>
      <c r="U11" s="619"/>
      <c r="V11" s="619"/>
      <c r="W11" s="619"/>
      <c r="X11" s="619"/>
      <c r="Y11" s="619"/>
      <c r="Z11" s="619"/>
      <c r="AA11" s="619"/>
      <c r="AB11" s="316"/>
      <c r="AC11" s="315"/>
      <c r="AD11" s="316"/>
      <c r="AE11" s="317"/>
      <c r="AF11" s="316"/>
      <c r="AG11" s="318"/>
    </row>
    <row r="12" spans="2:33" s="19" customFormat="1" ht="147.75" customHeight="1" x14ac:dyDescent="0.3">
      <c r="B12" s="607"/>
      <c r="C12" s="611"/>
      <c r="D12" s="319" t="s">
        <v>17</v>
      </c>
      <c r="E12" s="320" t="s">
        <v>18</v>
      </c>
      <c r="F12" s="320" t="s">
        <v>20</v>
      </c>
      <c r="G12" s="320" t="s">
        <v>21</v>
      </c>
      <c r="H12" s="320" t="s">
        <v>22</v>
      </c>
      <c r="I12" s="320" t="s">
        <v>23</v>
      </c>
      <c r="J12" s="320" t="s">
        <v>24</v>
      </c>
      <c r="K12" s="320" t="s">
        <v>25</v>
      </c>
      <c r="L12" s="320" t="s">
        <v>26</v>
      </c>
      <c r="M12" s="317" t="s">
        <v>27</v>
      </c>
      <c r="N12" s="317" t="s">
        <v>28</v>
      </c>
      <c r="O12" s="317" t="s">
        <v>29</v>
      </c>
      <c r="P12" s="317" t="s">
        <v>30</v>
      </c>
      <c r="Q12" s="317" t="s">
        <v>31</v>
      </c>
      <c r="R12" s="320" t="s">
        <v>20</v>
      </c>
      <c r="S12" s="320" t="s">
        <v>21</v>
      </c>
      <c r="T12" s="320" t="s">
        <v>22</v>
      </c>
      <c r="U12" s="320" t="s">
        <v>23</v>
      </c>
      <c r="V12" s="320" t="s">
        <v>24</v>
      </c>
      <c r="W12" s="320" t="s">
        <v>25</v>
      </c>
      <c r="X12" s="320" t="s">
        <v>32</v>
      </c>
      <c r="Y12" s="317" t="s">
        <v>33</v>
      </c>
      <c r="Z12" s="317" t="s">
        <v>28</v>
      </c>
      <c r="AA12" s="317" t="s">
        <v>29</v>
      </c>
      <c r="AB12" s="317" t="s">
        <v>34</v>
      </c>
      <c r="AC12" s="317" t="s">
        <v>35</v>
      </c>
      <c r="AD12" s="317" t="s">
        <v>36</v>
      </c>
      <c r="AE12" s="317" t="s">
        <v>37</v>
      </c>
      <c r="AF12" s="317" t="s">
        <v>38</v>
      </c>
      <c r="AG12" s="321" t="s">
        <v>39</v>
      </c>
    </row>
    <row r="13" spans="2:33" ht="16.2" x14ac:dyDescent="0.3">
      <c r="B13" s="607"/>
      <c r="C13" s="611"/>
      <c r="D13" s="647" t="s">
        <v>40</v>
      </c>
      <c r="E13" s="647"/>
      <c r="F13" s="647"/>
      <c r="G13" s="352"/>
      <c r="H13" s="352"/>
      <c r="I13" s="352"/>
      <c r="J13" s="352"/>
      <c r="K13" s="352"/>
      <c r="L13" s="352"/>
      <c r="M13" s="352"/>
      <c r="N13" s="352"/>
      <c r="O13" s="648"/>
      <c r="P13" s="648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235"/>
      <c r="AF13" s="352"/>
      <c r="AG13" s="353"/>
    </row>
    <row r="14" spans="2:33" ht="16.2" thickBot="1" x14ac:dyDescent="0.35">
      <c r="B14" s="608"/>
      <c r="C14" s="612"/>
      <c r="D14" s="324"/>
      <c r="E14" s="325" t="s">
        <v>41</v>
      </c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5"/>
    </row>
    <row r="15" spans="2:33" ht="16.5" customHeight="1" x14ac:dyDescent="0.3">
      <c r="B15" s="650" t="s">
        <v>60</v>
      </c>
      <c r="C15" s="651" t="s">
        <v>171</v>
      </c>
      <c r="D15" s="403">
        <v>1</v>
      </c>
      <c r="E15" s="404" t="s">
        <v>219</v>
      </c>
      <c r="F15" s="405"/>
      <c r="G15" s="405"/>
      <c r="H15" s="405"/>
      <c r="I15" s="405"/>
      <c r="J15" s="225"/>
      <c r="K15" s="225"/>
      <c r="L15" s="225"/>
      <c r="M15" s="225">
        <f>SUM(F15:L15)</f>
        <v>0</v>
      </c>
      <c r="N15" s="225">
        <f>((P15*25)-M15)</f>
        <v>0</v>
      </c>
      <c r="O15" s="225">
        <f>SUM(M15:N15)</f>
        <v>0</v>
      </c>
      <c r="P15" s="406">
        <v>0</v>
      </c>
      <c r="Q15" s="406"/>
      <c r="R15" s="407">
        <v>30</v>
      </c>
      <c r="S15" s="407"/>
      <c r="T15" s="407">
        <v>8</v>
      </c>
      <c r="U15" s="407">
        <v>102</v>
      </c>
      <c r="V15" s="225"/>
      <c r="W15" s="225"/>
      <c r="X15" s="225"/>
      <c r="Y15" s="225">
        <f>SUM(R15:X15)</f>
        <v>140</v>
      </c>
      <c r="Z15" s="225">
        <f>((AB15*25)-Y15)</f>
        <v>35</v>
      </c>
      <c r="AA15" s="225">
        <f>SUM(Y15:Z15)</f>
        <v>175</v>
      </c>
      <c r="AB15" s="405">
        <v>7</v>
      </c>
      <c r="AC15" s="406" t="s">
        <v>46</v>
      </c>
      <c r="AD15" s="225">
        <f>SUM(M15,Y15)</f>
        <v>140</v>
      </c>
      <c r="AE15" s="225">
        <f>SUM(N15,Z15)</f>
        <v>35</v>
      </c>
      <c r="AF15" s="226">
        <f>SUM(AD15:AE15)</f>
        <v>175</v>
      </c>
      <c r="AG15" s="229">
        <f>SUM(P15,AB15)</f>
        <v>7</v>
      </c>
    </row>
    <row r="16" spans="2:33" ht="15.6" x14ac:dyDescent="0.3">
      <c r="B16" s="623"/>
      <c r="C16" s="652"/>
      <c r="D16" s="331">
        <v>2</v>
      </c>
      <c r="E16" s="382" t="s">
        <v>202</v>
      </c>
      <c r="F16" s="337">
        <v>10</v>
      </c>
      <c r="G16" s="337"/>
      <c r="H16" s="337">
        <v>12</v>
      </c>
      <c r="I16" s="337">
        <v>48</v>
      </c>
      <c r="J16" s="234"/>
      <c r="K16" s="234"/>
      <c r="L16" s="234"/>
      <c r="M16" s="234">
        <f t="shared" ref="M16:M30" si="0">SUM(F16:L16)</f>
        <v>70</v>
      </c>
      <c r="N16" s="234">
        <f t="shared" ref="N16:N30" si="1">((P16*25)-M16)</f>
        <v>30</v>
      </c>
      <c r="O16" s="234">
        <f t="shared" ref="O16" si="2">SUM(M16:N16)</f>
        <v>100</v>
      </c>
      <c r="P16" s="383">
        <v>4</v>
      </c>
      <c r="Q16" s="383" t="s">
        <v>46</v>
      </c>
      <c r="R16" s="408"/>
      <c r="S16" s="408"/>
      <c r="T16" s="408"/>
      <c r="U16" s="408"/>
      <c r="V16" s="234"/>
      <c r="W16" s="234"/>
      <c r="X16" s="234"/>
      <c r="Y16" s="234">
        <f t="shared" ref="Y16:Y30" si="3">SUM(R16:X16)</f>
        <v>0</v>
      </c>
      <c r="Z16" s="234">
        <f t="shared" ref="Z16:Z30" si="4">((AB16*25)-Y16)</f>
        <v>0</v>
      </c>
      <c r="AA16" s="234">
        <f t="shared" ref="AA16:AA30" si="5">SUM(Y16:Z16)</f>
        <v>0</v>
      </c>
      <c r="AB16" s="335">
        <v>0</v>
      </c>
      <c r="AC16" s="396"/>
      <c r="AD16" s="234">
        <f t="shared" ref="AD16:AE30" si="6">SUM(M16,Y16)</f>
        <v>70</v>
      </c>
      <c r="AE16" s="234">
        <f t="shared" si="6"/>
        <v>30</v>
      </c>
      <c r="AF16" s="235">
        <f t="shared" ref="AF16:AF30" si="7">SUM(AD16:AE16)</f>
        <v>100</v>
      </c>
      <c r="AG16" s="238">
        <f t="shared" ref="AG16:AG30" si="8">SUM(P16,AB16)</f>
        <v>4</v>
      </c>
    </row>
    <row r="17" spans="2:33" ht="26.25" customHeight="1" x14ac:dyDescent="0.3">
      <c r="B17" s="623"/>
      <c r="C17" s="611" t="s">
        <v>61</v>
      </c>
      <c r="D17" s="331">
        <v>3</v>
      </c>
      <c r="E17" s="382" t="s">
        <v>203</v>
      </c>
      <c r="F17" s="333">
        <v>8</v>
      </c>
      <c r="G17" s="333"/>
      <c r="H17" s="333">
        <v>4</v>
      </c>
      <c r="I17" s="333">
        <v>44</v>
      </c>
      <c r="J17" s="234"/>
      <c r="K17" s="234"/>
      <c r="L17" s="234"/>
      <c r="M17" s="234">
        <f t="shared" si="0"/>
        <v>56</v>
      </c>
      <c r="N17" s="234">
        <f t="shared" si="1"/>
        <v>19</v>
      </c>
      <c r="O17" s="234">
        <f t="shared" ref="O17:O30" si="9">SUM(M17:N17)</f>
        <v>75</v>
      </c>
      <c r="P17" s="383">
        <v>3</v>
      </c>
      <c r="Q17" s="383" t="s">
        <v>45</v>
      </c>
      <c r="R17" s="409">
        <v>8</v>
      </c>
      <c r="S17" s="409"/>
      <c r="T17" s="409">
        <v>3</v>
      </c>
      <c r="U17" s="409">
        <v>44</v>
      </c>
      <c r="V17" s="234"/>
      <c r="W17" s="234"/>
      <c r="X17" s="234"/>
      <c r="Y17" s="234">
        <f t="shared" si="3"/>
        <v>55</v>
      </c>
      <c r="Z17" s="234">
        <f t="shared" si="4"/>
        <v>20</v>
      </c>
      <c r="AA17" s="234">
        <f t="shared" si="5"/>
        <v>75</v>
      </c>
      <c r="AB17" s="335">
        <v>3</v>
      </c>
      <c r="AC17" s="383" t="s">
        <v>46</v>
      </c>
      <c r="AD17" s="234">
        <f t="shared" si="6"/>
        <v>111</v>
      </c>
      <c r="AE17" s="234">
        <f t="shared" si="6"/>
        <v>39</v>
      </c>
      <c r="AF17" s="235">
        <f t="shared" si="7"/>
        <v>150</v>
      </c>
      <c r="AG17" s="238">
        <f t="shared" si="8"/>
        <v>6</v>
      </c>
    </row>
    <row r="18" spans="2:33" ht="18.75" customHeight="1" x14ac:dyDescent="0.3">
      <c r="B18" s="623"/>
      <c r="C18" s="611"/>
      <c r="D18" s="331">
        <v>4</v>
      </c>
      <c r="E18" s="382" t="s">
        <v>220</v>
      </c>
      <c r="F18" s="337"/>
      <c r="G18" s="337"/>
      <c r="H18" s="337"/>
      <c r="I18" s="337"/>
      <c r="J18" s="234"/>
      <c r="K18" s="234"/>
      <c r="L18" s="234"/>
      <c r="M18" s="234">
        <f t="shared" si="0"/>
        <v>0</v>
      </c>
      <c r="N18" s="234">
        <f t="shared" si="1"/>
        <v>0</v>
      </c>
      <c r="O18" s="234">
        <f t="shared" si="9"/>
        <v>0</v>
      </c>
      <c r="P18" s="383">
        <v>0</v>
      </c>
      <c r="Q18" s="396"/>
      <c r="R18" s="408">
        <v>8</v>
      </c>
      <c r="S18" s="408"/>
      <c r="T18" s="408"/>
      <c r="U18" s="408">
        <v>16</v>
      </c>
      <c r="V18" s="234"/>
      <c r="W18" s="234"/>
      <c r="X18" s="234"/>
      <c r="Y18" s="234">
        <f t="shared" si="3"/>
        <v>24</v>
      </c>
      <c r="Z18" s="234">
        <f t="shared" si="4"/>
        <v>1</v>
      </c>
      <c r="AA18" s="234">
        <f t="shared" si="5"/>
        <v>25</v>
      </c>
      <c r="AB18" s="335">
        <v>1</v>
      </c>
      <c r="AC18" s="383" t="s">
        <v>45</v>
      </c>
      <c r="AD18" s="234">
        <f t="shared" si="6"/>
        <v>24</v>
      </c>
      <c r="AE18" s="234">
        <f t="shared" si="6"/>
        <v>1</v>
      </c>
      <c r="AF18" s="235">
        <f t="shared" si="7"/>
        <v>25</v>
      </c>
      <c r="AG18" s="238">
        <v>1</v>
      </c>
    </row>
    <row r="19" spans="2:33" ht="32.1" customHeight="1" x14ac:dyDescent="0.3">
      <c r="B19" s="623"/>
      <c r="C19" s="611"/>
      <c r="D19" s="331">
        <v>5</v>
      </c>
      <c r="E19" s="382" t="s">
        <v>221</v>
      </c>
      <c r="F19" s="337"/>
      <c r="G19" s="337">
        <v>9</v>
      </c>
      <c r="H19" s="337">
        <v>15</v>
      </c>
      <c r="I19" s="337">
        <v>30</v>
      </c>
      <c r="J19" s="234"/>
      <c r="K19" s="234"/>
      <c r="L19" s="234"/>
      <c r="M19" s="234">
        <f t="shared" si="0"/>
        <v>54</v>
      </c>
      <c r="N19" s="234">
        <f>((P19*30)-M19)</f>
        <v>6</v>
      </c>
      <c r="O19" s="234">
        <f t="shared" si="9"/>
        <v>60</v>
      </c>
      <c r="P19" s="383">
        <v>2</v>
      </c>
      <c r="Q19" s="383" t="s">
        <v>45</v>
      </c>
      <c r="R19" s="408"/>
      <c r="S19" s="408"/>
      <c r="T19" s="408"/>
      <c r="U19" s="408"/>
      <c r="V19" s="234"/>
      <c r="W19" s="234"/>
      <c r="X19" s="234"/>
      <c r="Y19" s="234">
        <f t="shared" si="3"/>
        <v>0</v>
      </c>
      <c r="Z19" s="234">
        <f t="shared" si="4"/>
        <v>0</v>
      </c>
      <c r="AA19" s="234">
        <f t="shared" si="5"/>
        <v>0</v>
      </c>
      <c r="AB19" s="335">
        <v>0</v>
      </c>
      <c r="AC19" s="396"/>
      <c r="AD19" s="234">
        <f t="shared" si="6"/>
        <v>54</v>
      </c>
      <c r="AE19" s="234">
        <f t="shared" si="6"/>
        <v>6</v>
      </c>
      <c r="AF19" s="235">
        <f t="shared" si="7"/>
        <v>60</v>
      </c>
      <c r="AG19" s="238">
        <v>2</v>
      </c>
    </row>
    <row r="20" spans="2:33" ht="16.5" customHeight="1" x14ac:dyDescent="0.3">
      <c r="B20" s="623"/>
      <c r="C20" s="611"/>
      <c r="D20" s="331">
        <v>6</v>
      </c>
      <c r="E20" s="382" t="s">
        <v>176</v>
      </c>
      <c r="F20" s="384"/>
      <c r="G20" s="333"/>
      <c r="H20" s="333">
        <v>7</v>
      </c>
      <c r="I20" s="333">
        <v>49</v>
      </c>
      <c r="J20" s="234"/>
      <c r="K20" s="234"/>
      <c r="L20" s="234"/>
      <c r="M20" s="234">
        <f t="shared" si="0"/>
        <v>56</v>
      </c>
      <c r="N20" s="234">
        <f t="shared" si="1"/>
        <v>44</v>
      </c>
      <c r="O20" s="234">
        <f t="shared" si="9"/>
        <v>100</v>
      </c>
      <c r="P20" s="335">
        <v>4</v>
      </c>
      <c r="Q20" s="335" t="s">
        <v>45</v>
      </c>
      <c r="R20" s="409">
        <v>15</v>
      </c>
      <c r="S20" s="409"/>
      <c r="T20" s="409"/>
      <c r="U20" s="409"/>
      <c r="V20" s="234"/>
      <c r="W20" s="234"/>
      <c r="X20" s="234"/>
      <c r="Y20" s="234">
        <f t="shared" si="3"/>
        <v>15</v>
      </c>
      <c r="Z20" s="234">
        <f t="shared" si="4"/>
        <v>10</v>
      </c>
      <c r="AA20" s="234">
        <f t="shared" si="5"/>
        <v>25</v>
      </c>
      <c r="AB20" s="335">
        <v>1</v>
      </c>
      <c r="AC20" s="649" t="s">
        <v>46</v>
      </c>
      <c r="AD20" s="234">
        <f t="shared" si="6"/>
        <v>71</v>
      </c>
      <c r="AE20" s="234">
        <f t="shared" si="6"/>
        <v>54</v>
      </c>
      <c r="AF20" s="235">
        <f t="shared" si="7"/>
        <v>125</v>
      </c>
      <c r="AG20" s="564">
        <v>11</v>
      </c>
    </row>
    <row r="21" spans="2:33" ht="15.6" x14ac:dyDescent="0.3">
      <c r="B21" s="623"/>
      <c r="C21" s="611"/>
      <c r="D21" s="331">
        <v>7</v>
      </c>
      <c r="E21" s="382" t="s">
        <v>176</v>
      </c>
      <c r="F21" s="333">
        <v>4</v>
      </c>
      <c r="G21" s="333"/>
      <c r="H21" s="333">
        <v>9</v>
      </c>
      <c r="I21" s="333">
        <v>42</v>
      </c>
      <c r="J21" s="234"/>
      <c r="K21" s="234"/>
      <c r="L21" s="234"/>
      <c r="M21" s="234">
        <f t="shared" si="0"/>
        <v>55</v>
      </c>
      <c r="N21" s="234">
        <f t="shared" si="1"/>
        <v>45</v>
      </c>
      <c r="O21" s="234">
        <f t="shared" si="9"/>
        <v>100</v>
      </c>
      <c r="P21" s="335">
        <v>4</v>
      </c>
      <c r="Q21" s="335" t="s">
        <v>45</v>
      </c>
      <c r="R21" s="409">
        <v>4</v>
      </c>
      <c r="S21" s="409"/>
      <c r="T21" s="409">
        <v>5</v>
      </c>
      <c r="U21" s="409">
        <v>28</v>
      </c>
      <c r="V21" s="234"/>
      <c r="W21" s="234"/>
      <c r="X21" s="234"/>
      <c r="Y21" s="234">
        <f t="shared" si="3"/>
        <v>37</v>
      </c>
      <c r="Z21" s="234">
        <f t="shared" si="4"/>
        <v>13</v>
      </c>
      <c r="AA21" s="234">
        <f t="shared" si="5"/>
        <v>50</v>
      </c>
      <c r="AB21" s="335">
        <v>2</v>
      </c>
      <c r="AC21" s="649"/>
      <c r="AD21" s="234">
        <f t="shared" si="6"/>
        <v>92</v>
      </c>
      <c r="AE21" s="234">
        <f t="shared" si="6"/>
        <v>58</v>
      </c>
      <c r="AF21" s="235">
        <f t="shared" si="7"/>
        <v>150</v>
      </c>
      <c r="AG21" s="564"/>
    </row>
    <row r="22" spans="2:33" ht="15.6" x14ac:dyDescent="0.3">
      <c r="B22" s="623"/>
      <c r="C22" s="611"/>
      <c r="D22" s="331">
        <v>8</v>
      </c>
      <c r="E22" s="382" t="s">
        <v>222</v>
      </c>
      <c r="F22" s="333">
        <v>10</v>
      </c>
      <c r="G22" s="333"/>
      <c r="H22" s="333">
        <v>15</v>
      </c>
      <c r="I22" s="333">
        <v>53</v>
      </c>
      <c r="J22" s="234"/>
      <c r="K22" s="234"/>
      <c r="L22" s="234"/>
      <c r="M22" s="234">
        <f t="shared" si="0"/>
        <v>78</v>
      </c>
      <c r="N22" s="234">
        <f t="shared" si="1"/>
        <v>22</v>
      </c>
      <c r="O22" s="234">
        <f t="shared" si="9"/>
        <v>100</v>
      </c>
      <c r="P22" s="383">
        <v>4</v>
      </c>
      <c r="Q22" s="383" t="s">
        <v>45</v>
      </c>
      <c r="R22" s="409">
        <v>5</v>
      </c>
      <c r="S22" s="409"/>
      <c r="T22" s="409">
        <v>15</v>
      </c>
      <c r="U22" s="409">
        <v>57</v>
      </c>
      <c r="V22" s="234"/>
      <c r="W22" s="234"/>
      <c r="X22" s="234"/>
      <c r="Y22" s="234">
        <f t="shared" si="3"/>
        <v>77</v>
      </c>
      <c r="Z22" s="234">
        <f t="shared" si="4"/>
        <v>23</v>
      </c>
      <c r="AA22" s="234">
        <f t="shared" si="5"/>
        <v>100</v>
      </c>
      <c r="AB22" s="335">
        <v>4</v>
      </c>
      <c r="AC22" s="383" t="s">
        <v>46</v>
      </c>
      <c r="AD22" s="234">
        <f t="shared" si="6"/>
        <v>155</v>
      </c>
      <c r="AE22" s="234">
        <f t="shared" si="6"/>
        <v>45</v>
      </c>
      <c r="AF22" s="235">
        <f t="shared" si="7"/>
        <v>200</v>
      </c>
      <c r="AG22" s="238">
        <f t="shared" si="8"/>
        <v>8</v>
      </c>
    </row>
    <row r="23" spans="2:33" ht="15.6" x14ac:dyDescent="0.3">
      <c r="B23" s="623"/>
      <c r="C23" s="611"/>
      <c r="D23" s="331">
        <v>9</v>
      </c>
      <c r="E23" s="382" t="s">
        <v>223</v>
      </c>
      <c r="F23" s="333"/>
      <c r="G23" s="333"/>
      <c r="H23" s="333">
        <v>15</v>
      </c>
      <c r="I23" s="333"/>
      <c r="J23" s="234"/>
      <c r="K23" s="234"/>
      <c r="L23" s="234"/>
      <c r="M23" s="234">
        <f t="shared" si="0"/>
        <v>15</v>
      </c>
      <c r="N23" s="234">
        <f t="shared" si="1"/>
        <v>10</v>
      </c>
      <c r="O23" s="234">
        <f t="shared" si="9"/>
        <v>25</v>
      </c>
      <c r="P23" s="383">
        <v>1</v>
      </c>
      <c r="Q23" s="383" t="s">
        <v>45</v>
      </c>
      <c r="R23" s="409"/>
      <c r="S23" s="409"/>
      <c r="T23" s="409"/>
      <c r="U23" s="409"/>
      <c r="V23" s="234"/>
      <c r="W23" s="234"/>
      <c r="X23" s="234"/>
      <c r="Y23" s="234">
        <f t="shared" si="3"/>
        <v>0</v>
      </c>
      <c r="Z23" s="234">
        <f t="shared" si="4"/>
        <v>0</v>
      </c>
      <c r="AA23" s="234">
        <f t="shared" si="5"/>
        <v>0</v>
      </c>
      <c r="AB23" s="335">
        <v>0</v>
      </c>
      <c r="AC23" s="383"/>
      <c r="AD23" s="234">
        <f t="shared" si="6"/>
        <v>15</v>
      </c>
      <c r="AE23" s="234">
        <f t="shared" si="6"/>
        <v>10</v>
      </c>
      <c r="AF23" s="235">
        <f t="shared" si="7"/>
        <v>25</v>
      </c>
      <c r="AG23" s="238">
        <f t="shared" si="8"/>
        <v>1</v>
      </c>
    </row>
    <row r="24" spans="2:33" ht="15.6" x14ac:dyDescent="0.3">
      <c r="B24" s="623"/>
      <c r="C24" s="611"/>
      <c r="D24" s="331">
        <v>10</v>
      </c>
      <c r="E24" s="382" t="s">
        <v>224</v>
      </c>
      <c r="F24" s="333"/>
      <c r="G24" s="333"/>
      <c r="H24" s="333"/>
      <c r="I24" s="333"/>
      <c r="J24" s="234"/>
      <c r="K24" s="234"/>
      <c r="L24" s="234"/>
      <c r="M24" s="234">
        <f t="shared" si="0"/>
        <v>0</v>
      </c>
      <c r="N24" s="234">
        <f t="shared" si="1"/>
        <v>0</v>
      </c>
      <c r="O24" s="234">
        <f t="shared" si="9"/>
        <v>0</v>
      </c>
      <c r="P24" s="383">
        <v>0</v>
      </c>
      <c r="Q24" s="383"/>
      <c r="R24" s="409">
        <v>30</v>
      </c>
      <c r="S24" s="409"/>
      <c r="T24" s="409">
        <v>20</v>
      </c>
      <c r="U24" s="409">
        <v>45</v>
      </c>
      <c r="V24" s="234"/>
      <c r="W24" s="234"/>
      <c r="X24" s="234"/>
      <c r="Y24" s="234">
        <f t="shared" si="3"/>
        <v>95</v>
      </c>
      <c r="Z24" s="234">
        <f>((AB24*30)-Y24)</f>
        <v>25</v>
      </c>
      <c r="AA24" s="234">
        <f t="shared" si="5"/>
        <v>120</v>
      </c>
      <c r="AB24" s="335">
        <v>4</v>
      </c>
      <c r="AC24" s="383" t="s">
        <v>45</v>
      </c>
      <c r="AD24" s="234">
        <f t="shared" si="6"/>
        <v>95</v>
      </c>
      <c r="AE24" s="234">
        <f t="shared" si="6"/>
        <v>25</v>
      </c>
      <c r="AF24" s="235">
        <f t="shared" si="7"/>
        <v>120</v>
      </c>
      <c r="AG24" s="238">
        <f t="shared" si="8"/>
        <v>4</v>
      </c>
    </row>
    <row r="25" spans="2:33" ht="15.6" x14ac:dyDescent="0.3">
      <c r="B25" s="623"/>
      <c r="C25" s="616" t="s">
        <v>145</v>
      </c>
      <c r="D25" s="331">
        <v>11</v>
      </c>
      <c r="E25" s="382" t="s">
        <v>225</v>
      </c>
      <c r="F25" s="333"/>
      <c r="G25" s="333"/>
      <c r="H25" s="333"/>
      <c r="I25" s="333"/>
      <c r="J25" s="234"/>
      <c r="K25" s="234"/>
      <c r="L25" s="234"/>
      <c r="M25" s="234">
        <f t="shared" si="0"/>
        <v>0</v>
      </c>
      <c r="N25" s="234">
        <f t="shared" si="1"/>
        <v>0</v>
      </c>
      <c r="O25" s="234">
        <f t="shared" si="9"/>
        <v>0</v>
      </c>
      <c r="P25" s="383">
        <v>0</v>
      </c>
      <c r="Q25" s="383"/>
      <c r="R25" s="409"/>
      <c r="S25" s="409"/>
      <c r="T25" s="409">
        <v>8</v>
      </c>
      <c r="U25" s="409">
        <v>32</v>
      </c>
      <c r="V25" s="234"/>
      <c r="W25" s="234"/>
      <c r="X25" s="234"/>
      <c r="Y25" s="234">
        <f t="shared" si="3"/>
        <v>40</v>
      </c>
      <c r="Z25" s="234">
        <f t="shared" si="4"/>
        <v>10</v>
      </c>
      <c r="AA25" s="234">
        <f t="shared" si="5"/>
        <v>50</v>
      </c>
      <c r="AB25" s="335">
        <v>2</v>
      </c>
      <c r="AC25" s="383" t="s">
        <v>45</v>
      </c>
      <c r="AD25" s="234">
        <f t="shared" si="6"/>
        <v>40</v>
      </c>
      <c r="AE25" s="234">
        <f t="shared" si="6"/>
        <v>10</v>
      </c>
      <c r="AF25" s="235">
        <f t="shared" si="7"/>
        <v>50</v>
      </c>
      <c r="AG25" s="238">
        <f t="shared" si="8"/>
        <v>2</v>
      </c>
    </row>
    <row r="26" spans="2:33" ht="15.6" x14ac:dyDescent="0.3">
      <c r="B26" s="623"/>
      <c r="C26" s="616"/>
      <c r="D26" s="331">
        <v>12</v>
      </c>
      <c r="E26" s="385" t="s">
        <v>226</v>
      </c>
      <c r="F26" s="333">
        <v>8</v>
      </c>
      <c r="G26" s="333"/>
      <c r="H26" s="333"/>
      <c r="I26" s="333">
        <v>47</v>
      </c>
      <c r="J26" s="234"/>
      <c r="K26" s="234"/>
      <c r="L26" s="234"/>
      <c r="M26" s="234">
        <f t="shared" si="0"/>
        <v>55</v>
      </c>
      <c r="N26" s="234">
        <f t="shared" si="1"/>
        <v>20</v>
      </c>
      <c r="O26" s="234">
        <f t="shared" si="9"/>
        <v>75</v>
      </c>
      <c r="P26" s="383">
        <v>3</v>
      </c>
      <c r="Q26" s="383" t="s">
        <v>45</v>
      </c>
      <c r="R26" s="409"/>
      <c r="S26" s="409"/>
      <c r="T26" s="409"/>
      <c r="U26" s="409">
        <v>53</v>
      </c>
      <c r="V26" s="234"/>
      <c r="W26" s="234"/>
      <c r="X26" s="234"/>
      <c r="Y26" s="234">
        <f t="shared" si="3"/>
        <v>53</v>
      </c>
      <c r="Z26" s="234">
        <f t="shared" si="4"/>
        <v>22</v>
      </c>
      <c r="AA26" s="234">
        <f t="shared" si="5"/>
        <v>75</v>
      </c>
      <c r="AB26" s="335">
        <v>3</v>
      </c>
      <c r="AC26" s="383" t="s">
        <v>46</v>
      </c>
      <c r="AD26" s="234">
        <f t="shared" si="6"/>
        <v>108</v>
      </c>
      <c r="AE26" s="234">
        <f t="shared" si="6"/>
        <v>42</v>
      </c>
      <c r="AF26" s="235">
        <f t="shared" si="7"/>
        <v>150</v>
      </c>
      <c r="AG26" s="238">
        <f t="shared" si="8"/>
        <v>6</v>
      </c>
    </row>
    <row r="27" spans="2:33" ht="15.6" x14ac:dyDescent="0.3">
      <c r="B27" s="623"/>
      <c r="C27" s="616"/>
      <c r="D27" s="331">
        <v>13</v>
      </c>
      <c r="E27" s="382" t="s">
        <v>210</v>
      </c>
      <c r="F27" s="333">
        <v>20</v>
      </c>
      <c r="G27" s="333"/>
      <c r="H27" s="333">
        <v>20</v>
      </c>
      <c r="I27" s="333">
        <v>40</v>
      </c>
      <c r="J27" s="234"/>
      <c r="K27" s="234"/>
      <c r="L27" s="234"/>
      <c r="M27" s="234">
        <f t="shared" si="0"/>
        <v>80</v>
      </c>
      <c r="N27" s="234">
        <f>((P27*30)-M27)</f>
        <v>10</v>
      </c>
      <c r="O27" s="234">
        <f t="shared" si="9"/>
        <v>90</v>
      </c>
      <c r="P27" s="383">
        <v>3</v>
      </c>
      <c r="Q27" s="383" t="s">
        <v>45</v>
      </c>
      <c r="R27" s="409"/>
      <c r="S27" s="409"/>
      <c r="T27" s="409"/>
      <c r="U27" s="409">
        <v>30</v>
      </c>
      <c r="V27" s="234"/>
      <c r="W27" s="234"/>
      <c r="X27" s="234"/>
      <c r="Y27" s="234">
        <f t="shared" si="3"/>
        <v>30</v>
      </c>
      <c r="Z27" s="234">
        <f t="shared" si="4"/>
        <v>20</v>
      </c>
      <c r="AA27" s="234">
        <f t="shared" si="5"/>
        <v>50</v>
      </c>
      <c r="AB27" s="335">
        <v>2</v>
      </c>
      <c r="AC27" s="383" t="s">
        <v>46</v>
      </c>
      <c r="AD27" s="234">
        <f t="shared" si="6"/>
        <v>110</v>
      </c>
      <c r="AE27" s="234">
        <f t="shared" si="6"/>
        <v>30</v>
      </c>
      <c r="AF27" s="235">
        <f t="shared" si="7"/>
        <v>140</v>
      </c>
      <c r="AG27" s="238">
        <f t="shared" si="8"/>
        <v>5</v>
      </c>
    </row>
    <row r="28" spans="2:33" ht="15.6" x14ac:dyDescent="0.3">
      <c r="B28" s="623" t="s">
        <v>64</v>
      </c>
      <c r="C28" s="616"/>
      <c r="D28" s="331">
        <v>14</v>
      </c>
      <c r="E28" s="382" t="s">
        <v>227</v>
      </c>
      <c r="F28" s="333">
        <v>20</v>
      </c>
      <c r="G28" s="333"/>
      <c r="H28" s="333"/>
      <c r="I28" s="333"/>
      <c r="J28" s="234"/>
      <c r="K28" s="234"/>
      <c r="L28" s="234"/>
      <c r="M28" s="234">
        <f t="shared" si="0"/>
        <v>20</v>
      </c>
      <c r="N28" s="234">
        <f t="shared" si="1"/>
        <v>5</v>
      </c>
      <c r="O28" s="234">
        <f t="shared" si="9"/>
        <v>25</v>
      </c>
      <c r="P28" s="383">
        <v>1</v>
      </c>
      <c r="Q28" s="383" t="s">
        <v>45</v>
      </c>
      <c r="R28" s="409"/>
      <c r="S28" s="409"/>
      <c r="T28" s="409"/>
      <c r="U28" s="409"/>
      <c r="V28" s="234"/>
      <c r="W28" s="234"/>
      <c r="X28" s="234"/>
      <c r="Y28" s="234">
        <f t="shared" si="3"/>
        <v>0</v>
      </c>
      <c r="Z28" s="234">
        <f t="shared" si="4"/>
        <v>0</v>
      </c>
      <c r="AA28" s="234">
        <f t="shared" si="5"/>
        <v>0</v>
      </c>
      <c r="AB28" s="335">
        <v>0</v>
      </c>
      <c r="AC28" s="383"/>
      <c r="AD28" s="234">
        <f t="shared" si="6"/>
        <v>20</v>
      </c>
      <c r="AE28" s="234">
        <f t="shared" si="6"/>
        <v>5</v>
      </c>
      <c r="AF28" s="235">
        <f t="shared" si="7"/>
        <v>25</v>
      </c>
      <c r="AG28" s="238">
        <f t="shared" si="8"/>
        <v>1</v>
      </c>
    </row>
    <row r="29" spans="2:33" ht="15.6" x14ac:dyDescent="0.3">
      <c r="B29" s="623"/>
      <c r="C29" s="616"/>
      <c r="D29" s="331">
        <v>15</v>
      </c>
      <c r="E29" s="382" t="s">
        <v>228</v>
      </c>
      <c r="F29" s="333"/>
      <c r="G29" s="333"/>
      <c r="H29" s="333"/>
      <c r="I29" s="333"/>
      <c r="J29" s="234"/>
      <c r="K29" s="234"/>
      <c r="L29" s="234"/>
      <c r="M29" s="234">
        <f t="shared" si="0"/>
        <v>0</v>
      </c>
      <c r="N29" s="234">
        <f t="shared" si="1"/>
        <v>0</v>
      </c>
      <c r="O29" s="234">
        <f t="shared" si="9"/>
        <v>0</v>
      </c>
      <c r="P29" s="383">
        <v>0</v>
      </c>
      <c r="Q29" s="383"/>
      <c r="R29" s="409">
        <v>10</v>
      </c>
      <c r="S29" s="409"/>
      <c r="T29" s="409"/>
      <c r="U29" s="409"/>
      <c r="V29" s="234"/>
      <c r="W29" s="234"/>
      <c r="X29" s="234"/>
      <c r="Y29" s="234">
        <f t="shared" si="3"/>
        <v>10</v>
      </c>
      <c r="Z29" s="234">
        <f t="shared" si="4"/>
        <v>15</v>
      </c>
      <c r="AA29" s="234">
        <f t="shared" si="5"/>
        <v>25</v>
      </c>
      <c r="AB29" s="335">
        <v>1</v>
      </c>
      <c r="AC29" s="383" t="s">
        <v>45</v>
      </c>
      <c r="AD29" s="234">
        <f t="shared" si="6"/>
        <v>10</v>
      </c>
      <c r="AE29" s="234">
        <f t="shared" si="6"/>
        <v>15</v>
      </c>
      <c r="AF29" s="235">
        <f t="shared" si="7"/>
        <v>25</v>
      </c>
      <c r="AG29" s="238">
        <f t="shared" si="8"/>
        <v>1</v>
      </c>
    </row>
    <row r="30" spans="2:33" ht="15.6" x14ac:dyDescent="0.3">
      <c r="B30" s="623"/>
      <c r="C30" s="616"/>
      <c r="D30" s="331">
        <v>16</v>
      </c>
      <c r="E30" s="382" t="s">
        <v>229</v>
      </c>
      <c r="F30" s="333">
        <v>10</v>
      </c>
      <c r="G30" s="333"/>
      <c r="H30" s="333"/>
      <c r="I30" s="333"/>
      <c r="J30" s="234"/>
      <c r="K30" s="234"/>
      <c r="L30" s="234"/>
      <c r="M30" s="234">
        <f t="shared" si="0"/>
        <v>10</v>
      </c>
      <c r="N30" s="234">
        <f t="shared" si="1"/>
        <v>15</v>
      </c>
      <c r="O30" s="234">
        <f t="shared" si="9"/>
        <v>25</v>
      </c>
      <c r="P30" s="383">
        <v>1</v>
      </c>
      <c r="Q30" s="335" t="s">
        <v>45</v>
      </c>
      <c r="R30" s="333"/>
      <c r="S30" s="333"/>
      <c r="T30" s="333"/>
      <c r="U30" s="333"/>
      <c r="V30" s="234"/>
      <c r="W30" s="234"/>
      <c r="X30" s="234"/>
      <c r="Y30" s="234">
        <f t="shared" si="3"/>
        <v>0</v>
      </c>
      <c r="Z30" s="234">
        <f t="shared" si="4"/>
        <v>0</v>
      </c>
      <c r="AA30" s="234">
        <f t="shared" si="5"/>
        <v>0</v>
      </c>
      <c r="AB30" s="335">
        <v>0</v>
      </c>
      <c r="AC30" s="383"/>
      <c r="AD30" s="234">
        <f t="shared" si="6"/>
        <v>10</v>
      </c>
      <c r="AE30" s="234">
        <f t="shared" si="6"/>
        <v>15</v>
      </c>
      <c r="AF30" s="235">
        <f t="shared" si="7"/>
        <v>25</v>
      </c>
      <c r="AG30" s="238">
        <f t="shared" si="8"/>
        <v>1</v>
      </c>
    </row>
    <row r="31" spans="2:33" ht="16.2" thickBot="1" x14ac:dyDescent="0.35">
      <c r="B31" s="410"/>
      <c r="C31" s="411"/>
      <c r="D31" s="339"/>
      <c r="E31" s="412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2"/>
      <c r="AC31" s="252"/>
      <c r="AD31" s="251"/>
      <c r="AE31" s="251"/>
      <c r="AF31" s="252"/>
      <c r="AG31" s="255"/>
    </row>
    <row r="32" spans="2:33" ht="15.6" x14ac:dyDescent="0.3">
      <c r="B32" s="344"/>
      <c r="C32" s="345"/>
      <c r="D32" s="631" t="s">
        <v>85</v>
      </c>
      <c r="E32" s="631"/>
      <c r="F32" s="269">
        <f>SUM(F15:F31)</f>
        <v>90</v>
      </c>
      <c r="G32" s="269">
        <f t="shared" ref="G32:P32" si="10">SUM(G15:G31)</f>
        <v>9</v>
      </c>
      <c r="H32" s="269">
        <f t="shared" si="10"/>
        <v>97</v>
      </c>
      <c r="I32" s="269">
        <f t="shared" si="10"/>
        <v>353</v>
      </c>
      <c r="J32" s="269">
        <f t="shared" si="10"/>
        <v>0</v>
      </c>
      <c r="K32" s="269">
        <f t="shared" si="10"/>
        <v>0</v>
      </c>
      <c r="L32" s="269">
        <f t="shared" si="10"/>
        <v>0</v>
      </c>
      <c r="M32" s="269">
        <f t="shared" si="10"/>
        <v>549</v>
      </c>
      <c r="N32" s="269">
        <f t="shared" si="10"/>
        <v>226</v>
      </c>
      <c r="O32" s="269">
        <f t="shared" si="10"/>
        <v>775</v>
      </c>
      <c r="P32" s="269">
        <f t="shared" si="10"/>
        <v>30</v>
      </c>
      <c r="Q32" s="269">
        <f>SUM(Q15:Q31)</f>
        <v>0</v>
      </c>
      <c r="R32" s="269">
        <f>SUM(R15:R31)</f>
        <v>110</v>
      </c>
      <c r="S32" s="269">
        <f t="shared" ref="S32:AF32" si="11">SUM(S15:S31)</f>
        <v>0</v>
      </c>
      <c r="T32" s="269">
        <f t="shared" si="11"/>
        <v>59</v>
      </c>
      <c r="U32" s="269">
        <f t="shared" si="11"/>
        <v>407</v>
      </c>
      <c r="V32" s="269">
        <f t="shared" si="11"/>
        <v>0</v>
      </c>
      <c r="W32" s="269">
        <f t="shared" si="11"/>
        <v>0</v>
      </c>
      <c r="X32" s="269">
        <f t="shared" si="11"/>
        <v>0</v>
      </c>
      <c r="Y32" s="269">
        <f t="shared" si="11"/>
        <v>576</v>
      </c>
      <c r="Z32" s="269">
        <f t="shared" si="11"/>
        <v>194</v>
      </c>
      <c r="AA32" s="269">
        <f t="shared" si="11"/>
        <v>770</v>
      </c>
      <c r="AB32" s="269">
        <f t="shared" si="11"/>
        <v>30</v>
      </c>
      <c r="AC32" s="269">
        <f t="shared" si="11"/>
        <v>0</v>
      </c>
      <c r="AD32" s="269">
        <f t="shared" si="11"/>
        <v>1125</v>
      </c>
      <c r="AE32" s="269">
        <f t="shared" si="11"/>
        <v>420</v>
      </c>
      <c r="AF32" s="269">
        <f t="shared" si="11"/>
        <v>1545</v>
      </c>
      <c r="AG32" s="270">
        <f>SUM(AG15:AG31)</f>
        <v>60</v>
      </c>
    </row>
    <row r="33" spans="2:33" ht="15.6" x14ac:dyDescent="0.3">
      <c r="B33" s="346"/>
      <c r="C33" s="347"/>
      <c r="D33" s="348"/>
      <c r="E33" s="349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85"/>
      <c r="AE33" s="234"/>
      <c r="AF33" s="350"/>
      <c r="AG33" s="351"/>
    </row>
    <row r="34" spans="2:33" ht="15.6" x14ac:dyDescent="0.3">
      <c r="B34" s="346"/>
      <c r="C34" s="347"/>
      <c r="D34" s="632" t="s">
        <v>86</v>
      </c>
      <c r="E34" s="632"/>
      <c r="F34" s="632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34"/>
      <c r="AF34" s="352"/>
      <c r="AG34" s="353"/>
    </row>
    <row r="35" spans="2:33" ht="15.6" x14ac:dyDescent="0.3">
      <c r="B35" s="346"/>
      <c r="C35" s="347"/>
      <c r="D35" s="348"/>
      <c r="E35" s="349" t="s">
        <v>41</v>
      </c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596"/>
      <c r="AF35" s="596"/>
      <c r="AG35" s="633"/>
    </row>
    <row r="36" spans="2:33" ht="15.6" x14ac:dyDescent="0.3">
      <c r="B36" s="346"/>
      <c r="C36" s="347"/>
      <c r="D36" s="616" t="s">
        <v>152</v>
      </c>
      <c r="E36" s="413" t="s">
        <v>230</v>
      </c>
      <c r="F36" s="333">
        <v>15</v>
      </c>
      <c r="G36" s="355"/>
      <c r="H36" s="285"/>
      <c r="I36" s="285"/>
      <c r="J36" s="285"/>
      <c r="K36" s="285"/>
      <c r="L36" s="285"/>
      <c r="M36" s="234">
        <f>SUM(F36)</f>
        <v>15</v>
      </c>
      <c r="N36" s="234">
        <f>((P36*25)-M36)</f>
        <v>10</v>
      </c>
      <c r="O36" s="234">
        <f>SUM(M36:N36)</f>
        <v>25</v>
      </c>
      <c r="P36" s="596">
        <v>1</v>
      </c>
      <c r="Q36" s="561" t="s">
        <v>45</v>
      </c>
      <c r="R36" s="234"/>
      <c r="S36" s="234"/>
      <c r="T36" s="234"/>
      <c r="U36" s="234"/>
      <c r="V36" s="234"/>
      <c r="W36" s="234"/>
      <c r="X36" s="234"/>
      <c r="Y36" s="234">
        <f>SUM(R36:X36)</f>
        <v>0</v>
      </c>
      <c r="Z36" s="234"/>
      <c r="AA36" s="234">
        <f>SUM(Y36:Z36)</f>
        <v>0</v>
      </c>
      <c r="AB36" s="234"/>
      <c r="AC36" s="561"/>
      <c r="AD36" s="561">
        <v>15</v>
      </c>
      <c r="AE36" s="596">
        <f>((AG36*25)-AD36)</f>
        <v>10</v>
      </c>
      <c r="AF36" s="561">
        <f>SUM(AD36:AE39)</f>
        <v>25</v>
      </c>
      <c r="AG36" s="564">
        <v>1</v>
      </c>
    </row>
    <row r="37" spans="2:33" ht="15.6" x14ac:dyDescent="0.3">
      <c r="B37" s="346"/>
      <c r="C37" s="347"/>
      <c r="D37" s="616"/>
      <c r="E37" s="414" t="s">
        <v>231</v>
      </c>
      <c r="F37" s="333">
        <v>15</v>
      </c>
      <c r="G37" s="365"/>
      <c r="H37" s="285"/>
      <c r="I37" s="285"/>
      <c r="J37" s="285"/>
      <c r="K37" s="285"/>
      <c r="L37" s="285"/>
      <c r="M37" s="234">
        <f t="shared" ref="M37:M39" si="12">SUM(F37)</f>
        <v>15</v>
      </c>
      <c r="N37" s="234">
        <v>10</v>
      </c>
      <c r="O37" s="234">
        <f t="shared" ref="O37:O39" si="13">SUM(M37:N37)</f>
        <v>25</v>
      </c>
      <c r="P37" s="596"/>
      <c r="Q37" s="561"/>
      <c r="R37" s="234"/>
      <c r="S37" s="234"/>
      <c r="T37" s="234"/>
      <c r="U37" s="234"/>
      <c r="V37" s="234"/>
      <c r="W37" s="234"/>
      <c r="X37" s="234"/>
      <c r="Y37" s="234">
        <f t="shared" ref="Y37:Y39" si="14">SUM(R37:X37)</f>
        <v>0</v>
      </c>
      <c r="Z37" s="234"/>
      <c r="AA37" s="234">
        <f t="shared" ref="AA37:AA39" si="15">SUM(Y37:Z37)</f>
        <v>0</v>
      </c>
      <c r="AB37" s="234"/>
      <c r="AC37" s="561"/>
      <c r="AD37" s="561"/>
      <c r="AE37" s="596"/>
      <c r="AF37" s="561"/>
      <c r="AG37" s="564"/>
    </row>
    <row r="38" spans="2:33" ht="15.6" x14ac:dyDescent="0.3">
      <c r="B38" s="346"/>
      <c r="C38" s="347"/>
      <c r="D38" s="616"/>
      <c r="E38" s="414" t="s">
        <v>232</v>
      </c>
      <c r="F38" s="333">
        <v>15</v>
      </c>
      <c r="G38" s="365"/>
      <c r="H38" s="285"/>
      <c r="I38" s="285"/>
      <c r="J38" s="285"/>
      <c r="K38" s="285"/>
      <c r="L38" s="285"/>
      <c r="M38" s="234">
        <f>SUM(F38:G38)</f>
        <v>15</v>
      </c>
      <c r="N38" s="234">
        <v>10</v>
      </c>
      <c r="O38" s="234">
        <f t="shared" si="13"/>
        <v>25</v>
      </c>
      <c r="P38" s="596"/>
      <c r="Q38" s="561"/>
      <c r="R38" s="234"/>
      <c r="S38" s="234"/>
      <c r="T38" s="234"/>
      <c r="U38" s="234"/>
      <c r="V38" s="234"/>
      <c r="W38" s="234"/>
      <c r="X38" s="234"/>
      <c r="Y38" s="234">
        <f t="shared" si="14"/>
        <v>0</v>
      </c>
      <c r="Z38" s="234"/>
      <c r="AA38" s="234">
        <f t="shared" si="15"/>
        <v>0</v>
      </c>
      <c r="AB38" s="234"/>
      <c r="AC38" s="561"/>
      <c r="AD38" s="561"/>
      <c r="AE38" s="596"/>
      <c r="AF38" s="561"/>
      <c r="AG38" s="564"/>
    </row>
    <row r="39" spans="2:33" ht="15.6" x14ac:dyDescent="0.3">
      <c r="B39" s="346"/>
      <c r="C39" s="347"/>
      <c r="D39" s="616"/>
      <c r="E39" s="354"/>
      <c r="F39" s="333"/>
      <c r="G39" s="365"/>
      <c r="H39" s="285"/>
      <c r="I39" s="285"/>
      <c r="J39" s="285"/>
      <c r="K39" s="285"/>
      <c r="L39" s="285"/>
      <c r="M39" s="234">
        <f t="shared" si="12"/>
        <v>0</v>
      </c>
      <c r="N39" s="234"/>
      <c r="O39" s="234">
        <f t="shared" si="13"/>
        <v>0</v>
      </c>
      <c r="P39" s="596"/>
      <c r="Q39" s="561"/>
      <c r="R39" s="234"/>
      <c r="S39" s="234"/>
      <c r="T39" s="234"/>
      <c r="U39" s="234"/>
      <c r="V39" s="234"/>
      <c r="W39" s="234"/>
      <c r="X39" s="234"/>
      <c r="Y39" s="234">
        <f t="shared" si="14"/>
        <v>0</v>
      </c>
      <c r="Z39" s="234"/>
      <c r="AA39" s="234">
        <f t="shared" si="15"/>
        <v>0</v>
      </c>
      <c r="AB39" s="234"/>
      <c r="AC39" s="561"/>
      <c r="AD39" s="561"/>
      <c r="AE39" s="596"/>
      <c r="AF39" s="561"/>
      <c r="AG39" s="564"/>
    </row>
    <row r="40" spans="2:33" ht="15.6" x14ac:dyDescent="0.3">
      <c r="B40" s="346"/>
      <c r="C40" s="347"/>
      <c r="D40" s="636" t="s">
        <v>85</v>
      </c>
      <c r="E40" s="636"/>
      <c r="F40" s="234">
        <v>15</v>
      </c>
      <c r="G40" s="366"/>
      <c r="H40" s="285"/>
      <c r="I40" s="285"/>
      <c r="J40" s="285"/>
      <c r="K40" s="285"/>
      <c r="L40" s="285"/>
      <c r="M40" s="234">
        <v>15</v>
      </c>
      <c r="N40" s="234">
        <v>10</v>
      </c>
      <c r="O40" s="234">
        <f>SUM(O36)</f>
        <v>25</v>
      </c>
      <c r="P40" s="234">
        <v>1</v>
      </c>
      <c r="Q40" s="285"/>
      <c r="R40" s="235"/>
      <c r="S40" s="235"/>
      <c r="T40" s="235"/>
      <c r="U40" s="235"/>
      <c r="V40" s="235"/>
      <c r="W40" s="235"/>
      <c r="X40" s="235"/>
      <c r="Y40" s="235">
        <v>0</v>
      </c>
      <c r="Z40" s="235"/>
      <c r="AA40" s="235">
        <v>0</v>
      </c>
      <c r="AB40" s="235"/>
      <c r="AC40" s="235"/>
      <c r="AD40" s="235">
        <f>SUM(AD36)</f>
        <v>15</v>
      </c>
      <c r="AE40" s="235">
        <f>SUM(AE36)</f>
        <v>10</v>
      </c>
      <c r="AF40" s="235">
        <f>SUM(AF36)</f>
        <v>25</v>
      </c>
      <c r="AG40" s="238">
        <v>1</v>
      </c>
    </row>
    <row r="41" spans="2:33" ht="15.6" x14ac:dyDescent="0.3">
      <c r="B41" s="346"/>
      <c r="C41" s="347"/>
      <c r="D41" s="348"/>
      <c r="E41" s="368"/>
      <c r="F41" s="285"/>
      <c r="G41" s="285"/>
      <c r="H41" s="285"/>
      <c r="I41" s="285"/>
      <c r="J41" s="285"/>
      <c r="K41" s="285"/>
      <c r="L41" s="285"/>
      <c r="M41" s="286"/>
      <c r="N41" s="285"/>
      <c r="O41" s="286"/>
      <c r="P41" s="285"/>
      <c r="Q41" s="285"/>
      <c r="R41" s="285"/>
      <c r="S41" s="285"/>
      <c r="T41" s="285"/>
      <c r="U41" s="285"/>
      <c r="V41" s="285"/>
      <c r="W41" s="234"/>
      <c r="X41" s="285"/>
      <c r="Y41" s="234"/>
      <c r="Z41" s="285"/>
      <c r="AA41" s="234"/>
      <c r="AB41" s="235"/>
      <c r="AC41" s="235"/>
      <c r="AD41" s="234"/>
      <c r="AE41" s="234">
        <f>SUM(Z41)</f>
        <v>0</v>
      </c>
      <c r="AF41" s="235">
        <f>SUM(AD41:AE41)</f>
        <v>0</v>
      </c>
      <c r="AG41" s="238">
        <f>SUM(AB41)</f>
        <v>0</v>
      </c>
    </row>
    <row r="42" spans="2:33" s="205" customFormat="1" ht="16.2" thickBot="1" x14ac:dyDescent="0.35">
      <c r="B42" s="369"/>
      <c r="C42" s="370"/>
      <c r="D42" s="562" t="s">
        <v>99</v>
      </c>
      <c r="E42" s="562"/>
      <c r="F42" s="252">
        <f t="shared" ref="F42:P42" si="16">SUM(F32,F40,F41)</f>
        <v>105</v>
      </c>
      <c r="G42" s="252">
        <f t="shared" si="16"/>
        <v>9</v>
      </c>
      <c r="H42" s="252">
        <f t="shared" si="16"/>
        <v>97</v>
      </c>
      <c r="I42" s="252">
        <f t="shared" si="16"/>
        <v>353</v>
      </c>
      <c r="J42" s="252">
        <f t="shared" si="16"/>
        <v>0</v>
      </c>
      <c r="K42" s="252">
        <f t="shared" si="16"/>
        <v>0</v>
      </c>
      <c r="L42" s="252">
        <f t="shared" si="16"/>
        <v>0</v>
      </c>
      <c r="M42" s="252">
        <f t="shared" si="16"/>
        <v>564</v>
      </c>
      <c r="N42" s="252">
        <f t="shared" si="16"/>
        <v>236</v>
      </c>
      <c r="O42" s="252">
        <f t="shared" si="16"/>
        <v>800</v>
      </c>
      <c r="P42" s="252">
        <f t="shared" si="16"/>
        <v>31</v>
      </c>
      <c r="Q42" s="252" t="s">
        <v>100</v>
      </c>
      <c r="R42" s="252">
        <f t="shared" ref="R42:AB42" si="17">SUM(R32,R40,R41)</f>
        <v>110</v>
      </c>
      <c r="S42" s="252">
        <f t="shared" si="17"/>
        <v>0</v>
      </c>
      <c r="T42" s="252">
        <f t="shared" si="17"/>
        <v>59</v>
      </c>
      <c r="U42" s="252">
        <f t="shared" si="17"/>
        <v>407</v>
      </c>
      <c r="V42" s="252">
        <f t="shared" si="17"/>
        <v>0</v>
      </c>
      <c r="W42" s="252">
        <f t="shared" si="17"/>
        <v>0</v>
      </c>
      <c r="X42" s="252">
        <f t="shared" si="17"/>
        <v>0</v>
      </c>
      <c r="Y42" s="252">
        <f t="shared" si="17"/>
        <v>576</v>
      </c>
      <c r="Z42" s="252">
        <f t="shared" si="17"/>
        <v>194</v>
      </c>
      <c r="AA42" s="252">
        <f t="shared" si="17"/>
        <v>770</v>
      </c>
      <c r="AB42" s="252">
        <f t="shared" si="17"/>
        <v>30</v>
      </c>
      <c r="AC42" s="252" t="s">
        <v>100</v>
      </c>
      <c r="AD42" s="252">
        <f>SUM(AD32,AD40,AD41)</f>
        <v>1140</v>
      </c>
      <c r="AE42" s="252">
        <f>SUM(AE32,AE40,AE41)</f>
        <v>430</v>
      </c>
      <c r="AF42" s="252">
        <f>SUM(AF32,AF40,AF41)</f>
        <v>1570</v>
      </c>
      <c r="AG42" s="255">
        <f>SUM(AG32,AG40,AG41)</f>
        <v>61</v>
      </c>
    </row>
    <row r="43" spans="2:33" ht="15" customHeight="1" x14ac:dyDescent="0.3"/>
    <row r="44" spans="2:33" ht="15.75" customHeight="1" x14ac:dyDescent="0.3"/>
    <row r="45" spans="2:33" ht="17.399999999999999" x14ac:dyDescent="0.3">
      <c r="E45" s="371" t="s">
        <v>101</v>
      </c>
      <c r="F45" s="634" t="s">
        <v>20</v>
      </c>
      <c r="G45" s="635"/>
    </row>
    <row r="46" spans="2:33" ht="17.399999999999999" x14ac:dyDescent="0.3">
      <c r="E46" s="371" t="s">
        <v>102</v>
      </c>
      <c r="F46" s="634" t="s">
        <v>21</v>
      </c>
      <c r="G46" s="635"/>
    </row>
    <row r="47" spans="2:33" ht="17.399999999999999" x14ac:dyDescent="0.3">
      <c r="E47" s="371" t="s">
        <v>103</v>
      </c>
      <c r="F47" s="634" t="s">
        <v>22</v>
      </c>
      <c r="G47" s="635"/>
    </row>
    <row r="48" spans="2:33" ht="17.399999999999999" x14ac:dyDescent="0.3">
      <c r="E48" s="371" t="s">
        <v>104</v>
      </c>
      <c r="F48" s="634" t="s">
        <v>23</v>
      </c>
      <c r="G48" s="635"/>
    </row>
    <row r="49" spans="5:7" ht="17.399999999999999" x14ac:dyDescent="0.3">
      <c r="E49" s="371" t="s">
        <v>105</v>
      </c>
      <c r="F49" s="634" t="s">
        <v>24</v>
      </c>
      <c r="G49" s="635"/>
    </row>
    <row r="50" spans="5:7" ht="17.399999999999999" x14ac:dyDescent="0.3">
      <c r="E50" s="371" t="s">
        <v>106</v>
      </c>
      <c r="F50" s="634" t="s">
        <v>25</v>
      </c>
      <c r="G50" s="635"/>
    </row>
    <row r="51" spans="5:7" ht="17.399999999999999" x14ac:dyDescent="0.3">
      <c r="E51" s="371" t="s">
        <v>107</v>
      </c>
      <c r="F51" s="634" t="s">
        <v>32</v>
      </c>
      <c r="G51" s="635"/>
    </row>
    <row r="52" spans="5:7" ht="17.399999999999999" x14ac:dyDescent="0.3">
      <c r="E52" s="371" t="s">
        <v>108</v>
      </c>
      <c r="F52" s="634" t="s">
        <v>45</v>
      </c>
      <c r="G52" s="635"/>
    </row>
    <row r="53" spans="5:7" ht="17.399999999999999" x14ac:dyDescent="0.3">
      <c r="E53" s="371" t="s">
        <v>109</v>
      </c>
      <c r="F53" s="634" t="s">
        <v>70</v>
      </c>
      <c r="G53" s="635"/>
    </row>
    <row r="54" spans="5:7" ht="17.399999999999999" x14ac:dyDescent="0.3">
      <c r="E54" s="371" t="s">
        <v>110</v>
      </c>
      <c r="F54" s="634" t="s">
        <v>111</v>
      </c>
      <c r="G54" s="635"/>
    </row>
  </sheetData>
  <mergeCells count="53">
    <mergeCell ref="F53:G53"/>
    <mergeCell ref="F54:G54"/>
    <mergeCell ref="F47:G47"/>
    <mergeCell ref="F48:G48"/>
    <mergeCell ref="F49:G49"/>
    <mergeCell ref="F50:G50"/>
    <mergeCell ref="F51:G51"/>
    <mergeCell ref="F52:G52"/>
    <mergeCell ref="AF36:AF39"/>
    <mergeCell ref="AG36:AG39"/>
    <mergeCell ref="D40:E40"/>
    <mergeCell ref="D42:E42"/>
    <mergeCell ref="F45:G45"/>
    <mergeCell ref="AD36:AD39"/>
    <mergeCell ref="AE36:AE39"/>
    <mergeCell ref="F46:G46"/>
    <mergeCell ref="D36:D39"/>
    <mergeCell ref="P36:P39"/>
    <mergeCell ref="Q36:Q39"/>
    <mergeCell ref="AC36:AC39"/>
    <mergeCell ref="C25:C27"/>
    <mergeCell ref="B28:B30"/>
    <mergeCell ref="C28:C30"/>
    <mergeCell ref="D32:E32"/>
    <mergeCell ref="D34:F34"/>
    <mergeCell ref="B15:B27"/>
    <mergeCell ref="C15:C16"/>
    <mergeCell ref="C17:C24"/>
    <mergeCell ref="F35:AG35"/>
    <mergeCell ref="F11:P11"/>
    <mergeCell ref="R11:AA11"/>
    <mergeCell ref="D13:F13"/>
    <mergeCell ref="O13:P13"/>
    <mergeCell ref="F14:AG14"/>
    <mergeCell ref="AC20:AC21"/>
    <mergeCell ref="AG20:AG21"/>
    <mergeCell ref="E7:J7"/>
    <mergeCell ref="K7:Q7"/>
    <mergeCell ref="B9:B14"/>
    <mergeCell ref="C9:C14"/>
    <mergeCell ref="D9:AG9"/>
    <mergeCell ref="D10:D11"/>
    <mergeCell ref="E10:E11"/>
    <mergeCell ref="F10:Q10"/>
    <mergeCell ref="R10:AA10"/>
    <mergeCell ref="AB10:AG10"/>
    <mergeCell ref="E6:J6"/>
    <mergeCell ref="K6:Q6"/>
    <mergeCell ref="B2:AG2"/>
    <mergeCell ref="E4:J4"/>
    <mergeCell ref="K4:R4"/>
    <mergeCell ref="E5:J5"/>
    <mergeCell ref="K5:Q5"/>
  </mergeCells>
  <pageMargins left="0.23622047244094491" right="0.23622047244094491" top="0.35433070866141736" bottom="0.15748031496062992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ROK</vt:lpstr>
      <vt:lpstr>II ROK </vt:lpstr>
      <vt:lpstr>III ROK </vt:lpstr>
      <vt:lpstr>IV ROK </vt:lpstr>
      <vt:lpstr>V ROK 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dcterms:created xsi:type="dcterms:W3CDTF">2015-06-05T18:19:34Z</dcterms:created>
  <dcterms:modified xsi:type="dcterms:W3CDTF">2021-11-17T09:26:51Z</dcterms:modified>
</cp:coreProperties>
</file>