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ka.grodzicka\Desktop\Na stronę\"/>
    </mc:Choice>
  </mc:AlternateContent>
  <xr:revisionPtr revIDLastSave="0" documentId="13_ncr:1_{1972E85D-8F56-4E99-A2DA-96EE275B30EC}" xr6:coauthVersionLast="47" xr6:coauthVersionMax="47" xr10:uidLastSave="{00000000-0000-0000-0000-000000000000}"/>
  <bookViews>
    <workbookView xWindow="-3580" yWindow="-14510" windowWidth="25820" windowHeight="14160" xr2:uid="{3B4C90B9-3BB7-4C2B-A76A-6C7185E5E64A}"/>
  </bookViews>
  <sheets>
    <sheet name="I ROK ST,NS" sheetId="2" r:id="rId1"/>
    <sheet name="II ROK ST,NS" sheetId="3" r:id="rId2"/>
    <sheet name="III ROK LD ST,NS" sheetId="4" r:id="rId3"/>
    <sheet name="IV ROK LD ST,NS" sheetId="5" r:id="rId4"/>
    <sheet name="V ROK LD ST,NS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O23" i="1" s="1"/>
  <c r="AC42" i="5"/>
  <c r="T42" i="5"/>
  <c r="S42" i="5"/>
  <c r="Q42" i="5"/>
  <c r="I42" i="5"/>
  <c r="G42" i="5"/>
  <c r="AH41" i="5"/>
  <c r="AF41" i="5"/>
  <c r="AB41" i="5"/>
  <c r="AE41" i="5" s="1"/>
  <c r="AG41" i="5" s="1"/>
  <c r="Z41" i="5"/>
  <c r="AE38" i="5"/>
  <c r="P36" i="5"/>
  <c r="N36" i="5"/>
  <c r="N35" i="5"/>
  <c r="P35" i="5" s="1"/>
  <c r="AG34" i="5"/>
  <c r="AG38" i="5" s="1"/>
  <c r="AF34" i="5"/>
  <c r="O34" i="5"/>
  <c r="N34" i="5"/>
  <c r="P34" i="5" s="1"/>
  <c r="P38" i="5" s="1"/>
  <c r="AC31" i="5"/>
  <c r="Y31" i="5"/>
  <c r="Y42" i="5" s="1"/>
  <c r="X31" i="5"/>
  <c r="X42" i="5" s="1"/>
  <c r="W31" i="5"/>
  <c r="W42" i="5" s="1"/>
  <c r="V31" i="5"/>
  <c r="V42" i="5" s="1"/>
  <c r="U31" i="5"/>
  <c r="U42" i="5" s="1"/>
  <c r="T31" i="5"/>
  <c r="S31" i="5"/>
  <c r="R31" i="5"/>
  <c r="Q31" i="5"/>
  <c r="M31" i="5"/>
  <c r="M42" i="5" s="1"/>
  <c r="L31" i="5"/>
  <c r="L42" i="5" s="1"/>
  <c r="K31" i="5"/>
  <c r="K42" i="5" s="1"/>
  <c r="J31" i="5"/>
  <c r="J42" i="5" s="1"/>
  <c r="I31" i="5"/>
  <c r="H31" i="5"/>
  <c r="H42" i="5" s="1"/>
  <c r="G31" i="5"/>
  <c r="AH30" i="5"/>
  <c r="AE30" i="5"/>
  <c r="AB30" i="5"/>
  <c r="AA30" i="5"/>
  <c r="AF30" i="5" s="1"/>
  <c r="Z30" i="5"/>
  <c r="AH29" i="5"/>
  <c r="AE29" i="5"/>
  <c r="O29" i="5"/>
  <c r="AF29" i="5" s="1"/>
  <c r="AG29" i="5" s="1"/>
  <c r="N29" i="5"/>
  <c r="AH28" i="5"/>
  <c r="AF28" i="5"/>
  <c r="AG28" i="5" s="1"/>
  <c r="AE28" i="5"/>
  <c r="AA28" i="5"/>
  <c r="Z28" i="5"/>
  <c r="AB28" i="5" s="1"/>
  <c r="O28" i="5"/>
  <c r="N28" i="5"/>
  <c r="P28" i="5" s="1"/>
  <c r="AH27" i="5"/>
  <c r="AE27" i="5"/>
  <c r="AB27" i="5"/>
  <c r="AA27" i="5"/>
  <c r="AF27" i="5" s="1"/>
  <c r="Z27" i="5"/>
  <c r="P27" i="5"/>
  <c r="O27" i="5"/>
  <c r="N27" i="5"/>
  <c r="AH26" i="5"/>
  <c r="Z26" i="5"/>
  <c r="AE26" i="5" s="1"/>
  <c r="AH25" i="5"/>
  <c r="AF25" i="5"/>
  <c r="AE25" i="5"/>
  <c r="AG25" i="5" s="1"/>
  <c r="O25" i="5"/>
  <c r="N25" i="5"/>
  <c r="P25" i="5" s="1"/>
  <c r="AH24" i="5"/>
  <c r="AE24" i="5"/>
  <c r="AB24" i="5"/>
  <c r="AA24" i="5"/>
  <c r="AF24" i="5" s="1"/>
  <c r="Z24" i="5"/>
  <c r="AH23" i="5"/>
  <c r="AA23" i="5"/>
  <c r="AB23" i="5" s="1"/>
  <c r="Z23" i="5"/>
  <c r="N23" i="5"/>
  <c r="AH22" i="5"/>
  <c r="AA22" i="5"/>
  <c r="Z22" i="5"/>
  <c r="AB22" i="5" s="1"/>
  <c r="N22" i="5"/>
  <c r="O22" i="5" s="1"/>
  <c r="AF22" i="5" s="1"/>
  <c r="AH21" i="5"/>
  <c r="AE21" i="5"/>
  <c r="AB21" i="5"/>
  <c r="AA21" i="5"/>
  <c r="Z21" i="5"/>
  <c r="N21" i="5"/>
  <c r="O21" i="5" s="1"/>
  <c r="AH20" i="5"/>
  <c r="AE20" i="5"/>
  <c r="Z20" i="5"/>
  <c r="AA20" i="5" s="1"/>
  <c r="AB20" i="5" s="1"/>
  <c r="N20" i="5"/>
  <c r="O20" i="5" s="1"/>
  <c r="AH19" i="5"/>
  <c r="O19" i="5"/>
  <c r="AF19" i="5" s="1"/>
  <c r="N19" i="5"/>
  <c r="AE19" i="5" s="1"/>
  <c r="AH18" i="5"/>
  <c r="N18" i="5"/>
  <c r="AE18" i="5" s="1"/>
  <c r="AH17" i="5"/>
  <c r="AE17" i="5"/>
  <c r="N17" i="5"/>
  <c r="O17" i="5" s="1"/>
  <c r="AH16" i="5"/>
  <c r="N16" i="5"/>
  <c r="O16" i="5" s="1"/>
  <c r="AH15" i="5"/>
  <c r="AG15" i="5"/>
  <c r="AF15" i="5"/>
  <c r="AE15" i="5"/>
  <c r="P15" i="5"/>
  <c r="O15" i="5"/>
  <c r="N15" i="5"/>
  <c r="AH14" i="5"/>
  <c r="Z14" i="5"/>
  <c r="AE14" i="5" s="1"/>
  <c r="AH13" i="5"/>
  <c r="AH31" i="5" s="1"/>
  <c r="AH42" i="5" s="1"/>
  <c r="AF13" i="5"/>
  <c r="AE13" i="5"/>
  <c r="AG13" i="5" s="1"/>
  <c r="O13" i="5"/>
  <c r="N13" i="5"/>
  <c r="P13" i="5" s="1"/>
  <c r="AC47" i="4"/>
  <c r="Y47" i="4"/>
  <c r="S47" i="4"/>
  <c r="Q47" i="4"/>
  <c r="M47" i="4"/>
  <c r="L47" i="4"/>
  <c r="AH46" i="4"/>
  <c r="AF46" i="4"/>
  <c r="Z46" i="4"/>
  <c r="AB46" i="4" s="1"/>
  <c r="AE46" i="4" s="1"/>
  <c r="AG46" i="4" s="1"/>
  <c r="AE44" i="4"/>
  <c r="Z43" i="4"/>
  <c r="AB43" i="4" s="1"/>
  <c r="N43" i="4"/>
  <c r="Z42" i="4"/>
  <c r="AB42" i="4" s="1"/>
  <c r="P42" i="4"/>
  <c r="N42" i="4"/>
  <c r="Z41" i="4"/>
  <c r="AB41" i="4" s="1"/>
  <c r="N41" i="4"/>
  <c r="AF40" i="4"/>
  <c r="AF44" i="4" s="1"/>
  <c r="Z40" i="4"/>
  <c r="AB40" i="4" s="1"/>
  <c r="N40" i="4"/>
  <c r="AC38" i="4"/>
  <c r="Y38" i="4"/>
  <c r="X38" i="4"/>
  <c r="X47" i="4" s="1"/>
  <c r="W38" i="4"/>
  <c r="W47" i="4" s="1"/>
  <c r="V38" i="4"/>
  <c r="V47" i="4" s="1"/>
  <c r="U38" i="4"/>
  <c r="U47" i="4" s="1"/>
  <c r="T38" i="4"/>
  <c r="T47" i="4" s="1"/>
  <c r="S38" i="4"/>
  <c r="R38" i="4"/>
  <c r="Q38" i="4"/>
  <c r="M38" i="4"/>
  <c r="L38" i="4"/>
  <c r="K38" i="4"/>
  <c r="K47" i="4" s="1"/>
  <c r="J38" i="4"/>
  <c r="J47" i="4" s="1"/>
  <c r="I38" i="4"/>
  <c r="I47" i="4" s="1"/>
  <c r="H38" i="4"/>
  <c r="H47" i="4" s="1"/>
  <c r="G38" i="4"/>
  <c r="G47" i="4" s="1"/>
  <c r="AH37" i="4"/>
  <c r="AA37" i="4"/>
  <c r="AB37" i="4" s="1"/>
  <c r="Z37" i="4"/>
  <c r="N37" i="4"/>
  <c r="AE37" i="4" s="1"/>
  <c r="AH36" i="4"/>
  <c r="AE36" i="4"/>
  <c r="AG36" i="4" s="1"/>
  <c r="AA36" i="4"/>
  <c r="Z36" i="4"/>
  <c r="AB36" i="4" s="1"/>
  <c r="N36" i="4"/>
  <c r="O36" i="4" s="1"/>
  <c r="AF36" i="4" s="1"/>
  <c r="AH35" i="4"/>
  <c r="AE35" i="4"/>
  <c r="AB35" i="4"/>
  <c r="AA35" i="4"/>
  <c r="Z35" i="4"/>
  <c r="N35" i="4"/>
  <c r="O35" i="4" s="1"/>
  <c r="AH34" i="4"/>
  <c r="AE34" i="4"/>
  <c r="Z34" i="4"/>
  <c r="AA34" i="4" s="1"/>
  <c r="AB34" i="4" s="1"/>
  <c r="N34" i="4"/>
  <c r="O34" i="4" s="1"/>
  <c r="AH33" i="4"/>
  <c r="AA33" i="4"/>
  <c r="Z33" i="4"/>
  <c r="AB33" i="4" s="1"/>
  <c r="O33" i="4"/>
  <c r="AF33" i="4" s="1"/>
  <c r="N33" i="4"/>
  <c r="P33" i="4" s="1"/>
  <c r="AH32" i="4"/>
  <c r="Z32" i="4"/>
  <c r="P32" i="4"/>
  <c r="O32" i="4"/>
  <c r="N32" i="4"/>
  <c r="AE32" i="4" s="1"/>
  <c r="AH31" i="4"/>
  <c r="AA31" i="4"/>
  <c r="AB31" i="4" s="1"/>
  <c r="Z31" i="4"/>
  <c r="N31" i="4"/>
  <c r="AE31" i="4" s="1"/>
  <c r="AH30" i="4"/>
  <c r="AE30" i="4"/>
  <c r="AA30" i="4"/>
  <c r="Z30" i="4"/>
  <c r="AB30" i="4" s="1"/>
  <c r="N30" i="4"/>
  <c r="O30" i="4" s="1"/>
  <c r="AF30" i="4" s="1"/>
  <c r="AH29" i="4"/>
  <c r="AE29" i="4"/>
  <c r="AB29" i="4"/>
  <c r="AA29" i="4"/>
  <c r="Z29" i="4"/>
  <c r="N29" i="4"/>
  <c r="O29" i="4" s="1"/>
  <c r="AH28" i="4"/>
  <c r="AE28" i="4"/>
  <c r="Z28" i="4"/>
  <c r="AA28" i="4" s="1"/>
  <c r="AB28" i="4" s="1"/>
  <c r="N28" i="4"/>
  <c r="O28" i="4" s="1"/>
  <c r="AH27" i="4"/>
  <c r="Z27" i="4"/>
  <c r="AA27" i="4" s="1"/>
  <c r="O27" i="4"/>
  <c r="AF27" i="4" s="1"/>
  <c r="N27" i="4"/>
  <c r="P27" i="4" s="1"/>
  <c r="AH26" i="4"/>
  <c r="Z26" i="4"/>
  <c r="O26" i="4"/>
  <c r="P26" i="4" s="1"/>
  <c r="N26" i="4"/>
  <c r="AE26" i="4" s="1"/>
  <c r="AH25" i="4"/>
  <c r="AA25" i="4"/>
  <c r="AB25" i="4" s="1"/>
  <c r="Z25" i="4"/>
  <c r="N25" i="4"/>
  <c r="O25" i="4" s="1"/>
  <c r="AF25" i="4" s="1"/>
  <c r="AH24" i="4"/>
  <c r="AE24" i="4"/>
  <c r="AA24" i="4"/>
  <c r="Z24" i="4"/>
  <c r="AB24" i="4" s="1"/>
  <c r="N24" i="4"/>
  <c r="O24" i="4" s="1"/>
  <c r="AF24" i="4" s="1"/>
  <c r="AH23" i="4"/>
  <c r="AE23" i="4"/>
  <c r="AB23" i="4"/>
  <c r="AA23" i="4"/>
  <c r="Z23" i="4"/>
  <c r="N23" i="4"/>
  <c r="O23" i="4" s="1"/>
  <c r="AH22" i="4"/>
  <c r="AE22" i="4"/>
  <c r="Z22" i="4"/>
  <c r="AA22" i="4" s="1"/>
  <c r="AB22" i="4" s="1"/>
  <c r="N22" i="4"/>
  <c r="O22" i="4" s="1"/>
  <c r="AH21" i="4"/>
  <c r="Z21" i="4"/>
  <c r="AA21" i="4" s="1"/>
  <c r="O21" i="4"/>
  <c r="N21" i="4"/>
  <c r="P21" i="4" s="1"/>
  <c r="AH20" i="4"/>
  <c r="Z20" i="4"/>
  <c r="O20" i="4"/>
  <c r="N20" i="4"/>
  <c r="AE20" i="4" s="1"/>
  <c r="Z19" i="4"/>
  <c r="AA19" i="4" s="1"/>
  <c r="AB19" i="4" s="1"/>
  <c r="N19" i="4"/>
  <c r="AE18" i="4"/>
  <c r="AB18" i="4"/>
  <c r="AA18" i="4"/>
  <c r="Z18" i="4"/>
  <c r="N18" i="4"/>
  <c r="O18" i="4" s="1"/>
  <c r="AE17" i="4"/>
  <c r="AA17" i="4"/>
  <c r="AB17" i="4" s="1"/>
  <c r="Z17" i="4"/>
  <c r="P17" i="4"/>
  <c r="O17" i="4"/>
  <c r="AF17" i="4" s="1"/>
  <c r="N17" i="4"/>
  <c r="Z16" i="4"/>
  <c r="O16" i="4"/>
  <c r="P16" i="4" s="1"/>
  <c r="N16" i="4"/>
  <c r="AE16" i="4" s="1"/>
  <c r="Z15" i="4"/>
  <c r="AA15" i="4" s="1"/>
  <c r="AB15" i="4" s="1"/>
  <c r="N15" i="4"/>
  <c r="AH14" i="4"/>
  <c r="AH38" i="4" s="1"/>
  <c r="AH47" i="4" s="1"/>
  <c r="AE14" i="4"/>
  <c r="Z14" i="4"/>
  <c r="AA14" i="4" s="1"/>
  <c r="O14" i="4"/>
  <c r="P14" i="4" s="1"/>
  <c r="N14" i="4"/>
  <c r="AH13" i="4"/>
  <c r="AE13" i="4"/>
  <c r="Z13" i="4"/>
  <c r="O13" i="4"/>
  <c r="N13" i="4"/>
  <c r="P13" i="4" s="1"/>
  <c r="P23" i="1" l="1"/>
  <c r="AF18" i="4"/>
  <c r="AG18" i="4" s="1"/>
  <c r="P18" i="4"/>
  <c r="AF21" i="4"/>
  <c r="AG37" i="4"/>
  <c r="AF22" i="4"/>
  <c r="P22" i="4"/>
  <c r="AB32" i="4"/>
  <c r="AG19" i="5"/>
  <c r="AG24" i="5"/>
  <c r="AG24" i="4"/>
  <c r="AG22" i="4"/>
  <c r="P28" i="4"/>
  <c r="AF28" i="4"/>
  <c r="P15" i="4"/>
  <c r="O38" i="4"/>
  <c r="O47" i="4" s="1"/>
  <c r="AF23" i="4"/>
  <c r="AG23" i="4" s="1"/>
  <c r="P23" i="4"/>
  <c r="AG30" i="4"/>
  <c r="AF20" i="5"/>
  <c r="AG20" i="5" s="1"/>
  <c r="P20" i="5"/>
  <c r="AG27" i="5"/>
  <c r="AG20" i="4"/>
  <c r="AG28" i="4"/>
  <c r="AG31" i="4"/>
  <c r="AF16" i="5"/>
  <c r="AF29" i="4"/>
  <c r="AG29" i="4" s="1"/>
  <c r="P29" i="4"/>
  <c r="AF35" i="4"/>
  <c r="AG35" i="4" s="1"/>
  <c r="P35" i="4"/>
  <c r="AF20" i="4"/>
  <c r="AF14" i="4"/>
  <c r="AG14" i="4" s="1"/>
  <c r="AB14" i="4"/>
  <c r="AG17" i="4"/>
  <c r="P34" i="4"/>
  <c r="AF34" i="4"/>
  <c r="AG34" i="4" s="1"/>
  <c r="P40" i="4"/>
  <c r="P17" i="5"/>
  <c r="AF17" i="5"/>
  <c r="AG17" i="5" s="1"/>
  <c r="AF21" i="5"/>
  <c r="AG21" i="5" s="1"/>
  <c r="P21" i="5"/>
  <c r="AG30" i="5"/>
  <c r="P20" i="4"/>
  <c r="O15" i="4"/>
  <c r="AF15" i="4" s="1"/>
  <c r="AA20" i="4"/>
  <c r="AB20" i="4" s="1"/>
  <c r="P25" i="4"/>
  <c r="P24" i="4"/>
  <c r="P30" i="4"/>
  <c r="P36" i="4"/>
  <c r="P16" i="5"/>
  <c r="P22" i="5"/>
  <c r="O37" i="4"/>
  <c r="AF37" i="4" s="1"/>
  <c r="P19" i="5"/>
  <c r="O23" i="5"/>
  <c r="AF23" i="5" s="1"/>
  <c r="AE21" i="4"/>
  <c r="AG21" i="4" s="1"/>
  <c r="AE27" i="4"/>
  <c r="AG27" i="4" s="1"/>
  <c r="AE33" i="4"/>
  <c r="AG33" i="4" s="1"/>
  <c r="P37" i="4"/>
  <c r="O40" i="4"/>
  <c r="AF26" i="4"/>
  <c r="AG26" i="4" s="1"/>
  <c r="N38" i="4"/>
  <c r="N47" i="4" s="1"/>
  <c r="Z38" i="4"/>
  <c r="Z47" i="4" s="1"/>
  <c r="AE16" i="5"/>
  <c r="O18" i="5"/>
  <c r="P29" i="5"/>
  <c r="AB21" i="4"/>
  <c r="O31" i="4"/>
  <c r="AF31" i="4" s="1"/>
  <c r="O19" i="4"/>
  <c r="AF19" i="4" s="1"/>
  <c r="AA26" i="4"/>
  <c r="AB26" i="4" s="1"/>
  <c r="AE23" i="5"/>
  <c r="AG23" i="5" s="1"/>
  <c r="AB27" i="4"/>
  <c r="AA16" i="4"/>
  <c r="AF16" i="4" s="1"/>
  <c r="AG16" i="4" s="1"/>
  <c r="AE25" i="4"/>
  <c r="AG25" i="4" s="1"/>
  <c r="AE15" i="4"/>
  <c r="AE38" i="4" s="1"/>
  <c r="AE47" i="4" s="1"/>
  <c r="AE19" i="4"/>
  <c r="AG40" i="4"/>
  <c r="AG44" i="4" s="1"/>
  <c r="AE22" i="5"/>
  <c r="AG22" i="5" s="1"/>
  <c r="AA13" i="4"/>
  <c r="AB13" i="4" s="1"/>
  <c r="N31" i="5"/>
  <c r="N42" i="5" s="1"/>
  <c r="Z31" i="5"/>
  <c r="Z42" i="5" s="1"/>
  <c r="AA14" i="5"/>
  <c r="AB14" i="5" s="1"/>
  <c r="AA26" i="5"/>
  <c r="AF26" i="5" s="1"/>
  <c r="AG26" i="5" s="1"/>
  <c r="AA32" i="4"/>
  <c r="AF32" i="4" s="1"/>
  <c r="AG32" i="4" s="1"/>
  <c r="P31" i="5" l="1"/>
  <c r="P42" i="5" s="1"/>
  <c r="P19" i="4"/>
  <c r="P38" i="4" s="1"/>
  <c r="P47" i="4" s="1"/>
  <c r="AB16" i="4"/>
  <c r="AB38" i="4" s="1"/>
  <c r="AB47" i="4" s="1"/>
  <c r="AA31" i="5"/>
  <c r="AA42" i="5" s="1"/>
  <c r="AF14" i="5"/>
  <c r="AA38" i="4"/>
  <c r="AA47" i="4" s="1"/>
  <c r="AF13" i="4"/>
  <c r="AG19" i="4"/>
  <c r="AF18" i="5"/>
  <c r="AG18" i="5" s="1"/>
  <c r="P18" i="5"/>
  <c r="P23" i="5"/>
  <c r="AG15" i="4"/>
  <c r="AG16" i="5"/>
  <c r="AB26" i="5"/>
  <c r="AB31" i="5" s="1"/>
  <c r="AB42" i="5" s="1"/>
  <c r="AE31" i="5"/>
  <c r="AE42" i="5" s="1"/>
  <c r="P31" i="4"/>
  <c r="O31" i="5"/>
  <c r="O42" i="5" s="1"/>
  <c r="AG14" i="5" l="1"/>
  <c r="AG31" i="5" s="1"/>
  <c r="AG42" i="5" s="1"/>
  <c r="AF31" i="5"/>
  <c r="AF42" i="5" s="1"/>
  <c r="AF38" i="4"/>
  <c r="AF47" i="4" s="1"/>
  <c r="AG13" i="4"/>
  <c r="AG38" i="4" s="1"/>
  <c r="AG47" i="4" s="1"/>
  <c r="X42" i="3" l="1"/>
  <c r="W42" i="3"/>
  <c r="V42" i="3"/>
  <c r="AH41" i="3"/>
  <c r="AF41" i="3"/>
  <c r="Z41" i="3"/>
  <c r="AB41" i="3" s="1"/>
  <c r="AE41" i="3" s="1"/>
  <c r="AG41" i="3" s="1"/>
  <c r="Z38" i="3"/>
  <c r="AA38" i="3" s="1"/>
  <c r="Z37" i="3"/>
  <c r="AA37" i="3" s="1"/>
  <c r="AB37" i="3" s="1"/>
  <c r="AG36" i="3"/>
  <c r="AG39" i="3" s="1"/>
  <c r="Z36" i="3"/>
  <c r="AC34" i="3"/>
  <c r="AC42" i="3" s="1"/>
  <c r="Y34" i="3"/>
  <c r="Y42" i="3" s="1"/>
  <c r="U34" i="3"/>
  <c r="U42" i="3" s="1"/>
  <c r="T34" i="3"/>
  <c r="T42" i="3" s="1"/>
  <c r="S34" i="3"/>
  <c r="S42" i="3" s="1"/>
  <c r="Q34" i="3"/>
  <c r="Q42" i="3" s="1"/>
  <c r="M34" i="3"/>
  <c r="M42" i="3" s="1"/>
  <c r="L34" i="3"/>
  <c r="L42" i="3" s="1"/>
  <c r="K34" i="3"/>
  <c r="K42" i="3" s="1"/>
  <c r="J34" i="3"/>
  <c r="J42" i="3" s="1"/>
  <c r="I34" i="3"/>
  <c r="I42" i="3" s="1"/>
  <c r="H34" i="3"/>
  <c r="H42" i="3" s="1"/>
  <c r="G34" i="3"/>
  <c r="G42" i="3" s="1"/>
  <c r="AH33" i="3"/>
  <c r="Z33" i="3"/>
  <c r="N33" i="3"/>
  <c r="O33" i="3" s="1"/>
  <c r="AH32" i="3"/>
  <c r="Z32" i="3"/>
  <c r="AA32" i="3" s="1"/>
  <c r="AH31" i="3"/>
  <c r="Z31" i="3"/>
  <c r="N31" i="3"/>
  <c r="O31" i="3" s="1"/>
  <c r="AH30" i="3"/>
  <c r="N30" i="3"/>
  <c r="AE30" i="3" s="1"/>
  <c r="AH29" i="3"/>
  <c r="AE29" i="3"/>
  <c r="Z29" i="3"/>
  <c r="AA29" i="3" s="1"/>
  <c r="AH28" i="3"/>
  <c r="Z28" i="3"/>
  <c r="AE28" i="3" s="1"/>
  <c r="AH27" i="3"/>
  <c r="N27" i="3"/>
  <c r="AH26" i="3"/>
  <c r="Z26" i="3"/>
  <c r="AE26" i="3" s="1"/>
  <c r="AH25" i="3"/>
  <c r="N25" i="3"/>
  <c r="AE25" i="3" s="1"/>
  <c r="AH24" i="3"/>
  <c r="Z24" i="3"/>
  <c r="AE24" i="3" s="1"/>
  <c r="AH23" i="3"/>
  <c r="Z23" i="3"/>
  <c r="AE23" i="3" s="1"/>
  <c r="AH22" i="3"/>
  <c r="Z22" i="3"/>
  <c r="AA22" i="3" s="1"/>
  <c r="AF22" i="3" s="1"/>
  <c r="AH21" i="3"/>
  <c r="Z21" i="3"/>
  <c r="AE21" i="3" s="1"/>
  <c r="AH20" i="3"/>
  <c r="Z20" i="3"/>
  <c r="AE20" i="3" s="1"/>
  <c r="AH19" i="3"/>
  <c r="Z19" i="3"/>
  <c r="AA19" i="3" s="1"/>
  <c r="AF19" i="3" s="1"/>
  <c r="AH18" i="3"/>
  <c r="Z18" i="3"/>
  <c r="AE18" i="3" s="1"/>
  <c r="AH17" i="3"/>
  <c r="Z17" i="3"/>
  <c r="AH16" i="3"/>
  <c r="N16" i="3"/>
  <c r="AE16" i="3" s="1"/>
  <c r="AH15" i="3"/>
  <c r="N15" i="3"/>
  <c r="AH14" i="3"/>
  <c r="N14" i="3"/>
  <c r="AE14" i="3" s="1"/>
  <c r="AH13" i="3"/>
  <c r="N13" i="3"/>
  <c r="N34" i="3" s="1"/>
  <c r="N42" i="3" s="1"/>
  <c r="AH34" i="3" l="1"/>
  <c r="AH42" i="3" s="1"/>
  <c r="O30" i="3"/>
  <c r="AF30" i="3" s="1"/>
  <c r="AE32" i="3"/>
  <c r="AE22" i="3"/>
  <c r="Z34" i="3"/>
  <c r="Z42" i="3" s="1"/>
  <c r="AE17" i="3"/>
  <c r="AG22" i="3"/>
  <c r="P33" i="3"/>
  <c r="AA24" i="3"/>
  <c r="AB24" i="3" s="1"/>
  <c r="AG30" i="3"/>
  <c r="AG14" i="3"/>
  <c r="AA39" i="3"/>
  <c r="AB38" i="3"/>
  <c r="AB39" i="3" s="1"/>
  <c r="AB31" i="3"/>
  <c r="AF32" i="3"/>
  <c r="AG32" i="3" s="1"/>
  <c r="AB32" i="3"/>
  <c r="AG28" i="3"/>
  <c r="AB29" i="3"/>
  <c r="AF29" i="3"/>
  <c r="AG29" i="3" s="1"/>
  <c r="AE15" i="3"/>
  <c r="AG15" i="3" s="1"/>
  <c r="AA17" i="3"/>
  <c r="AB22" i="3"/>
  <c r="AE27" i="3"/>
  <c r="AE33" i="3"/>
  <c r="O14" i="3"/>
  <c r="AF14" i="3" s="1"/>
  <c r="AB19" i="3"/>
  <c r="AA26" i="3"/>
  <c r="AF26" i="3" s="1"/>
  <c r="AG26" i="3" s="1"/>
  <c r="P31" i="3"/>
  <c r="AE19" i="3"/>
  <c r="AG19" i="3" s="1"/>
  <c r="AA21" i="3"/>
  <c r="AF21" i="3" s="1"/>
  <c r="AG21" i="3" s="1"/>
  <c r="AF24" i="3"/>
  <c r="AG24" i="3" s="1"/>
  <c r="AB26" i="3"/>
  <c r="AA36" i="3"/>
  <c r="AB36" i="3" s="1"/>
  <c r="O16" i="3"/>
  <c r="AF16" i="3" s="1"/>
  <c r="AG16" i="3" s="1"/>
  <c r="AA28" i="3"/>
  <c r="AF28" i="3" s="1"/>
  <c r="AA31" i="3"/>
  <c r="AF31" i="3" s="1"/>
  <c r="AA23" i="3"/>
  <c r="AF23" i="3" s="1"/>
  <c r="AG23" i="3" s="1"/>
  <c r="AA18" i="3"/>
  <c r="AF18" i="3" s="1"/>
  <c r="AG18" i="3" s="1"/>
  <c r="AB23" i="3"/>
  <c r="AE31" i="3"/>
  <c r="O13" i="3"/>
  <c r="AB18" i="3"/>
  <c r="O25" i="3"/>
  <c r="AF25" i="3" s="1"/>
  <c r="AG25" i="3" s="1"/>
  <c r="P30" i="3"/>
  <c r="AA20" i="3"/>
  <c r="AF20" i="3" s="1"/>
  <c r="AG20" i="3" s="1"/>
  <c r="AE13" i="3"/>
  <c r="O15" i="3"/>
  <c r="AF15" i="3" s="1"/>
  <c r="O27" i="3"/>
  <c r="AF27" i="3" s="1"/>
  <c r="AA33" i="3"/>
  <c r="AF33" i="3" s="1"/>
  <c r="P15" i="3" l="1"/>
  <c r="P27" i="3"/>
  <c r="AG31" i="3"/>
  <c r="AG27" i="3"/>
  <c r="AB28" i="3"/>
  <c r="AA34" i="3"/>
  <c r="AA42" i="3" s="1"/>
  <c r="AF17" i="3"/>
  <c r="AG17" i="3" s="1"/>
  <c r="AB17" i="3"/>
  <c r="AB20" i="3"/>
  <c r="P14" i="3"/>
  <c r="AB33" i="3"/>
  <c r="AF13" i="3"/>
  <c r="AG13" i="3" s="1"/>
  <c r="O34" i="3"/>
  <c r="O42" i="3" s="1"/>
  <c r="AE34" i="3"/>
  <c r="AE42" i="3" s="1"/>
  <c r="P16" i="3"/>
  <c r="P25" i="3"/>
  <c r="P13" i="3"/>
  <c r="AB21" i="3"/>
  <c r="AG33" i="3"/>
  <c r="P34" i="3" l="1"/>
  <c r="P42" i="3" s="1"/>
  <c r="AG34" i="3"/>
  <c r="AG42" i="3" s="1"/>
  <c r="AF34" i="3"/>
  <c r="AF42" i="3" s="1"/>
  <c r="AB34" i="3"/>
  <c r="AB42" i="3" s="1"/>
  <c r="V38" i="2" l="1"/>
  <c r="U38" i="2"/>
  <c r="T38" i="2"/>
  <c r="J38" i="2"/>
  <c r="I38" i="2"/>
  <c r="H38" i="2"/>
  <c r="AF37" i="2"/>
  <c r="AD37" i="2"/>
  <c r="X37" i="2"/>
  <c r="Z37" i="2" s="1"/>
  <c r="AC37" i="2" s="1"/>
  <c r="AE37" i="2" s="1"/>
  <c r="X31" i="2"/>
  <c r="Z31" i="2" s="1"/>
  <c r="AA29" i="2"/>
  <c r="AA38" i="2" s="1"/>
  <c r="W29" i="2"/>
  <c r="W38" i="2" s="1"/>
  <c r="S29" i="2"/>
  <c r="S38" i="2" s="1"/>
  <c r="R29" i="2"/>
  <c r="R38" i="2" s="1"/>
  <c r="O29" i="2"/>
  <c r="O38" i="2" s="1"/>
  <c r="K29" i="2"/>
  <c r="K38" i="2" s="1"/>
  <c r="G29" i="2"/>
  <c r="G38" i="2" s="1"/>
  <c r="F29" i="2"/>
  <c r="F38" i="2" s="1"/>
  <c r="E29" i="2"/>
  <c r="E38" i="2" s="1"/>
  <c r="AF27" i="2"/>
  <c r="AF26" i="2"/>
  <c r="AD26" i="2"/>
  <c r="X26" i="2"/>
  <c r="AC26" i="2" s="1"/>
  <c r="AF25" i="2"/>
  <c r="X25" i="2"/>
  <c r="AC25" i="2" s="1"/>
  <c r="AF24" i="2"/>
  <c r="AD24" i="2"/>
  <c r="AC24" i="2"/>
  <c r="AF23" i="2"/>
  <c r="X23" i="2"/>
  <c r="Y23" i="2" s="1"/>
  <c r="L23" i="2"/>
  <c r="M23" i="2" s="1"/>
  <c r="AF22" i="2"/>
  <c r="AD22" i="2"/>
  <c r="L22" i="2"/>
  <c r="AC22" i="2" s="1"/>
  <c r="AF21" i="2"/>
  <c r="L21" i="2"/>
  <c r="AC21" i="2" s="1"/>
  <c r="AF20" i="2"/>
  <c r="X20" i="2"/>
  <c r="AC20" i="2" s="1"/>
  <c r="AF19" i="2"/>
  <c r="L19" i="2"/>
  <c r="AC19" i="2" s="1"/>
  <c r="AF18" i="2"/>
  <c r="X18" i="2"/>
  <c r="AC18" i="2" s="1"/>
  <c r="AF17" i="2"/>
  <c r="AD17" i="2"/>
  <c r="AC17" i="2"/>
  <c r="AF16" i="2"/>
  <c r="L16" i="2"/>
  <c r="AC16" i="2" s="1"/>
  <c r="AF15" i="2"/>
  <c r="L15" i="2"/>
  <c r="AF14" i="2"/>
  <c r="X14" i="2"/>
  <c r="L14" i="2"/>
  <c r="AE22" i="2" l="1"/>
  <c r="M16" i="2"/>
  <c r="AD16" i="2" s="1"/>
  <c r="AD23" i="2"/>
  <c r="AE26" i="2"/>
  <c r="AE17" i="2"/>
  <c r="AF29" i="2"/>
  <c r="AF38" i="2" s="1"/>
  <c r="L29" i="2"/>
  <c r="L38" i="2" s="1"/>
  <c r="X29" i="2"/>
  <c r="X38" i="2" s="1"/>
  <c r="Y25" i="2"/>
  <c r="AD25" i="2" s="1"/>
  <c r="AE25" i="2" s="1"/>
  <c r="Y18" i="2"/>
  <c r="AD18" i="2" s="1"/>
  <c r="AE18" i="2" s="1"/>
  <c r="M15" i="2"/>
  <c r="AD15" i="2" s="1"/>
  <c r="Z26" i="2"/>
  <c r="AC15" i="2"/>
  <c r="M19" i="2"/>
  <c r="N19" i="2" s="1"/>
  <c r="AC23" i="2"/>
  <c r="AE24" i="2"/>
  <c r="AE16" i="2"/>
  <c r="M14" i="2"/>
  <c r="N14" i="2" s="1"/>
  <c r="M21" i="2"/>
  <c r="AD21" i="2" s="1"/>
  <c r="AE21" i="2" s="1"/>
  <c r="Y14" i="2"/>
  <c r="N23" i="2"/>
  <c r="N16" i="2"/>
  <c r="Y20" i="2"/>
  <c r="AD20" i="2" s="1"/>
  <c r="AE20" i="2" s="1"/>
  <c r="Z23" i="2"/>
  <c r="N22" i="2"/>
  <c r="AC14" i="2"/>
  <c r="Z25" i="2" l="1"/>
  <c r="Z20" i="2"/>
  <c r="AE23" i="2"/>
  <c r="AE15" i="2"/>
  <c r="AD19" i="2"/>
  <c r="AE19" i="2" s="1"/>
  <c r="Z18" i="2"/>
  <c r="N15" i="2"/>
  <c r="N21" i="2"/>
  <c r="Y29" i="2"/>
  <c r="Y38" i="2" s="1"/>
  <c r="Z14" i="2"/>
  <c r="Z29" i="2" s="1"/>
  <c r="Z38" i="2" s="1"/>
  <c r="AC29" i="2"/>
  <c r="AC38" i="2" s="1"/>
  <c r="M29" i="2"/>
  <c r="M38" i="2" s="1"/>
  <c r="AD14" i="2"/>
  <c r="AD29" i="2" l="1"/>
  <c r="AD38" i="2" s="1"/>
  <c r="N29" i="2"/>
  <c r="N38" i="2" s="1"/>
  <c r="AE14" i="2"/>
  <c r="AE29" i="2" s="1"/>
  <c r="AE38" i="2" s="1"/>
  <c r="AH36" i="1" l="1"/>
  <c r="AF36" i="1"/>
  <c r="AG36" i="1" s="1"/>
  <c r="AE35" i="1"/>
  <c r="N33" i="1"/>
  <c r="P33" i="1" s="1"/>
  <c r="N32" i="1"/>
  <c r="P32" i="1" s="1"/>
  <c r="AF31" i="1"/>
  <c r="AF35" i="1" s="1"/>
  <c r="N31" i="1"/>
  <c r="O31" i="1" s="1"/>
  <c r="AD29" i="1"/>
  <c r="AC29" i="1"/>
  <c r="AC37" i="1" s="1"/>
  <c r="Y29" i="1"/>
  <c r="Y37" i="1" s="1"/>
  <c r="X29" i="1"/>
  <c r="X37" i="1" s="1"/>
  <c r="W29" i="1"/>
  <c r="W37" i="1" s="1"/>
  <c r="V29" i="1"/>
  <c r="V37" i="1" s="1"/>
  <c r="U29" i="1"/>
  <c r="U37" i="1" s="1"/>
  <c r="T29" i="1"/>
  <c r="T37" i="1" s="1"/>
  <c r="S29" i="1"/>
  <c r="S37" i="1" s="1"/>
  <c r="R29" i="1"/>
  <c r="Q29" i="1"/>
  <c r="Q37" i="1" s="1"/>
  <c r="M29" i="1"/>
  <c r="M37" i="1" s="1"/>
  <c r="L29" i="1"/>
  <c r="L37" i="1" s="1"/>
  <c r="K29" i="1"/>
  <c r="K37" i="1" s="1"/>
  <c r="J29" i="1"/>
  <c r="J37" i="1" s="1"/>
  <c r="I29" i="1"/>
  <c r="I37" i="1" s="1"/>
  <c r="H29" i="1"/>
  <c r="H37" i="1" s="1"/>
  <c r="G29" i="1"/>
  <c r="G37" i="1" s="1"/>
  <c r="AH28" i="1"/>
  <c r="N28" i="1"/>
  <c r="AE28" i="1" s="1"/>
  <c r="AH27" i="1"/>
  <c r="AE27" i="1"/>
  <c r="AA27" i="1"/>
  <c r="AF27" i="1" s="1"/>
  <c r="AG27" i="1" s="1"/>
  <c r="Z27" i="1"/>
  <c r="AB27" i="1" s="1"/>
  <c r="AH26" i="1"/>
  <c r="AF26" i="1"/>
  <c r="O26" i="1"/>
  <c r="N26" i="1"/>
  <c r="P26" i="1" s="1"/>
  <c r="AH25" i="1"/>
  <c r="AA25" i="1"/>
  <c r="AB25" i="1" s="1"/>
  <c r="Z25" i="1"/>
  <c r="N25" i="1"/>
  <c r="AE25" i="1" s="1"/>
  <c r="AH24" i="1"/>
  <c r="AA24" i="1"/>
  <c r="Z24" i="1"/>
  <c r="AB24" i="1" s="1"/>
  <c r="N24" i="1"/>
  <c r="AE24" i="1" s="1"/>
  <c r="AH23" i="1"/>
  <c r="AF23" i="1"/>
  <c r="AE23" i="1"/>
  <c r="AH22" i="1"/>
  <c r="Z22" i="1"/>
  <c r="AE22" i="1" s="1"/>
  <c r="AH21" i="1"/>
  <c r="AE21" i="1"/>
  <c r="AG21" i="1" s="1"/>
  <c r="O21" i="1"/>
  <c r="AF21" i="1" s="1"/>
  <c r="N21" i="1"/>
  <c r="P21" i="1" s="1"/>
  <c r="AH20" i="1"/>
  <c r="AF20" i="1"/>
  <c r="AA20" i="1"/>
  <c r="Z20" i="1"/>
  <c r="AB20" i="1" s="1"/>
  <c r="O20" i="1"/>
  <c r="P20" i="1" s="1"/>
  <c r="N20" i="1"/>
  <c r="AF19" i="1"/>
  <c r="AA19" i="1"/>
  <c r="Z19" i="1"/>
  <c r="AB19" i="1" s="1"/>
  <c r="O19" i="1"/>
  <c r="P19" i="1" s="1"/>
  <c r="N19" i="1"/>
  <c r="AE18" i="1"/>
  <c r="AG18" i="1" s="1"/>
  <c r="AA18" i="1"/>
  <c r="Z18" i="1"/>
  <c r="AB18" i="1" s="1"/>
  <c r="O18" i="1"/>
  <c r="AF18" i="1" s="1"/>
  <c r="N18" i="1"/>
  <c r="P18" i="1" s="1"/>
  <c r="AH17" i="1"/>
  <c r="AE17" i="1"/>
  <c r="O17" i="1"/>
  <c r="AF17" i="1" s="1"/>
  <c r="AG17" i="1" s="1"/>
  <c r="N17" i="1"/>
  <c r="AH16" i="1"/>
  <c r="AE16" i="1"/>
  <c r="Z16" i="1"/>
  <c r="AH15" i="1"/>
  <c r="AE15" i="1"/>
  <c r="AG15" i="1" s="1"/>
  <c r="AA15" i="1"/>
  <c r="Z15" i="1"/>
  <c r="AB15" i="1" s="1"/>
  <c r="O15" i="1"/>
  <c r="AF15" i="1" s="1"/>
  <c r="N15" i="1"/>
  <c r="P15" i="1" s="1"/>
  <c r="AH14" i="1"/>
  <c r="AE14" i="1"/>
  <c r="O14" i="1"/>
  <c r="AF14" i="1" s="1"/>
  <c r="AG14" i="1" s="1"/>
  <c r="N14" i="1"/>
  <c r="N29" i="1" s="1"/>
  <c r="N37" i="1" s="1"/>
  <c r="AH13" i="1"/>
  <c r="AH29" i="1" s="1"/>
  <c r="AH37" i="1" s="1"/>
  <c r="AA13" i="1"/>
  <c r="AF13" i="1" s="1"/>
  <c r="Z13" i="1"/>
  <c r="AB13" i="1" s="1"/>
  <c r="AG23" i="1" l="1"/>
  <c r="AE13" i="1"/>
  <c r="AE19" i="1"/>
  <c r="AG19" i="1" s="1"/>
  <c r="AE20" i="1"/>
  <c r="AG20" i="1" s="1"/>
  <c r="AA22" i="1"/>
  <c r="O25" i="1"/>
  <c r="AE26" i="1"/>
  <c r="AG26" i="1" s="1"/>
  <c r="O28" i="1"/>
  <c r="P31" i="1"/>
  <c r="P35" i="1" s="1"/>
  <c r="Z29" i="1"/>
  <c r="Z37" i="1" s="1"/>
  <c r="O24" i="1"/>
  <c r="AF24" i="1" s="1"/>
  <c r="AG24" i="1" s="1"/>
  <c r="AG31" i="1"/>
  <c r="AG35" i="1" s="1"/>
  <c r="P24" i="1"/>
  <c r="P14" i="1"/>
  <c r="P17" i="1"/>
  <c r="AA16" i="1"/>
  <c r="AF16" i="1" s="1"/>
  <c r="AF22" i="1" l="1"/>
  <c r="AG22" i="1" s="1"/>
  <c r="AB22" i="1"/>
  <c r="AA29" i="1"/>
  <c r="AA37" i="1" s="1"/>
  <c r="AB16" i="1"/>
  <c r="AB29" i="1" s="1"/>
  <c r="AB37" i="1" s="1"/>
  <c r="AF25" i="1"/>
  <c r="AG25" i="1" s="1"/>
  <c r="P25" i="1"/>
  <c r="P29" i="1" s="1"/>
  <c r="P37" i="1" s="1"/>
  <c r="AE29" i="1"/>
  <c r="AE37" i="1" s="1"/>
  <c r="AG13" i="1"/>
  <c r="O29" i="1"/>
  <c r="O37" i="1" s="1"/>
  <c r="AG16" i="1"/>
  <c r="AF28" i="1"/>
  <c r="AG28" i="1" s="1"/>
  <c r="P28" i="1"/>
  <c r="AG29" i="1" l="1"/>
  <c r="AG37" i="1" s="1"/>
  <c r="AF29" i="1"/>
  <c r="AF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Dominika Grodzicka</author>
  </authors>
  <commentList>
    <comment ref="M41" authorId="0" shapeId="0" xr:uid="{ED570ADD-8689-4E99-81BE-162F070E28B7}">
      <text>
        <r>
          <rPr>
            <b/>
            <sz val="9"/>
            <color indexed="81"/>
            <rFont val="Tahoma"/>
            <family val="2"/>
            <charset val="238"/>
          </rPr>
          <t>Dominika Grodzicka:</t>
        </r>
        <r>
          <rPr>
            <sz val="9"/>
            <color indexed="81"/>
            <rFont val="Tahoma"/>
            <family val="2"/>
            <charset val="238"/>
          </rPr>
          <t xml:space="preserve">
wszystkie godziny w E-LEARNING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34" authorId="0" shapeId="0" xr:uid="{3803DB7D-E5A1-4C9A-AE84-3F7DC019789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Nowy fakultet</t>
        </r>
      </text>
    </comment>
  </commentList>
</comments>
</file>

<file path=xl/sharedStrings.xml><?xml version="1.0" encoding="utf-8"?>
<sst xmlns="http://schemas.openxmlformats.org/spreadsheetml/2006/main" count="711" uniqueCount="278">
  <si>
    <t>PLAN STUDIÓW</t>
  </si>
  <si>
    <t xml:space="preserve">KIERUNEK STUDIÓW:  </t>
  </si>
  <si>
    <t>LEKARSKO-DENTYSTYCZNY</t>
  </si>
  <si>
    <t>POZIOM:</t>
  </si>
  <si>
    <t>jednolite magisterskie</t>
  </si>
  <si>
    <t>PROFIL:</t>
  </si>
  <si>
    <t>ogólnoakademicki</t>
  </si>
  <si>
    <t>FORMA STUDIÓW:</t>
  </si>
  <si>
    <t>stacjonarne</t>
  </si>
  <si>
    <t>Nauki</t>
  </si>
  <si>
    <t>Moduł</t>
  </si>
  <si>
    <t>Zajęcia/grupa zajęć realizowane w ramach przedmiotu</t>
  </si>
  <si>
    <t>Kierownik przedmiotu</t>
  </si>
  <si>
    <t>Semestr  9  (zimowy)</t>
  </si>
  <si>
    <t>Semestr 10  (letni)</t>
  </si>
  <si>
    <t>liczba godzin kontaktowych w roku akademickim</t>
  </si>
  <si>
    <t>liczba godzin samokształcenia w roku akademickim</t>
  </si>
  <si>
    <t>Łączna liczba godzin w roku akademickim (suma=kontakt+samokształcenie)</t>
  </si>
  <si>
    <t>Łączna ilość ECTS w roku akademickim</t>
  </si>
  <si>
    <t>Liczba godzin</t>
  </si>
  <si>
    <t>w</t>
  </si>
  <si>
    <t>sem</t>
  </si>
  <si>
    <t>ćw</t>
  </si>
  <si>
    <t>k</t>
  </si>
  <si>
    <t>zp</t>
  </si>
  <si>
    <t>pz</t>
  </si>
  <si>
    <t>e-l </t>
  </si>
  <si>
    <t>Liczba godzin kontraktowych w semestrze</t>
  </si>
  <si>
    <t>liczba godzin samokształcenia w semestrze</t>
  </si>
  <si>
    <t>liczba wszystkich godzin w semestrze (suma=kontakt+samokształcenie)</t>
  </si>
  <si>
    <t>ilość  ECTS w semestrze</t>
  </si>
  <si>
    <t>Forma zaliczenia:</t>
  </si>
  <si>
    <t>e-l</t>
  </si>
  <si>
    <t>liczba godzin kontaktowych w semestrze</t>
  </si>
  <si>
    <t>ilość ECTS w semestrze</t>
  </si>
  <si>
    <t xml:space="preserve">Forma zaliczenia:            </t>
  </si>
  <si>
    <t>Przedmioty obowiązkowe</t>
  </si>
  <si>
    <t>Lp.</t>
  </si>
  <si>
    <t>Nazwa przedmiotu</t>
  </si>
  <si>
    <t>Nauki kliniczne - stomatologiczne</t>
  </si>
  <si>
    <t>medycyna jamy ustnej</t>
  </si>
  <si>
    <t>Chirurgia stomatologia</t>
  </si>
  <si>
    <t>dr hab. n. med. prof. uczelni Anna Janas-Naze</t>
  </si>
  <si>
    <t>E</t>
  </si>
  <si>
    <t>Chirurgia szczękowo-twarzowa z onkologią</t>
  </si>
  <si>
    <t>prof. dr hab. n. med. Marcin Kozakiewicz</t>
  </si>
  <si>
    <t>odtwórczy</t>
  </si>
  <si>
    <t xml:space="preserve">Periodontologia i choroby błony śluzowej </t>
  </si>
  <si>
    <t>dr hab. n. med. prof. uczelni Natalia Lewkowicz</t>
  </si>
  <si>
    <t>ZzO</t>
  </si>
  <si>
    <t>Fizjoterapia w stomatologii</t>
  </si>
  <si>
    <t xml:space="preserve">prof. dr hab. n. med. Jerzy Sokołowski </t>
  </si>
  <si>
    <t xml:space="preserve">Gerostomatologia </t>
  </si>
  <si>
    <t>dr hab. n. med. prof. uczelni Sebastaian Kłosek</t>
  </si>
  <si>
    <t>Stomatologia zachowawcza z endodoncją (Endodoncja)</t>
  </si>
  <si>
    <t>dr n. med. Aleksandra Palatyńska - Ulatowska</t>
  </si>
  <si>
    <t>Stomatologia zachowawcza z endodoncją (Stomatologia zachowawcza)</t>
  </si>
  <si>
    <t>dr n. med. Krzysztof Sokołowski</t>
  </si>
  <si>
    <t xml:space="preserve">Protetyka </t>
  </si>
  <si>
    <t xml:space="preserve">prof. dr hab. n. med. Beata Dejak </t>
  </si>
  <si>
    <t xml:space="preserve">Stomatologia zintegrowana wieku dorosłego </t>
  </si>
  <si>
    <t>prof. dr hab. n. med. Joanna Szczepańska</t>
  </si>
  <si>
    <t>stomatologia wieku rozwojowego</t>
  </si>
  <si>
    <t xml:space="preserve">Stomatologia dziecięca i profilaktyka stomatologiczna </t>
  </si>
  <si>
    <t>dr hab. n. med. Konrad Małkiewicz</t>
  </si>
  <si>
    <t xml:space="preserve">Ortodoncja </t>
  </si>
  <si>
    <t>dr n. med. Andrzej. Gerstenkorn</t>
  </si>
  <si>
    <t>Kompetencje generyczne w stomatologii</t>
  </si>
  <si>
    <t>Orzecznictwo</t>
  </si>
  <si>
    <t>System kształcenia lekarzy w Polsce</t>
  </si>
  <si>
    <t>dr n. med. Andrzej Gerstenkorn</t>
  </si>
  <si>
    <t>Zdrowie publiczne</t>
  </si>
  <si>
    <t>Suma:</t>
  </si>
  <si>
    <t>Przedmioty fakultatywne</t>
  </si>
  <si>
    <t>Do wyboru 1 z 3</t>
  </si>
  <si>
    <t>Stomatologia estetyczna</t>
  </si>
  <si>
    <t xml:space="preserve">prof. dr hab. n. med.Jerzy Sokołowski </t>
  </si>
  <si>
    <t>Implantologia</t>
  </si>
  <si>
    <t xml:space="preserve">Przygotowanie podłoża kostnego do leczenia protetycznego jamy ustnej </t>
  </si>
  <si>
    <t>Razem:</t>
  </si>
  <si>
    <t>x</t>
  </si>
  <si>
    <t>stacjonarne, niestacjonarne</t>
  </si>
  <si>
    <t>CYKL KSZTAŁCENIA OD ROKU AKADEMICKIEGO:</t>
  </si>
  <si>
    <t>2025/2026</t>
  </si>
  <si>
    <t>I ROK STUDIÓW 2025/2026</t>
  </si>
  <si>
    <t>Semestr 1  (zimowy)</t>
  </si>
  <si>
    <t>Semestr 2  (letni)</t>
  </si>
  <si>
    <t>Liczba godzin kontaktowych w semestrze</t>
  </si>
  <si>
    <t xml:space="preserve">Lp. </t>
  </si>
  <si>
    <t>Anatomia człowieka</t>
  </si>
  <si>
    <t>Histologia, cytologia i embriologia</t>
  </si>
  <si>
    <t xml:space="preserve">Biofizyka  </t>
  </si>
  <si>
    <t>Biologia medyczna</t>
  </si>
  <si>
    <t xml:space="preserve">Chemia  </t>
  </si>
  <si>
    <t>Pierwsza pomoc medyczna</t>
  </si>
  <si>
    <t xml:space="preserve">Medycyna katastrof i medycyna ratunkowa </t>
  </si>
  <si>
    <t>Stomatologia przedkliniczna</t>
  </si>
  <si>
    <t>BHP</t>
  </si>
  <si>
    <t xml:space="preserve">Z </t>
  </si>
  <si>
    <t>Język angielski</t>
  </si>
  <si>
    <t>Historia medycyny</t>
  </si>
  <si>
    <t>Etyka w stomatologii</t>
  </si>
  <si>
    <t>Profesjonalizm i  komunikacja 1</t>
  </si>
  <si>
    <t>Medycyna cyfrowa</t>
  </si>
  <si>
    <t>Wychowanie fizyczne</t>
  </si>
  <si>
    <t>Z</t>
  </si>
  <si>
    <t xml:space="preserve">Przedmioty fakultatywne </t>
  </si>
  <si>
    <t xml:space="preserve">Praktyki </t>
  </si>
  <si>
    <t>Praktyka wakacyjna</t>
  </si>
  <si>
    <t>Legenda:</t>
  </si>
  <si>
    <t>Wykłady</t>
  </si>
  <si>
    <t>Seminarium</t>
  </si>
  <si>
    <t>Ćwiczenia</t>
  </si>
  <si>
    <t>Zajęcia kliniczne</t>
  </si>
  <si>
    <t>Zajęcia praktyczne</t>
  </si>
  <si>
    <t>Praktyki zawodowe</t>
  </si>
  <si>
    <t>E-learning</t>
  </si>
  <si>
    <t>Zaliczenie z oceną</t>
  </si>
  <si>
    <t xml:space="preserve">Zaliczenie  </t>
  </si>
  <si>
    <t>Egzamin</t>
  </si>
  <si>
    <t xml:space="preserve">E </t>
  </si>
  <si>
    <t>II ROK STUDIÓW 2025/2026</t>
  </si>
  <si>
    <t>Semestr 3  (zimowy)</t>
  </si>
  <si>
    <t>Semestr 4  (letni)</t>
  </si>
  <si>
    <t>Nauki przedkliniczne ogólnomedyczne</t>
  </si>
  <si>
    <t>Biochemia</t>
  </si>
  <si>
    <t xml:space="preserve">Immunologia </t>
  </si>
  <si>
    <t>Fizjologia człowieka</t>
  </si>
  <si>
    <t>Fizjologia ciąży</t>
  </si>
  <si>
    <t>Farmakologia</t>
  </si>
  <si>
    <t>Genetyka medyczna</t>
  </si>
  <si>
    <t xml:space="preserve">Mikrobiologia </t>
  </si>
  <si>
    <t>Parazytologia z mikologią</t>
  </si>
  <si>
    <t>Patofizjologia</t>
  </si>
  <si>
    <t>Materiałoznawstwo stomatologiczne zachowawcze</t>
  </si>
  <si>
    <t>Nauki kliniczne ogólnomedyczne</t>
  </si>
  <si>
    <t xml:space="preserve">Rehabilitacja </t>
  </si>
  <si>
    <t xml:space="preserve">Radiologia  ogólna </t>
  </si>
  <si>
    <t xml:space="preserve">Fizjologia narządu żucia </t>
  </si>
  <si>
    <t xml:space="preserve">Ergonomia  </t>
  </si>
  <si>
    <t>Wstęp do materiałoznawstwa</t>
  </si>
  <si>
    <t>Nauczanie przedkliniczne - Stomatologia zachowawcza</t>
  </si>
  <si>
    <t xml:space="preserve">Nauczanie przedkliniczne - Stomatologia dziecięca i profilaktyka stomatologiczna      </t>
  </si>
  <si>
    <t xml:space="preserve">Stomatologia dziecięca i profilaktyka stomatologiczna  </t>
  </si>
  <si>
    <t xml:space="preserve">Stomatologia społeczna </t>
  </si>
  <si>
    <t>Psychologia lekarska</t>
  </si>
  <si>
    <t>Praktyczne dylematy profesjonalne w pracy dentysty</t>
  </si>
  <si>
    <t>Zaburzenia metabolizmu kostnego</t>
  </si>
  <si>
    <t>Język migowy</t>
  </si>
  <si>
    <t>w tym 5 godz. uwzględniających efekty uczenia się z zakresu komunikacji</t>
  </si>
  <si>
    <t>stacjonarne/niestacjonarne</t>
  </si>
  <si>
    <t>Kierownik przediotu</t>
  </si>
  <si>
    <t>Semestr 5 (zimowy)</t>
  </si>
  <si>
    <t>Semestr 6 (letni)</t>
  </si>
  <si>
    <t>dr hab. n. med. prof. uczelni Anna Wiktorowska-Owczarek</t>
  </si>
  <si>
    <t xml:space="preserve">Patomorfologia </t>
  </si>
  <si>
    <t>dr n. med. Joanna Duda-Szymańska</t>
  </si>
  <si>
    <t xml:space="preserve">Chirurgia ogólna z onkologią </t>
  </si>
  <si>
    <t>prof. dr hab. n. med. Janusz Strzelczyk</t>
  </si>
  <si>
    <t>dr n. med. Marcin Braun</t>
  </si>
  <si>
    <t>dr n. med. Piotr Jurałowicz</t>
  </si>
  <si>
    <t>Choroby wewnętrzne</t>
  </si>
  <si>
    <t>prof. dr hab. n. med. Piotr Kuna</t>
  </si>
  <si>
    <t xml:space="preserve">Choroby wewnętrzne (kardiologia) </t>
  </si>
  <si>
    <t>prof. dr hab. n. med. Jarosław Kasprzak</t>
  </si>
  <si>
    <t xml:space="preserve">Problemy kardiologiczne w stomatologii </t>
  </si>
  <si>
    <t>prof. dr hab. n. med. Jerzy Wranicz</t>
  </si>
  <si>
    <t xml:space="preserve">Choroby zakaźne  </t>
  </si>
  <si>
    <t>dr hab. n. med. prof. uczelni Ewa Majda-Stanisławska</t>
  </si>
  <si>
    <t xml:space="preserve">Pediatria  </t>
  </si>
  <si>
    <t>prof. dr hab. n. med. Joanna Jerzyńska</t>
  </si>
  <si>
    <t xml:space="preserve">Okulistyka  </t>
  </si>
  <si>
    <t>dr hab. n. med. prof. uczelni Arleta Waszczykowska</t>
  </si>
  <si>
    <t xml:space="preserve">Patologia jamy ustnej </t>
  </si>
  <si>
    <t>Nauczanie przedkliniczne - chirurgia stomatologiczna</t>
  </si>
  <si>
    <t>prof. dr hab. n. med. Anna Janas-Naze</t>
  </si>
  <si>
    <t>Nauczanie przedkliniczne - periodontologia</t>
  </si>
  <si>
    <t>Nauczanie przedkliniczne - stomatologia zachowawcza</t>
  </si>
  <si>
    <t xml:space="preserve">Stomatologia zachowawcza z endodoncją </t>
  </si>
  <si>
    <t xml:space="preserve">Nauczanie przedkliniczne - endodoncja </t>
  </si>
  <si>
    <t>dr n. med. Aleksandra Palatyńska-Ulatowska</t>
  </si>
  <si>
    <t>Materiałoznawstwo protetyczne</t>
  </si>
  <si>
    <t>prof. dr hab. n. med. Jerzy Sokołowski</t>
  </si>
  <si>
    <t>Nauczanie przedkliniczne - Protetyka</t>
  </si>
  <si>
    <t>prof. dr hab. n. med. Beata Dejak</t>
  </si>
  <si>
    <t xml:space="preserve">Protetyka Normy okluzji i funkcje układu stomatognatycznego   </t>
  </si>
  <si>
    <t>Radiologia stomatologiczna</t>
  </si>
  <si>
    <t xml:space="preserve"> </t>
  </si>
  <si>
    <t>Stomatologia dziecięca i profilaktyka stom.</t>
  </si>
  <si>
    <t>Nauczanie przedkliniczne - ortodoncja</t>
  </si>
  <si>
    <t>Medycyna a prawo</t>
  </si>
  <si>
    <t>dr hab. n. med. prof. uczelni Rafał Kubiak</t>
  </si>
  <si>
    <t>Aspekty prawne praktyki zawodu lek dentysty</t>
  </si>
  <si>
    <t>Do wyboru 1 z 4</t>
  </si>
  <si>
    <t>Statystyka w badaniach naukowych</t>
  </si>
  <si>
    <t>prof. dr hab. n. med. Małgorzata Pikala</t>
  </si>
  <si>
    <t>Metodologia badań nauk</t>
  </si>
  <si>
    <t>dr hab. n. med. prof. uczelni Magdalena Boncler</t>
  </si>
  <si>
    <t>Komunikacja interpersonalna w gabinecie stomatologicznym</t>
  </si>
  <si>
    <t>Zdrowe żywienie</t>
  </si>
  <si>
    <t>Praktyki</t>
  </si>
  <si>
    <t>Semestr 7 (zimowy)</t>
  </si>
  <si>
    <t>Semestr 8  (letni)</t>
  </si>
  <si>
    <t>Medycyna sądowa</t>
  </si>
  <si>
    <t>dr n. med. Agnieszka Jurczyk</t>
  </si>
  <si>
    <t xml:space="preserve">Anestezjologia i reanimacja </t>
  </si>
  <si>
    <t>prof. dr hab. n. med. Tomasz Gaszyński</t>
  </si>
  <si>
    <t xml:space="preserve">Farmakologia kliniczna </t>
  </si>
  <si>
    <t>dr hab. n. med. Jacek Kasznicki</t>
  </si>
  <si>
    <t xml:space="preserve">Neurologia   </t>
  </si>
  <si>
    <t>dr hab. n. med. prof. uczelni Jacek Rożniecki</t>
  </si>
  <si>
    <t>Otorynolaryngologia</t>
  </si>
  <si>
    <t xml:space="preserve">prof. dr hab. n. med. Magdalena Józefowicz-Korczyńska  </t>
  </si>
  <si>
    <t>Dermatologia z wenerologią</t>
  </si>
  <si>
    <t xml:space="preserve">prof. dr hab. n. med. Ewa Robak </t>
  </si>
  <si>
    <t xml:space="preserve">Chirurgia stomatologiczna </t>
  </si>
  <si>
    <t xml:space="preserve">prof. dr hab. n. med. Marcin Kozakiewicz   </t>
  </si>
  <si>
    <t>Zzo</t>
  </si>
  <si>
    <t>Stomatologia zachowawcza z endodoncją (stomatologia zachowawcza)</t>
  </si>
  <si>
    <t xml:space="preserve">Protetyka  </t>
  </si>
  <si>
    <t xml:space="preserve">Protetyka normy okluzji i funkcje układu stomatognatycznego  </t>
  </si>
  <si>
    <t xml:space="preserve">prof. dr hab. n. med. Jerzy Sokołowski  </t>
  </si>
  <si>
    <t>Stomatologia dziecięca i profilaktyka stomatologiczna</t>
  </si>
  <si>
    <t xml:space="preserve">prof. dr hab. n. med. Joanna Szczepańska </t>
  </si>
  <si>
    <t>What to do with an English - speaking patient? czyli Pacjent anglojęzyczny</t>
  </si>
  <si>
    <t>English for Dental Practitioners</t>
  </si>
  <si>
    <t>dr n. med. Kinga Studzińska - Pasieka</t>
  </si>
  <si>
    <t>Do wyboru 1 z 5</t>
  </si>
  <si>
    <t>Bóle głowy</t>
  </si>
  <si>
    <t>dr hab. n. med. prof. uczelni Agata Gajos</t>
  </si>
  <si>
    <t>Aseptyka i antyseptyka</t>
  </si>
  <si>
    <r>
      <t xml:space="preserve">prof. dr hab. n. med. Marcin Kozakiewicz </t>
    </r>
    <r>
      <rPr>
        <i/>
        <sz val="11"/>
        <rFont val="Calibri"/>
        <family val="2"/>
        <charset val="238"/>
        <scheme val="minor"/>
      </rPr>
      <t xml:space="preserve">  </t>
    </r>
  </si>
  <si>
    <t xml:space="preserve">Profesjonalizm w badaniach naukowych </t>
  </si>
  <si>
    <t>dr n. med. prof. uczelni Janusz Janczukowicz</t>
  </si>
  <si>
    <t>Dziecko w gabinecie stomatologicznym - na co należy być przygotowanym</t>
  </si>
  <si>
    <t>prof.dr hab. n. med. Leokadia Bąk - Romaniszyn</t>
  </si>
  <si>
    <t xml:space="preserve">prof. dr hab. n. med.  Joanna Szczepańska </t>
  </si>
  <si>
    <t>III  ROK STUDIÓW 2025/2026</t>
  </si>
  <si>
    <t xml:space="preserve"> IV  ROK STUDIÓW 2025/2026</t>
  </si>
  <si>
    <t xml:space="preserve"> V  ROK STUDIÓW 2025/2026</t>
  </si>
  <si>
    <t/>
  </si>
  <si>
    <t>dr n. med.  Jacek Szymański</t>
  </si>
  <si>
    <t>dr n. med. Piotr Brzeziński</t>
  </si>
  <si>
    <t>dr hab. n. med. prof. uczelni Katarzyna Sobierajska</t>
  </si>
  <si>
    <t>prof. dr hab. n. med. Ewa Brzeziańska-Lasota</t>
  </si>
  <si>
    <t>dr hab. n. med. prof. uczelni Agnieszka Śliwińska</t>
  </si>
  <si>
    <t>dr hab. n. med. prof. uczelni Dariusz Timler</t>
  </si>
  <si>
    <t>mgr Renata Kielan</t>
  </si>
  <si>
    <t>dr n. med. Kinga Studzińska-Pasieka</t>
  </si>
  <si>
    <t>dr n. hum. Paweł Przyłęcki</t>
  </si>
  <si>
    <t>dr n. hum. Anna Alichniewicz</t>
  </si>
  <si>
    <t>dr n. med. Krzysztof Bortnik</t>
  </si>
  <si>
    <t>prof. dr hab. n. o zdrowiu Radowsław Zajdel</t>
  </si>
  <si>
    <t>prof. dr hab. n. med. Ireneusz Majsterek</t>
  </si>
  <si>
    <t>prof. dr hab. n. med. Anna Zalewska-Janowska</t>
  </si>
  <si>
    <t>dr hab. n. med. prof. uczelni Maria Pawelska-Zubrzycka</t>
  </si>
  <si>
    <t>prof. dr hab. n. med. Piotr Sieroszewski</t>
  </si>
  <si>
    <t>prof. dr hab. n. med. Agnieszka Zmysłowska</t>
  </si>
  <si>
    <t>dr hab. n. med. Dorota Pastuszak-Lewandoska</t>
  </si>
  <si>
    <t>dr n. wet. Paulina Radwańska</t>
  </si>
  <si>
    <t>prof. dr hab. n. med. Jolanta Kujawa</t>
  </si>
  <si>
    <t>prof. dr hab. n. med. Monika Łukomska-Szymańska</t>
  </si>
  <si>
    <t>dr hab. n. med. prof. uczelni Kinga Bociong</t>
  </si>
  <si>
    <t>dr hab. n. med. prof. uczelni Ewelina Gaszyńska</t>
  </si>
  <si>
    <t>dr n. med. Paweł Rasmus</t>
  </si>
  <si>
    <t>prof. dr hab. n. med. Ewa Sewerynek</t>
  </si>
  <si>
    <t>mgr Marta Zatorska</t>
  </si>
  <si>
    <t>dr n. med. Gabriela Henrykowska</t>
  </si>
  <si>
    <t xml:space="preserve">dr hab. n. praw. prof. uczelni Rafał Kubiak        </t>
  </si>
  <si>
    <t>Wakacyjne praktyki zawodowe</t>
  </si>
  <si>
    <t>Fakultet 1: Zdrowe żywienie</t>
  </si>
  <si>
    <t>Fakultet 1: Strategie antystresowe</t>
  </si>
  <si>
    <t>Fakultet 2: Medycyna i sztuka</t>
  </si>
  <si>
    <t>Fakultet 2: Język migowy</t>
  </si>
  <si>
    <t>FAKULTET 1: DO WYBORU 1 z 2</t>
  </si>
  <si>
    <t>FAKULTET 2: DO WYBORU 1 z 2</t>
  </si>
  <si>
    <t>prof. dr hab. n. med. Agata Majos</t>
  </si>
  <si>
    <t>Stomatologia zintegrowana wieku dziecięcego od 2025/2026 w sem. zimowym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</si>
</sst>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rgb="FF0066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4"/>
      <color rgb="FFC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theme="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i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6D1B8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CECE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00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3" borderId="14" xfId="0" applyFont="1" applyFill="1" applyBorder="1" applyAlignment="1">
      <alignment horizontal="center" vertical="center" textRotation="90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vertical="center" textRotation="90" wrapText="1"/>
    </xf>
    <xf numFmtId="0" fontId="8" fillId="3" borderId="14" xfId="0" applyFont="1" applyFill="1" applyBorder="1" applyAlignment="1">
      <alignment vertical="center" textRotation="90" wrapText="1"/>
    </xf>
    <xf numFmtId="0" fontId="6" fillId="0" borderId="0" xfId="0" applyFont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11" fillId="4" borderId="20" xfId="2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11" fillId="4" borderId="48" xfId="2" applyFont="1" applyFill="1" applyBorder="1" applyAlignment="1">
      <alignment vertical="center"/>
    </xf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5" borderId="46" xfId="1" applyFont="1" applyFill="1" applyBorder="1" applyAlignment="1">
      <alignment horizontal="center" vertical="center"/>
    </xf>
    <xf numFmtId="1" fontId="5" fillId="0" borderId="45" xfId="1" applyNumberFormat="1" applyFont="1" applyBorder="1" applyAlignment="1">
      <alignment horizontal="center" vertical="center"/>
    </xf>
    <xf numFmtId="0" fontId="4" fillId="5" borderId="46" xfId="1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11" fillId="4" borderId="49" xfId="2" applyFont="1" applyFill="1" applyBorder="1" applyAlignment="1">
      <alignment vertic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5" borderId="6" xfId="1" applyFont="1" applyFill="1" applyBorder="1" applyAlignment="1">
      <alignment vertical="center"/>
    </xf>
    <xf numFmtId="1" fontId="5" fillId="0" borderId="40" xfId="1" applyNumberFormat="1" applyFont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1" fillId="4" borderId="49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/>
    </xf>
    <xf numFmtId="0" fontId="4" fillId="0" borderId="25" xfId="1" applyFont="1" applyBorder="1" applyAlignment="1">
      <alignment horizontal="left" vertical="center"/>
    </xf>
    <xf numFmtId="0" fontId="11" fillId="4" borderId="26" xfId="2" applyFont="1" applyFill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5" borderId="27" xfId="1" applyFont="1" applyFill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11" fillId="4" borderId="32" xfId="2" applyFont="1" applyFill="1" applyBorder="1" applyAlignment="1">
      <alignment vertical="center"/>
    </xf>
    <xf numFmtId="0" fontId="5" fillId="0" borderId="53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0" fontId="4" fillId="5" borderId="42" xfId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/>
    </xf>
    <xf numFmtId="0" fontId="11" fillId="4" borderId="60" xfId="2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63" xfId="0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/>
    </xf>
    <xf numFmtId="0" fontId="11" fillId="4" borderId="63" xfId="2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4" fillId="4" borderId="66" xfId="1" applyFont="1" applyFill="1" applyBorder="1" applyAlignment="1">
      <alignment horizontal="left" vertical="center" wrapText="1"/>
    </xf>
    <xf numFmtId="0" fontId="13" fillId="4" borderId="56" xfId="1" applyFont="1" applyFill="1" applyBorder="1" applyAlignment="1">
      <alignment horizontal="center" vertical="center"/>
    </xf>
    <xf numFmtId="1" fontId="13" fillId="4" borderId="33" xfId="1" applyNumberFormat="1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37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5" fillId="0" borderId="0" xfId="0" applyFont="1"/>
    <xf numFmtId="0" fontId="4" fillId="3" borderId="40" xfId="0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59" xfId="0" applyFont="1" applyFill="1" applyBorder="1" applyAlignment="1">
      <alignment vertical="center" wrapText="1"/>
    </xf>
    <xf numFmtId="0" fontId="4" fillId="5" borderId="56" xfId="0" applyFont="1" applyFill="1" applyBorder="1" applyAlignment="1">
      <alignment vertical="center" wrapText="1"/>
    </xf>
    <xf numFmtId="0" fontId="4" fillId="5" borderId="64" xfId="0" applyFont="1" applyFill="1" applyBorder="1" applyAlignment="1">
      <alignment vertical="center" wrapText="1"/>
    </xf>
    <xf numFmtId="0" fontId="11" fillId="5" borderId="33" xfId="0" applyFont="1" applyFill="1" applyBorder="1" applyAlignment="1">
      <alignment horizontal="center" vertical="center" textRotation="90" wrapText="1"/>
    </xf>
    <xf numFmtId="0" fontId="11" fillId="5" borderId="34" xfId="0" applyFont="1" applyFill="1" applyBorder="1" applyAlignment="1">
      <alignment horizontal="center" vertical="center" textRotation="90" wrapText="1"/>
    </xf>
    <xf numFmtId="0" fontId="11" fillId="5" borderId="39" xfId="0" applyFont="1" applyFill="1" applyBorder="1" applyAlignment="1">
      <alignment horizontal="center" vertical="center" textRotation="90" wrapText="1"/>
    </xf>
    <xf numFmtId="0" fontId="11" fillId="5" borderId="12" xfId="0" applyFont="1" applyFill="1" applyBorder="1" applyAlignment="1">
      <alignment horizontal="center" vertical="center" textRotation="90" wrapText="1"/>
    </xf>
    <xf numFmtId="0" fontId="11" fillId="5" borderId="56" xfId="0" applyFont="1" applyFill="1" applyBorder="1" applyAlignment="1">
      <alignment horizontal="center" vertical="center" textRotation="90" wrapText="1"/>
    </xf>
    <xf numFmtId="0" fontId="11" fillId="5" borderId="36" xfId="0" applyFont="1" applyFill="1" applyBorder="1" applyAlignment="1">
      <alignment horizontal="center" vertical="center" textRotation="90" wrapText="1"/>
    </xf>
    <xf numFmtId="0" fontId="11" fillId="5" borderId="1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0" fillId="0" borderId="0" xfId="0" applyFont="1"/>
    <xf numFmtId="0" fontId="21" fillId="5" borderId="3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4" fillId="4" borderId="57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6" borderId="12" xfId="0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right"/>
    </xf>
    <xf numFmtId="0" fontId="4" fillId="6" borderId="4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6" fillId="5" borderId="34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4" fillId="5" borderId="37" xfId="0" applyFont="1" applyFill="1" applyBorder="1" applyAlignment="1">
      <alignment horizontal="center" vertical="center" textRotation="90" wrapText="1"/>
    </xf>
    <xf numFmtId="0" fontId="4" fillId="5" borderId="55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" fillId="5" borderId="76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 vertical="center"/>
    </xf>
    <xf numFmtId="0" fontId="6" fillId="0" borderId="49" xfId="1" applyFont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center"/>
    </xf>
    <xf numFmtId="0" fontId="5" fillId="6" borderId="2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/>
    </xf>
    <xf numFmtId="0" fontId="5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6" fillId="0" borderId="48" xfId="1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6" fillId="0" borderId="26" xfId="1" applyFont="1" applyBorder="1" applyAlignment="1">
      <alignment horizontal="left" vertical="center" wrapText="1"/>
    </xf>
    <xf numFmtId="0" fontId="4" fillId="5" borderId="68" xfId="0" applyFont="1" applyFill="1" applyBorder="1" applyAlignment="1">
      <alignment horizontal="right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left" vertical="center"/>
    </xf>
    <xf numFmtId="0" fontId="5" fillId="4" borderId="24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right" vertical="center" wrapText="1"/>
    </xf>
    <xf numFmtId="0" fontId="5" fillId="4" borderId="25" xfId="0" applyFont="1" applyFill="1" applyBorder="1" applyAlignment="1">
      <alignment horizontal="right" vertical="center" wrapText="1"/>
    </xf>
    <xf numFmtId="0" fontId="5" fillId="4" borderId="27" xfId="0" applyFont="1" applyFill="1" applyBorder="1" applyAlignment="1">
      <alignment vertical="center" wrapText="1"/>
    </xf>
    <xf numFmtId="0" fontId="5" fillId="4" borderId="70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right" vertical="center" wrapText="1"/>
    </xf>
    <xf numFmtId="0" fontId="5" fillId="6" borderId="39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8" fillId="9" borderId="33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textRotation="90" wrapText="1"/>
    </xf>
    <xf numFmtId="0" fontId="8" fillId="9" borderId="12" xfId="0" applyFont="1" applyFill="1" applyBorder="1" applyAlignment="1">
      <alignment horizontal="center" vertical="center" textRotation="90" wrapText="1"/>
    </xf>
    <xf numFmtId="0" fontId="8" fillId="9" borderId="14" xfId="0" applyFont="1" applyFill="1" applyBorder="1" applyAlignment="1">
      <alignment horizontal="center" vertical="center" textRotation="90" wrapText="1"/>
    </xf>
    <xf numFmtId="0" fontId="4" fillId="9" borderId="73" xfId="0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9" borderId="3" xfId="1" applyFont="1" applyFill="1" applyBorder="1" applyAlignment="1">
      <alignment horizontal="center" vertical="center"/>
    </xf>
    <xf numFmtId="0" fontId="4" fillId="9" borderId="77" xfId="0" applyFont="1" applyFill="1" applyBorder="1" applyAlignment="1">
      <alignment horizontal="center" vertical="center"/>
    </xf>
    <xf numFmtId="0" fontId="4" fillId="4" borderId="7" xfId="1" applyFont="1" applyFill="1" applyBorder="1" applyAlignment="1">
      <alignment vertical="center" wrapText="1"/>
    </xf>
    <xf numFmtId="0" fontId="5" fillId="0" borderId="4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9" borderId="46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4" fillId="9" borderId="6" xfId="1" applyFont="1" applyFill="1" applyBorder="1" applyAlignment="1">
      <alignment horizontal="center" vertical="center"/>
    </xf>
    <xf numFmtId="0" fontId="4" fillId="9" borderId="42" xfId="1" applyFont="1" applyFill="1" applyBorder="1" applyAlignment="1">
      <alignment horizontal="center" vertical="center"/>
    </xf>
    <xf numFmtId="0" fontId="4" fillId="9" borderId="78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justify" vertical="center" wrapText="1"/>
    </xf>
    <xf numFmtId="0" fontId="4" fillId="0" borderId="4" xfId="1" applyFont="1" applyBorder="1" applyAlignment="1">
      <alignment vertical="center" wrapText="1"/>
    </xf>
    <xf numFmtId="0" fontId="4" fillId="9" borderId="79" xfId="0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4" fillId="9" borderId="27" xfId="1" applyFont="1" applyFill="1" applyBorder="1" applyAlignment="1">
      <alignment horizontal="center" vertical="center"/>
    </xf>
    <xf numFmtId="0" fontId="4" fillId="9" borderId="80" xfId="0" applyFont="1" applyFill="1" applyBorder="1" applyAlignment="1">
      <alignment horizontal="center" vertical="center"/>
    </xf>
    <xf numFmtId="0" fontId="4" fillId="4" borderId="53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53" xfId="1" applyFont="1" applyBorder="1" applyAlignment="1">
      <alignment vertical="center" wrapText="1"/>
    </xf>
    <xf numFmtId="0" fontId="4" fillId="9" borderId="7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4" borderId="47" xfId="1" applyFont="1" applyFill="1" applyBorder="1" applyAlignment="1">
      <alignment vertical="center"/>
    </xf>
    <xf numFmtId="0" fontId="5" fillId="4" borderId="20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vertical="center"/>
    </xf>
    <xf numFmtId="0" fontId="4" fillId="4" borderId="49" xfId="0" applyFont="1" applyFill="1" applyBorder="1" applyAlignment="1">
      <alignment vertical="center" wrapText="1"/>
    </xf>
    <xf numFmtId="0" fontId="4" fillId="4" borderId="40" xfId="1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4" fillId="9" borderId="44" xfId="0" applyFont="1" applyFill="1" applyBorder="1" applyAlignment="1">
      <alignment horizontal="center" vertical="center" wrapText="1"/>
    </xf>
    <xf numFmtId="1" fontId="5" fillId="0" borderId="25" xfId="1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37" xfId="0" applyFont="1" applyFill="1" applyBorder="1" applyAlignment="1">
      <alignment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69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9" borderId="55" xfId="0" applyFont="1" applyFill="1" applyBorder="1" applyAlignment="1">
      <alignment vertical="center" wrapText="1"/>
    </xf>
    <xf numFmtId="0" fontId="4" fillId="9" borderId="33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textRotation="90" wrapText="1"/>
    </xf>
    <xf numFmtId="0" fontId="6" fillId="5" borderId="37" xfId="0" applyFont="1" applyFill="1" applyBorder="1" applyAlignment="1">
      <alignment horizontal="center" vertical="center" textRotation="90" wrapText="1"/>
    </xf>
    <xf numFmtId="0" fontId="6" fillId="5" borderId="14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wrapText="1"/>
    </xf>
    <xf numFmtId="0" fontId="9" fillId="5" borderId="70" xfId="0" applyFont="1" applyFill="1" applyBorder="1" applyAlignment="1">
      <alignment vertical="center" wrapText="1"/>
    </xf>
    <xf numFmtId="0" fontId="9" fillId="5" borderId="79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  <xf numFmtId="0" fontId="8" fillId="5" borderId="69" xfId="0" applyFont="1" applyFill="1" applyBorder="1" applyAlignment="1">
      <alignment vertical="center" wrapText="1"/>
    </xf>
    <xf numFmtId="0" fontId="4" fillId="5" borderId="36" xfId="0" applyFont="1" applyFill="1" applyBorder="1" applyAlignment="1">
      <alignment horizontal="center" vertical="center"/>
    </xf>
    <xf numFmtId="0" fontId="4" fillId="0" borderId="37" xfId="1" applyFont="1" applyBorder="1" applyAlignment="1">
      <alignment horizontal="left" vertical="center" wrapText="1"/>
    </xf>
    <xf numFmtId="0" fontId="1" fillId="4" borderId="69" xfId="2" applyFont="1" applyFill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32" xfId="1" applyFont="1" applyBorder="1" applyAlignment="1">
      <alignment horizontal="left" vertical="center"/>
    </xf>
    <xf numFmtId="0" fontId="1" fillId="4" borderId="52" xfId="2" applyFont="1" applyFill="1" applyBorder="1" applyAlignment="1">
      <alignment horizontal="left" vertical="center"/>
    </xf>
    <xf numFmtId="0" fontId="4" fillId="6" borderId="42" xfId="1" applyFont="1" applyFill="1" applyBorder="1" applyAlignment="1">
      <alignment horizontal="center" vertical="center"/>
    </xf>
    <xf numFmtId="0" fontId="5" fillId="0" borderId="41" xfId="1" applyFont="1" applyBorder="1" applyAlignment="1">
      <alignment vertical="center"/>
    </xf>
    <xf numFmtId="0" fontId="4" fillId="5" borderId="40" xfId="0" applyFont="1" applyFill="1" applyBorder="1" applyAlignment="1">
      <alignment horizontal="center" vertical="center"/>
    </xf>
    <xf numFmtId="0" fontId="4" fillId="0" borderId="49" xfId="1" applyFont="1" applyBorder="1" applyAlignment="1">
      <alignment horizontal="left" vertical="center" wrapText="1"/>
    </xf>
    <xf numFmtId="0" fontId="1" fillId="4" borderId="16" xfId="2" applyFont="1" applyFill="1" applyBorder="1" applyAlignment="1">
      <alignment horizontal="left" vertical="center"/>
    </xf>
    <xf numFmtId="0" fontId="4" fillId="6" borderId="6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4" fillId="0" borderId="49" xfId="1" applyFont="1" applyBorder="1" applyAlignment="1">
      <alignment horizontal="left" vertical="center"/>
    </xf>
    <xf numFmtId="0" fontId="4" fillId="4" borderId="49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vertical="center"/>
    </xf>
    <xf numFmtId="0" fontId="4" fillId="5" borderId="51" xfId="0" applyFont="1" applyFill="1" applyBorder="1" applyAlignment="1">
      <alignment horizontal="center" vertical="center"/>
    </xf>
    <xf numFmtId="0" fontId="4" fillId="0" borderId="26" xfId="1" applyFont="1" applyBorder="1" applyAlignment="1">
      <alignment horizontal="left" vertical="center"/>
    </xf>
    <xf numFmtId="0" fontId="1" fillId="4" borderId="50" xfId="2" applyFont="1" applyFill="1" applyBorder="1" applyAlignment="1">
      <alignment horizontal="left" vertical="center"/>
    </xf>
    <xf numFmtId="0" fontId="4" fillId="6" borderId="27" xfId="1" applyFont="1" applyFill="1" applyBorder="1" applyAlignment="1">
      <alignment horizontal="center" vertical="center"/>
    </xf>
    <xf numFmtId="0" fontId="5" fillId="0" borderId="25" xfId="1" applyFont="1" applyBorder="1" applyAlignment="1">
      <alignment vertical="center"/>
    </xf>
    <xf numFmtId="0" fontId="4" fillId="5" borderId="47" xfId="0" applyFont="1" applyFill="1" applyBorder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  <xf numFmtId="0" fontId="1" fillId="4" borderId="10" xfId="2" applyFont="1" applyFill="1" applyBorder="1" applyAlignment="1">
      <alignment horizontal="left" vertical="center"/>
    </xf>
    <xf numFmtId="0" fontId="4" fillId="6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5" borderId="45" xfId="0" applyFont="1" applyFill="1" applyBorder="1" applyAlignment="1">
      <alignment horizontal="center" vertical="center"/>
    </xf>
    <xf numFmtId="0" fontId="4" fillId="4" borderId="48" xfId="1" applyFont="1" applyFill="1" applyBorder="1" applyAlignment="1">
      <alignment horizontal="left" vertical="center"/>
    </xf>
    <xf numFmtId="0" fontId="4" fillId="6" borderId="46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1" fillId="4" borderId="10" xfId="1" applyFont="1" applyFill="1" applyBorder="1" applyAlignment="1">
      <alignment horizontal="left" vertical="center" wrapText="1"/>
    </xf>
    <xf numFmtId="0" fontId="1" fillId="4" borderId="44" xfId="2" applyFont="1" applyFill="1" applyBorder="1" applyAlignment="1">
      <alignment horizontal="left" vertical="center"/>
    </xf>
    <xf numFmtId="1" fontId="5" fillId="0" borderId="24" xfId="1" applyNumberFormat="1" applyFont="1" applyBorder="1" applyAlignment="1">
      <alignment horizontal="center" vertical="center"/>
    </xf>
    <xf numFmtId="0" fontId="4" fillId="6" borderId="27" xfId="1" applyFont="1" applyFill="1" applyBorder="1" applyAlignment="1">
      <alignment vertical="center"/>
    </xf>
    <xf numFmtId="1" fontId="5" fillId="0" borderId="51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vertical="center"/>
    </xf>
    <xf numFmtId="0" fontId="4" fillId="0" borderId="32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1" fillId="4" borderId="52" xfId="1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right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23" fillId="5" borderId="58" xfId="0" applyFont="1" applyFill="1" applyBorder="1" applyAlignment="1">
      <alignment vertical="center" wrapText="1"/>
    </xf>
    <xf numFmtId="0" fontId="23" fillId="5" borderId="17" xfId="0" applyFont="1" applyFill="1" applyBorder="1" applyAlignment="1">
      <alignment vertical="center" wrapText="1"/>
    </xf>
    <xf numFmtId="0" fontId="23" fillId="5" borderId="59" xfId="0" applyFont="1" applyFill="1" applyBorder="1" applyAlignment="1">
      <alignment vertical="center" wrapText="1"/>
    </xf>
    <xf numFmtId="0" fontId="23" fillId="5" borderId="55" xfId="0" applyFont="1" applyFill="1" applyBorder="1" applyAlignment="1">
      <alignment vertical="center" wrapText="1"/>
    </xf>
    <xf numFmtId="0" fontId="23" fillId="5" borderId="56" xfId="0" applyFont="1" applyFill="1" applyBorder="1" applyAlignment="1">
      <alignment vertical="center" wrapText="1"/>
    </xf>
    <xf numFmtId="0" fontId="23" fillId="5" borderId="64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1" fillId="4" borderId="63" xfId="2" applyFont="1" applyFill="1" applyBorder="1" applyAlignment="1">
      <alignment vertical="center"/>
    </xf>
    <xf numFmtId="0" fontId="5" fillId="0" borderId="49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left" vertical="center" wrapText="1"/>
    </xf>
    <xf numFmtId="0" fontId="1" fillId="4" borderId="65" xfId="2" applyFont="1" applyFill="1" applyBorder="1" applyAlignment="1">
      <alignment vertical="center"/>
    </xf>
    <xf numFmtId="0" fontId="5" fillId="0" borderId="48" xfId="0" applyFont="1" applyBorder="1" applyAlignment="1">
      <alignment vertical="center" wrapText="1"/>
    </xf>
    <xf numFmtId="0" fontId="6" fillId="0" borderId="46" xfId="1" applyFont="1" applyBorder="1" applyAlignment="1">
      <alignment horizontal="left" vertical="center" wrapText="1"/>
    </xf>
    <xf numFmtId="0" fontId="1" fillId="4" borderId="65" xfId="2" applyFont="1" applyFill="1" applyBorder="1" applyAlignment="1">
      <alignment vertical="center" wrapText="1"/>
    </xf>
    <xf numFmtId="0" fontId="6" fillId="5" borderId="68" xfId="0" applyFont="1" applyFill="1" applyBorder="1" applyAlignment="1">
      <alignment horizontal="right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37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" fillId="4" borderId="76" xfId="1" applyFont="1" applyFill="1" applyBorder="1" applyAlignment="1">
      <alignment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 wrapText="1"/>
    </xf>
    <xf numFmtId="0" fontId="11" fillId="4" borderId="5" xfId="1" applyFont="1" applyFill="1" applyBorder="1" applyAlignment="1">
      <alignment vertical="center" wrapText="1"/>
    </xf>
    <xf numFmtId="0" fontId="11" fillId="4" borderId="5" xfId="1" applyFont="1" applyFill="1" applyBorder="1" applyAlignment="1">
      <alignment vertical="center"/>
    </xf>
    <xf numFmtId="0" fontId="11" fillId="0" borderId="5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0" fontId="11" fillId="0" borderId="69" xfId="0" applyFont="1" applyBorder="1" applyAlignment="1">
      <alignment vertical="center" wrapText="1"/>
    </xf>
    <xf numFmtId="0" fontId="8" fillId="6" borderId="56" xfId="0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0" borderId="5" xfId="1" applyFont="1" applyBorder="1" applyAlignment="1">
      <alignment horizontal="left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1" fillId="0" borderId="29" xfId="0" applyFont="1" applyBorder="1" applyAlignment="1">
      <alignment vertical="center" wrapText="1"/>
    </xf>
    <xf numFmtId="0" fontId="11" fillId="4" borderId="77" xfId="1" applyFont="1" applyFill="1" applyBorder="1" applyAlignment="1">
      <alignment vertical="center" wrapText="1"/>
    </xf>
    <xf numFmtId="0" fontId="11" fillId="0" borderId="59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2" xfId="1" applyFont="1" applyBorder="1" applyAlignment="1">
      <alignment horizontal="left" vertical="center" wrapText="1"/>
    </xf>
    <xf numFmtId="0" fontId="11" fillId="0" borderId="78" xfId="1" applyFont="1" applyBorder="1" applyAlignment="1">
      <alignment horizontal="justify" vertical="center" wrapText="1"/>
    </xf>
    <xf numFmtId="0" fontId="11" fillId="0" borderId="78" xfId="1" applyFont="1" applyBorder="1" applyAlignment="1">
      <alignment vertical="center" wrapText="1"/>
    </xf>
    <xf numFmtId="0" fontId="11" fillId="4" borderId="79" xfId="1" applyFont="1" applyFill="1" applyBorder="1" applyAlignment="1">
      <alignment vertical="center" wrapText="1"/>
    </xf>
    <xf numFmtId="0" fontId="11" fillId="0" borderId="73" xfId="1" applyFont="1" applyBorder="1" applyAlignment="1">
      <alignment vertical="center" wrapText="1"/>
    </xf>
    <xf numFmtId="0" fontId="11" fillId="4" borderId="27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0" borderId="80" xfId="1" applyFont="1" applyBorder="1" applyAlignment="1">
      <alignment vertical="center" wrapText="1"/>
    </xf>
    <xf numFmtId="0" fontId="11" fillId="0" borderId="79" xfId="1" applyFont="1" applyBorder="1" applyAlignment="1">
      <alignment vertical="center" wrapText="1"/>
    </xf>
    <xf numFmtId="0" fontId="11" fillId="4" borderId="73" xfId="1" applyFont="1" applyFill="1" applyBorder="1" applyAlignment="1">
      <alignment vertical="center"/>
    </xf>
    <xf numFmtId="0" fontId="11" fillId="4" borderId="78" xfId="1" applyFont="1" applyFill="1" applyBorder="1" applyAlignment="1">
      <alignment vertical="center"/>
    </xf>
    <xf numFmtId="0" fontId="11" fillId="4" borderId="78" xfId="1" applyFont="1" applyFill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" fillId="4" borderId="50" xfId="1" applyFont="1" applyFill="1" applyBorder="1" applyAlignment="1">
      <alignment vertical="center" wrapText="1"/>
    </xf>
    <xf numFmtId="0" fontId="24" fillId="0" borderId="41" xfId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4" borderId="41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12" fillId="4" borderId="4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5" borderId="34" xfId="0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5" borderId="34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5" borderId="25" xfId="0" applyFont="1" applyFill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5" borderId="25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6" fillId="4" borderId="35" xfId="1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3" xfId="1" applyFont="1" applyFill="1" applyBorder="1" applyAlignment="1">
      <alignment vertical="center" wrapText="1"/>
    </xf>
    <xf numFmtId="0" fontId="4" fillId="4" borderId="6" xfId="1" applyFont="1" applyFill="1" applyBorder="1" applyAlignment="1">
      <alignment vertical="center"/>
    </xf>
    <xf numFmtId="0" fontId="4" fillId="4" borderId="42" xfId="1" applyFont="1" applyFill="1" applyBorder="1" applyAlignment="1">
      <alignment vertical="center" wrapText="1"/>
    </xf>
    <xf numFmtId="0" fontId="4" fillId="4" borderId="6" xfId="1" applyFont="1" applyFill="1" applyBorder="1" applyAlignment="1">
      <alignment vertical="center" wrapText="1"/>
    </xf>
    <xf numFmtId="0" fontId="4" fillId="4" borderId="42" xfId="1" applyFont="1" applyFill="1" applyBorder="1" applyAlignment="1">
      <alignment vertical="center"/>
    </xf>
    <xf numFmtId="0" fontId="4" fillId="0" borderId="66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6" fillId="4" borderId="48" xfId="1" applyFont="1" applyFill="1" applyBorder="1" applyAlignment="1">
      <alignment horizontal="left" vertical="center"/>
    </xf>
    <xf numFmtId="0" fontId="4" fillId="4" borderId="45" xfId="1" applyFont="1" applyFill="1" applyBorder="1" applyAlignment="1">
      <alignment vertical="center"/>
    </xf>
    <xf numFmtId="0" fontId="11" fillId="4" borderId="77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left" vertical="center" wrapText="1"/>
    </xf>
    <xf numFmtId="0" fontId="1" fillId="4" borderId="60" xfId="2" applyFont="1" applyFill="1" applyBorder="1" applyAlignment="1">
      <alignment vertical="center"/>
    </xf>
    <xf numFmtId="0" fontId="4" fillId="4" borderId="4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1" fillId="10" borderId="62" xfId="0" applyFont="1" applyFill="1" applyBorder="1" applyAlignment="1">
      <alignment horizontal="right" vertical="center" wrapText="1"/>
    </xf>
    <xf numFmtId="0" fontId="1" fillId="10" borderId="77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11" fillId="5" borderId="76" xfId="0" applyFont="1" applyFill="1" applyBorder="1" applyAlignment="1">
      <alignment horizontal="center" vertical="center" wrapText="1"/>
    </xf>
    <xf numFmtId="0" fontId="11" fillId="5" borderId="66" xfId="0" applyFont="1" applyFill="1" applyBorder="1" applyAlignment="1">
      <alignment horizontal="center" vertical="center" wrapText="1"/>
    </xf>
    <xf numFmtId="0" fontId="11" fillId="5" borderId="58" xfId="0" applyFont="1" applyFill="1" applyBorder="1" applyAlignment="1">
      <alignment horizontal="center" vertical="center" wrapText="1"/>
    </xf>
    <xf numFmtId="0" fontId="11" fillId="5" borderId="59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5" borderId="62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6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right" vertical="center" wrapText="1"/>
    </xf>
    <xf numFmtId="0" fontId="4" fillId="3" borderId="51" xfId="0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18" fillId="5" borderId="7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wrapText="1"/>
    </xf>
    <xf numFmtId="0" fontId="3" fillId="5" borderId="63" xfId="0" applyFont="1" applyFill="1" applyBorder="1" applyAlignment="1">
      <alignment horizontal="center" wrapText="1"/>
    </xf>
    <xf numFmtId="0" fontId="3" fillId="5" borderId="40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 wrapText="1"/>
    </xf>
    <xf numFmtId="0" fontId="1" fillId="5" borderId="68" xfId="0" applyFont="1" applyFill="1" applyBorder="1" applyAlignment="1">
      <alignment horizontal="center" vertical="center" wrapText="1"/>
    </xf>
    <xf numFmtId="0" fontId="1" fillId="5" borderId="71" xfId="0" applyFont="1" applyFill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5" borderId="6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/>
    </xf>
    <xf numFmtId="0" fontId="9" fillId="5" borderId="60" xfId="0" applyFont="1" applyFill="1" applyBorder="1" applyAlignment="1">
      <alignment horizontal="left" vertical="center"/>
    </xf>
    <xf numFmtId="0" fontId="9" fillId="5" borderId="73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right" vertical="center" wrapText="1"/>
    </xf>
    <xf numFmtId="0" fontId="4" fillId="5" borderId="71" xfId="0" applyFont="1" applyFill="1" applyBorder="1" applyAlignment="1">
      <alignment horizontal="right" vertical="center" wrapText="1"/>
    </xf>
    <xf numFmtId="0" fontId="9" fillId="5" borderId="57" xfId="0" applyFont="1" applyFill="1" applyBorder="1" applyAlignment="1">
      <alignment horizontal="left" vertical="center"/>
    </xf>
    <xf numFmtId="0" fontId="9" fillId="5" borderId="68" xfId="0" applyFont="1" applyFill="1" applyBorder="1" applyAlignment="1">
      <alignment horizontal="left" vertical="center"/>
    </xf>
    <xf numFmtId="0" fontId="9" fillId="5" borderId="71" xfId="0" applyFont="1" applyFill="1" applyBorder="1" applyAlignment="1">
      <alignment horizontal="left" vertical="center"/>
    </xf>
    <xf numFmtId="0" fontId="4" fillId="5" borderId="80" xfId="0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/>
    </xf>
    <xf numFmtId="0" fontId="4" fillId="3" borderId="47" xfId="0" applyFont="1" applyFill="1" applyBorder="1" applyAlignment="1">
      <alignment horizontal="right"/>
    </xf>
    <xf numFmtId="0" fontId="4" fillId="3" borderId="41" xfId="0" applyFont="1" applyFill="1" applyBorder="1" applyAlignment="1">
      <alignment horizontal="left"/>
    </xf>
    <xf numFmtId="0" fontId="4" fillId="3" borderId="42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8" fillId="5" borderId="75" xfId="0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8" fillId="5" borderId="6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left"/>
    </xf>
    <xf numFmtId="0" fontId="3" fillId="5" borderId="42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7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left" vertical="center"/>
    </xf>
    <xf numFmtId="0" fontId="4" fillId="5" borderId="68" xfId="0" applyFont="1" applyFill="1" applyBorder="1" applyAlignment="1">
      <alignment horizontal="left" vertical="center"/>
    </xf>
    <xf numFmtId="0" fontId="4" fillId="5" borderId="71" xfId="0" applyFont="1" applyFill="1" applyBorder="1" applyAlignment="1">
      <alignment horizontal="left" vertical="center"/>
    </xf>
    <xf numFmtId="0" fontId="23" fillId="5" borderId="57" xfId="0" applyFont="1" applyFill="1" applyBorder="1" applyAlignment="1">
      <alignment horizontal="left" vertical="center" wrapText="1"/>
    </xf>
    <xf numFmtId="0" fontId="23" fillId="5" borderId="68" xfId="0" applyFont="1" applyFill="1" applyBorder="1" applyAlignment="1">
      <alignment horizontal="left" vertical="center" wrapText="1"/>
    </xf>
    <xf numFmtId="0" fontId="23" fillId="5" borderId="71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1" fillId="5" borderId="75" xfId="0" applyFont="1" applyFill="1" applyBorder="1" applyAlignment="1">
      <alignment horizontal="center" wrapText="1"/>
    </xf>
    <xf numFmtId="0" fontId="1" fillId="5" borderId="76" xfId="0" applyFont="1" applyFill="1" applyBorder="1" applyAlignment="1">
      <alignment horizontal="center" wrapText="1"/>
    </xf>
    <xf numFmtId="0" fontId="1" fillId="5" borderId="66" xfId="0" applyFont="1" applyFill="1" applyBorder="1" applyAlignment="1">
      <alignment horizont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right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right" vertical="center" wrapText="1"/>
    </xf>
    <xf numFmtId="0" fontId="8" fillId="6" borderId="68" xfId="0" applyFont="1" applyFill="1" applyBorder="1" applyAlignment="1">
      <alignment horizontal="right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right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8" fillId="9" borderId="58" xfId="0" applyFont="1" applyFill="1" applyBorder="1" applyAlignment="1">
      <alignment horizontal="center" vertical="center"/>
    </xf>
    <xf numFmtId="0" fontId="8" fillId="9" borderId="61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/>
    </xf>
    <xf numFmtId="0" fontId="8" fillId="9" borderId="75" xfId="0" applyFont="1" applyFill="1" applyBorder="1" applyAlignment="1">
      <alignment horizontal="center" vertical="center" wrapText="1"/>
    </xf>
    <xf numFmtId="0" fontId="8" fillId="9" borderId="76" xfId="0" applyFont="1" applyFill="1" applyBorder="1" applyAlignment="1">
      <alignment horizontal="center" vertical="center" wrapText="1"/>
    </xf>
    <xf numFmtId="0" fontId="8" fillId="9" borderId="66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3" fillId="9" borderId="68" xfId="0" applyFont="1" applyFill="1" applyBorder="1" applyAlignment="1">
      <alignment horizontal="center" vertical="center" wrapText="1"/>
    </xf>
    <xf numFmtId="0" fontId="3" fillId="9" borderId="7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8" fillId="9" borderId="4" xfId="0" applyFont="1" applyFill="1" applyBorder="1" applyAlignment="1">
      <alignment horizontal="center" vertical="center" textRotation="90" wrapText="1"/>
    </xf>
    <xf numFmtId="0" fontId="8" fillId="9" borderId="24" xfId="0" applyFont="1" applyFill="1" applyBorder="1" applyAlignment="1">
      <alignment horizontal="center" vertical="center" textRotation="90" wrapText="1"/>
    </xf>
    <xf numFmtId="0" fontId="8" fillId="9" borderId="2" xfId="0" applyFont="1" applyFill="1" applyBorder="1" applyAlignment="1">
      <alignment horizontal="center" vertical="center" textRotation="90" wrapText="1"/>
    </xf>
    <xf numFmtId="0" fontId="8" fillId="9" borderId="5" xfId="0" applyFont="1" applyFill="1" applyBorder="1" applyAlignment="1">
      <alignment horizontal="center" vertical="center" textRotation="90" wrapText="1"/>
    </xf>
    <xf numFmtId="0" fontId="8" fillId="9" borderId="25" xfId="0" applyFont="1" applyFill="1" applyBorder="1" applyAlignment="1">
      <alignment horizontal="center" vertical="center" textRotation="90" wrapText="1"/>
    </xf>
    <xf numFmtId="0" fontId="8" fillId="9" borderId="3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textRotation="90" wrapText="1"/>
    </xf>
    <xf numFmtId="0" fontId="8" fillId="9" borderId="27" xfId="0" applyFont="1" applyFill="1" applyBorder="1" applyAlignment="1">
      <alignment horizontal="center" vertical="center" textRotation="90" wrapText="1"/>
    </xf>
    <xf numFmtId="0" fontId="8" fillId="9" borderId="55" xfId="0" applyFont="1" applyFill="1" applyBorder="1" applyAlignment="1">
      <alignment horizontal="center" vertical="center" wrapText="1"/>
    </xf>
    <xf numFmtId="0" fontId="8" fillId="9" borderId="56" xfId="0" applyFont="1" applyFill="1" applyBorder="1" applyAlignment="1">
      <alignment horizontal="center" vertical="center" wrapText="1"/>
    </xf>
    <xf numFmtId="0" fontId="8" fillId="9" borderId="64" xfId="0" applyFont="1" applyFill="1" applyBorder="1" applyAlignment="1">
      <alignment horizontal="center" vertical="center" wrapText="1"/>
    </xf>
    <xf numFmtId="0" fontId="4" fillId="9" borderId="55" xfId="0" applyFont="1" applyFill="1" applyBorder="1" applyAlignment="1">
      <alignment horizontal="left" vertical="center"/>
    </xf>
    <xf numFmtId="0" fontId="4" fillId="9" borderId="56" xfId="0" applyFont="1" applyFill="1" applyBorder="1" applyAlignment="1">
      <alignment horizontal="left" vertical="center"/>
    </xf>
    <xf numFmtId="0" fontId="4" fillId="9" borderId="64" xfId="0" applyFont="1" applyFill="1" applyBorder="1" applyAlignment="1">
      <alignment horizontal="left" vertical="center"/>
    </xf>
    <xf numFmtId="0" fontId="9" fillId="9" borderId="56" xfId="0" applyFont="1" applyFill="1" applyBorder="1" applyAlignment="1">
      <alignment horizontal="left" vertical="center" wrapText="1"/>
    </xf>
    <xf numFmtId="0" fontId="9" fillId="9" borderId="64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wrapText="1"/>
    </xf>
    <xf numFmtId="0" fontId="1" fillId="9" borderId="44" xfId="0" applyFont="1" applyFill="1" applyBorder="1" applyAlignment="1">
      <alignment horizont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5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wrapText="1"/>
    </xf>
    <xf numFmtId="0" fontId="1" fillId="9" borderId="50" xfId="0" applyFont="1" applyFill="1" applyBorder="1" applyAlignment="1">
      <alignment horizontal="center" wrapText="1"/>
    </xf>
    <xf numFmtId="0" fontId="4" fillId="9" borderId="75" xfId="0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horizontal="center" vertical="center"/>
    </xf>
    <xf numFmtId="0" fontId="4" fillId="0" borderId="72" xfId="1" applyFont="1" applyBorder="1" applyAlignment="1">
      <alignment horizontal="left" vertical="center" wrapText="1"/>
    </xf>
    <xf numFmtId="0" fontId="4" fillId="0" borderId="67" xfId="1" applyFont="1" applyBorder="1" applyAlignment="1">
      <alignment horizontal="left" vertical="center" wrapText="1"/>
    </xf>
    <xf numFmtId="0" fontId="4" fillId="9" borderId="21" xfId="1" applyFont="1" applyFill="1" applyBorder="1" applyAlignment="1">
      <alignment horizontal="center" vertical="center"/>
    </xf>
    <xf numFmtId="0" fontId="4" fillId="9" borderId="29" xfId="1" applyFont="1" applyFill="1" applyBorder="1" applyAlignment="1">
      <alignment horizontal="center" vertical="center"/>
    </xf>
    <xf numFmtId="0" fontId="4" fillId="9" borderId="42" xfId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50" xfId="0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horizontal="center" vertical="center" wrapText="1"/>
    </xf>
    <xf numFmtId="0" fontId="8" fillId="9" borderId="74" xfId="0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center" wrapText="1"/>
    </xf>
    <xf numFmtId="0" fontId="4" fillId="9" borderId="57" xfId="0" applyFont="1" applyFill="1" applyBorder="1" applyAlignment="1">
      <alignment horizontal="right" vertical="center" wrapText="1"/>
    </xf>
    <xf numFmtId="0" fontId="4" fillId="9" borderId="68" xfId="0" applyFont="1" applyFill="1" applyBorder="1" applyAlignment="1">
      <alignment horizontal="right" vertical="center" wrapText="1"/>
    </xf>
    <xf numFmtId="0" fontId="4" fillId="9" borderId="11" xfId="0" applyFont="1" applyFill="1" applyBorder="1" applyAlignment="1">
      <alignment horizontal="right" vertical="center" wrapText="1"/>
    </xf>
    <xf numFmtId="0" fontId="6" fillId="9" borderId="58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9" borderId="55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23" fillId="9" borderId="57" xfId="0" applyFont="1" applyFill="1" applyBorder="1" applyAlignment="1">
      <alignment horizontal="left" vertical="center" wrapText="1"/>
    </xf>
    <xf numFmtId="0" fontId="23" fillId="9" borderId="68" xfId="0" applyFont="1" applyFill="1" applyBorder="1" applyAlignment="1">
      <alignment horizontal="left" vertical="center" wrapText="1"/>
    </xf>
    <xf numFmtId="0" fontId="23" fillId="9" borderId="71" xfId="0" applyFont="1" applyFill="1" applyBorder="1" applyAlignment="1">
      <alignment horizontal="left" vertical="center" wrapText="1"/>
    </xf>
    <xf numFmtId="0" fontId="4" fillId="9" borderId="71" xfId="0" applyFont="1" applyFill="1" applyBorder="1" applyAlignment="1">
      <alignment horizontal="right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68" xfId="0" applyFont="1" applyFill="1" applyBorder="1" applyAlignment="1">
      <alignment horizontal="left" vertical="center" wrapText="1"/>
    </xf>
    <xf numFmtId="0" fontId="9" fillId="9" borderId="71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8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70" xfId="0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60" xfId="0" applyFont="1" applyFill="1" applyBorder="1" applyAlignment="1">
      <alignment horizontal="left" vertical="center"/>
    </xf>
    <xf numFmtId="0" fontId="4" fillId="5" borderId="73" xfId="0" applyFont="1" applyFill="1" applyBorder="1" applyAlignment="1">
      <alignment horizontal="left" vertical="center"/>
    </xf>
    <xf numFmtId="0" fontId="8" fillId="5" borderId="75" xfId="0" applyFont="1" applyFill="1" applyBorder="1" applyAlignment="1">
      <alignment horizontal="center" vertical="center" wrapText="1"/>
    </xf>
    <xf numFmtId="0" fontId="8" fillId="5" borderId="76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6" fillId="5" borderId="75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left"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4" fillId="5" borderId="55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57" xfId="0" applyFont="1" applyFill="1" applyBorder="1" applyAlignment="1">
      <alignment horizontal="right" vertical="center" wrapText="1"/>
    </xf>
    <xf numFmtId="0" fontId="6" fillId="5" borderId="68" xfId="0" applyFont="1" applyFill="1" applyBorder="1" applyAlignment="1">
      <alignment horizontal="right" vertical="center" wrapText="1"/>
    </xf>
    <xf numFmtId="0" fontId="6" fillId="5" borderId="71" xfId="0" applyFont="1" applyFill="1" applyBorder="1" applyAlignment="1">
      <alignment horizontal="right" vertical="center" wrapText="1"/>
    </xf>
    <xf numFmtId="0" fontId="23" fillId="5" borderId="17" xfId="0" applyFont="1" applyFill="1" applyBorder="1" applyAlignment="1">
      <alignment horizontal="left" vertical="center" wrapText="1"/>
    </xf>
    <xf numFmtId="0" fontId="23" fillId="5" borderId="59" xfId="0" applyFont="1" applyFill="1" applyBorder="1" applyAlignment="1">
      <alignment horizontal="left" vertical="center" wrapText="1"/>
    </xf>
    <xf numFmtId="0" fontId="23" fillId="5" borderId="56" xfId="0" applyFont="1" applyFill="1" applyBorder="1" applyAlignment="1">
      <alignment horizontal="left" vertical="center" wrapText="1"/>
    </xf>
    <xf numFmtId="0" fontId="23" fillId="5" borderId="6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1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7" xfId="0" quotePrefix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8" fillId="3" borderId="22" xfId="0" applyFont="1" applyFill="1" applyBorder="1" applyAlignment="1">
      <alignment horizontal="center" vertical="center" textRotation="90" wrapText="1"/>
    </xf>
    <xf numFmtId="0" fontId="8" fillId="3" borderId="38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3" borderId="34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textRotation="90" wrapText="1"/>
    </xf>
    <xf numFmtId="0" fontId="8" fillId="3" borderId="29" xfId="0" applyFont="1" applyFill="1" applyBorder="1" applyAlignment="1">
      <alignment horizontal="center" vertical="center" textRotation="90" wrapText="1"/>
    </xf>
    <xf numFmtId="0" fontId="8" fillId="3" borderId="39" xfId="0" applyFont="1" applyFill="1" applyBorder="1" applyAlignment="1">
      <alignment horizontal="center" vertical="center" textRotation="90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right" vertical="center" wrapText="1"/>
    </xf>
    <xf numFmtId="0" fontId="8" fillId="3" borderId="56" xfId="0" applyFont="1" applyFill="1" applyBorder="1" applyAlignment="1">
      <alignment horizontal="right" vertical="center" wrapText="1"/>
    </xf>
    <xf numFmtId="0" fontId="8" fillId="3" borderId="57" xfId="0" applyFont="1" applyFill="1" applyBorder="1" applyAlignment="1">
      <alignment horizontal="right" vertical="center" wrapText="1"/>
    </xf>
    <xf numFmtId="0" fontId="8" fillId="3" borderId="68" xfId="0" applyFont="1" applyFill="1" applyBorder="1" applyAlignment="1">
      <alignment horizontal="right" vertical="center" wrapText="1"/>
    </xf>
    <xf numFmtId="0" fontId="4" fillId="3" borderId="61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55" xfId="0" applyFont="1" applyFill="1" applyBorder="1" applyAlignment="1">
      <alignment horizontal="right" vertical="center" wrapText="1"/>
    </xf>
    <xf numFmtId="0" fontId="4" fillId="3" borderId="56" xfId="0" applyFont="1" applyFill="1" applyBorder="1" applyAlignment="1">
      <alignment horizontal="right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5B1E3BE1-68BA-4352-8825-A22D5320471C}"/>
    <cellStyle name="Normalny 2 2" xfId="2" xr:uid="{5B2ABC81-6B82-4AB8-8104-CCAB922E9F4A}"/>
  </cellStyles>
  <dxfs count="0"/>
  <tableStyles count="0" defaultTableStyle="TableStyleMedium2" defaultPivotStyle="PivotStyleLight16"/>
  <colors>
    <mruColors>
      <color rgb="FFD0CECE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2A89-F0CD-49A2-887F-675CB38B49CC}">
  <sheetPr>
    <tabColor rgb="FFCC00FF"/>
    <pageSetUpPr fitToPage="1"/>
  </sheetPr>
  <dimension ref="A1:AG50"/>
  <sheetViews>
    <sheetView tabSelected="1" zoomScale="55" zoomScaleNormal="55" workbookViewId="0">
      <selection activeCell="D18" sqref="D18"/>
    </sheetView>
  </sheetViews>
  <sheetFormatPr defaultColWidth="9.21875" defaultRowHeight="15.6" x14ac:dyDescent="0.3"/>
  <cols>
    <col min="1" max="1" width="31.21875" style="157" customWidth="1"/>
    <col min="2" max="2" width="6.5546875" style="158" customWidth="1"/>
    <col min="3" max="3" width="42.21875" style="158" customWidth="1"/>
    <col min="4" max="4" width="46.88671875" style="158" customWidth="1"/>
    <col min="5" max="28" width="5.6640625" style="158" customWidth="1"/>
    <col min="29" max="29" width="6.6640625" style="158" customWidth="1"/>
    <col min="30" max="30" width="6.6640625" style="159" customWidth="1"/>
    <col min="31" max="32" width="6.6640625" style="158" customWidth="1"/>
    <col min="33" max="35" width="6.77734375" style="158" customWidth="1"/>
    <col min="36" max="16384" width="9.21875" style="158"/>
  </cols>
  <sheetData>
    <row r="1" spans="1:33" ht="16.2" thickBot="1" x14ac:dyDescent="0.35"/>
    <row r="2" spans="1:33" ht="28.5" customHeight="1" thickBot="1" x14ac:dyDescent="0.35">
      <c r="B2" s="672" t="s">
        <v>0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4"/>
      <c r="AG2" s="160"/>
    </row>
    <row r="3" spans="1:33" x14ac:dyDescent="0.3">
      <c r="B3" s="675" t="s">
        <v>1</v>
      </c>
      <c r="C3" s="676"/>
      <c r="D3" s="524"/>
      <c r="E3" s="677" t="s">
        <v>2</v>
      </c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  <c r="X3" s="677"/>
      <c r="Y3" s="677"/>
      <c r="Z3" s="677"/>
      <c r="AA3" s="677"/>
      <c r="AB3" s="677"/>
      <c r="AC3" s="677"/>
      <c r="AD3" s="677"/>
      <c r="AE3" s="677"/>
      <c r="AF3" s="678"/>
      <c r="AG3" s="160"/>
    </row>
    <row r="4" spans="1:33" ht="21" customHeight="1" x14ac:dyDescent="0.3">
      <c r="B4" s="608" t="s">
        <v>3</v>
      </c>
      <c r="C4" s="609"/>
      <c r="D4" s="161"/>
      <c r="E4" s="610" t="s">
        <v>4</v>
      </c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1"/>
      <c r="AG4" s="160"/>
    </row>
    <row r="5" spans="1:33" ht="18.75" customHeight="1" x14ac:dyDescent="0.3">
      <c r="B5" s="608" t="s">
        <v>5</v>
      </c>
      <c r="C5" s="609"/>
      <c r="D5" s="161"/>
      <c r="E5" s="610" t="s">
        <v>6</v>
      </c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0"/>
      <c r="AA5" s="610"/>
      <c r="AB5" s="610"/>
      <c r="AC5" s="610"/>
      <c r="AD5" s="610"/>
      <c r="AE5" s="610"/>
      <c r="AF5" s="611"/>
      <c r="AG5" s="160"/>
    </row>
    <row r="6" spans="1:33" ht="22.5" customHeight="1" x14ac:dyDescent="0.3">
      <c r="B6" s="608" t="s">
        <v>7</v>
      </c>
      <c r="C6" s="609"/>
      <c r="D6" s="161"/>
      <c r="E6" s="620" t="s">
        <v>81</v>
      </c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1"/>
      <c r="AG6" s="160"/>
    </row>
    <row r="7" spans="1:33" ht="23.25" customHeight="1" thickBot="1" x14ac:dyDescent="0.35">
      <c r="B7" s="622" t="s">
        <v>82</v>
      </c>
      <c r="C7" s="623"/>
      <c r="D7" s="162"/>
      <c r="E7" s="624" t="s">
        <v>83</v>
      </c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4"/>
      <c r="AD7" s="624"/>
      <c r="AE7" s="624"/>
      <c r="AF7" s="625"/>
      <c r="AG7" s="160"/>
    </row>
    <row r="8" spans="1:33" ht="22.5" customHeight="1" thickBot="1" x14ac:dyDescent="0.35">
      <c r="B8" s="626" t="s">
        <v>84</v>
      </c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7"/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7"/>
      <c r="Y8" s="627"/>
      <c r="Z8" s="627"/>
      <c r="AA8" s="627"/>
      <c r="AB8" s="627"/>
      <c r="AC8" s="627"/>
      <c r="AD8" s="627"/>
      <c r="AE8" s="627"/>
      <c r="AF8" s="628"/>
      <c r="AG8" s="160"/>
    </row>
    <row r="9" spans="1:33" ht="21" customHeight="1" thickBot="1" x14ac:dyDescent="0.35">
      <c r="B9" s="614" t="s">
        <v>11</v>
      </c>
      <c r="C9" s="615"/>
      <c r="D9" s="525"/>
      <c r="E9" s="640" t="s">
        <v>85</v>
      </c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2"/>
      <c r="Q9" s="643" t="s">
        <v>86</v>
      </c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5"/>
      <c r="AC9" s="163"/>
      <c r="AD9" s="163"/>
      <c r="AE9" s="163"/>
      <c r="AF9" s="164"/>
      <c r="AG9" s="160"/>
    </row>
    <row r="10" spans="1:33" ht="21" customHeight="1" thickBot="1" x14ac:dyDescent="0.35">
      <c r="B10" s="616"/>
      <c r="C10" s="617"/>
      <c r="D10" s="612" t="s">
        <v>12</v>
      </c>
      <c r="E10" s="646" t="s">
        <v>19</v>
      </c>
      <c r="F10" s="647"/>
      <c r="G10" s="647"/>
      <c r="H10" s="647"/>
      <c r="I10" s="647"/>
      <c r="J10" s="647"/>
      <c r="K10" s="647"/>
      <c r="L10" s="647"/>
      <c r="M10" s="647"/>
      <c r="N10" s="647"/>
      <c r="O10" s="647"/>
      <c r="P10" s="648"/>
      <c r="Q10" s="649" t="s">
        <v>19</v>
      </c>
      <c r="R10" s="650"/>
      <c r="S10" s="650"/>
      <c r="T10" s="650"/>
      <c r="U10" s="650"/>
      <c r="V10" s="650"/>
      <c r="W10" s="650"/>
      <c r="X10" s="650"/>
      <c r="Y10" s="650"/>
      <c r="Z10" s="650"/>
      <c r="AA10" s="650"/>
      <c r="AB10" s="651"/>
      <c r="AC10" s="165"/>
      <c r="AD10" s="165"/>
      <c r="AE10" s="165"/>
      <c r="AF10" s="166"/>
      <c r="AG10" s="160"/>
    </row>
    <row r="11" spans="1:33" s="175" customFormat="1" ht="88.35" customHeight="1" thickBot="1" x14ac:dyDescent="0.35">
      <c r="A11" s="157"/>
      <c r="B11" s="618"/>
      <c r="C11" s="619"/>
      <c r="D11" s="613"/>
      <c r="E11" s="167" t="s">
        <v>20</v>
      </c>
      <c r="F11" s="168" t="s">
        <v>21</v>
      </c>
      <c r="G11" s="168" t="s">
        <v>22</v>
      </c>
      <c r="H11" s="168" t="s">
        <v>23</v>
      </c>
      <c r="I11" s="168" t="s">
        <v>24</v>
      </c>
      <c r="J11" s="168" t="s">
        <v>25</v>
      </c>
      <c r="K11" s="168" t="s">
        <v>26</v>
      </c>
      <c r="L11" s="168" t="s">
        <v>87</v>
      </c>
      <c r="M11" s="168" t="s">
        <v>28</v>
      </c>
      <c r="N11" s="168" t="s">
        <v>29</v>
      </c>
      <c r="O11" s="168" t="s">
        <v>30</v>
      </c>
      <c r="P11" s="169" t="s">
        <v>31</v>
      </c>
      <c r="Q11" s="167" t="s">
        <v>20</v>
      </c>
      <c r="R11" s="168" t="s">
        <v>21</v>
      </c>
      <c r="S11" s="168" t="s">
        <v>22</v>
      </c>
      <c r="T11" s="168" t="s">
        <v>23</v>
      </c>
      <c r="U11" s="168" t="s">
        <v>24</v>
      </c>
      <c r="V11" s="168" t="s">
        <v>25</v>
      </c>
      <c r="W11" s="168" t="s">
        <v>32</v>
      </c>
      <c r="X11" s="168" t="s">
        <v>33</v>
      </c>
      <c r="Y11" s="168" t="s">
        <v>28</v>
      </c>
      <c r="Z11" s="168" t="s">
        <v>29</v>
      </c>
      <c r="AA11" s="170" t="s">
        <v>34</v>
      </c>
      <c r="AB11" s="171" t="s">
        <v>35</v>
      </c>
      <c r="AC11" s="172" t="s">
        <v>15</v>
      </c>
      <c r="AD11" s="170" t="s">
        <v>16</v>
      </c>
      <c r="AE11" s="170" t="s">
        <v>17</v>
      </c>
      <c r="AF11" s="173" t="s">
        <v>18</v>
      </c>
      <c r="AG11" s="174"/>
    </row>
    <row r="12" spans="1:33" x14ac:dyDescent="0.3">
      <c r="B12" s="652" t="s">
        <v>36</v>
      </c>
      <c r="C12" s="653"/>
      <c r="D12" s="653"/>
      <c r="E12" s="653"/>
      <c r="F12" s="653"/>
      <c r="G12" s="653"/>
      <c r="H12" s="653"/>
      <c r="I12" s="653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4"/>
      <c r="AG12" s="160"/>
    </row>
    <row r="13" spans="1:33" ht="16.2" thickBot="1" x14ac:dyDescent="0.35">
      <c r="B13" s="176" t="s">
        <v>88</v>
      </c>
      <c r="C13" s="177" t="s">
        <v>38</v>
      </c>
      <c r="D13" s="526"/>
      <c r="E13" s="655"/>
      <c r="F13" s="656"/>
      <c r="G13" s="656"/>
      <c r="H13" s="656"/>
      <c r="I13" s="656"/>
      <c r="J13" s="656"/>
      <c r="K13" s="656"/>
      <c r="L13" s="656"/>
      <c r="M13" s="656"/>
      <c r="N13" s="656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6"/>
      <c r="Z13" s="656"/>
      <c r="AA13" s="656"/>
      <c r="AB13" s="656"/>
      <c r="AC13" s="656"/>
      <c r="AD13" s="656"/>
      <c r="AE13" s="656"/>
      <c r="AF13" s="657"/>
      <c r="AG13" s="160"/>
    </row>
    <row r="14" spans="1:33" x14ac:dyDescent="0.3">
      <c r="B14" s="178">
        <v>1</v>
      </c>
      <c r="C14" s="586" t="s">
        <v>89</v>
      </c>
      <c r="D14" s="527" t="s">
        <v>241</v>
      </c>
      <c r="E14" s="26"/>
      <c r="F14" s="24">
        <v>7</v>
      </c>
      <c r="G14" s="24">
        <v>39</v>
      </c>
      <c r="H14" s="24"/>
      <c r="I14" s="24"/>
      <c r="J14" s="24"/>
      <c r="K14" s="311">
        <v>36</v>
      </c>
      <c r="L14" s="179">
        <f>SUM(E14:K14)</f>
        <v>82</v>
      </c>
      <c r="M14" s="24">
        <f>((O14*25)-L14)</f>
        <v>93</v>
      </c>
      <c r="N14" s="24">
        <f>SUM(L14:M14)</f>
        <v>175</v>
      </c>
      <c r="O14" s="179">
        <v>7</v>
      </c>
      <c r="P14" s="180" t="s">
        <v>49</v>
      </c>
      <c r="Q14" s="181"/>
      <c r="R14" s="24">
        <v>7</v>
      </c>
      <c r="S14" s="24">
        <v>27</v>
      </c>
      <c r="T14" s="24"/>
      <c r="U14" s="24"/>
      <c r="V14" s="24"/>
      <c r="W14" s="311">
        <v>24</v>
      </c>
      <c r="X14" s="179">
        <f>SUM(Q14:W14)</f>
        <v>58</v>
      </c>
      <c r="Y14" s="24">
        <f>((AA14*25)-X14)</f>
        <v>142</v>
      </c>
      <c r="Z14" s="24">
        <f>SUM(X14:Y14)</f>
        <v>200</v>
      </c>
      <c r="AA14" s="179">
        <v>8</v>
      </c>
      <c r="AB14" s="180" t="s">
        <v>43</v>
      </c>
      <c r="AC14" s="30">
        <f>SUM(L14,X14)</f>
        <v>140</v>
      </c>
      <c r="AD14" s="24">
        <f>SUM(M14,Y14)</f>
        <v>235</v>
      </c>
      <c r="AE14" s="31">
        <f>SUM(AC14:AD14)</f>
        <v>375</v>
      </c>
      <c r="AF14" s="97">
        <f>SUM(O14,AA14)</f>
        <v>15</v>
      </c>
      <c r="AG14" s="160"/>
    </row>
    <row r="15" spans="1:33" x14ac:dyDescent="0.3">
      <c r="B15" s="182">
        <v>2</v>
      </c>
      <c r="C15" s="587" t="s">
        <v>90</v>
      </c>
      <c r="D15" s="528" t="s">
        <v>242</v>
      </c>
      <c r="E15" s="57"/>
      <c r="F15" s="55">
        <v>10</v>
      </c>
      <c r="G15" s="55">
        <v>60</v>
      </c>
      <c r="H15" s="55"/>
      <c r="I15" s="55"/>
      <c r="J15" s="55"/>
      <c r="K15" s="195">
        <v>15</v>
      </c>
      <c r="L15" s="183">
        <f t="shared" ref="L15:L23" si="0">SUM(E15:K15)</f>
        <v>85</v>
      </c>
      <c r="M15" s="55">
        <f t="shared" ref="M15:M23" si="1">((O15*25)-L15)</f>
        <v>115</v>
      </c>
      <c r="N15" s="55">
        <f t="shared" ref="N15:N23" si="2">SUM(L15:M15)</f>
        <v>200</v>
      </c>
      <c r="O15" s="183">
        <v>8</v>
      </c>
      <c r="P15" s="184" t="s">
        <v>43</v>
      </c>
      <c r="Q15" s="185"/>
      <c r="R15" s="55"/>
      <c r="S15" s="55"/>
      <c r="T15" s="55"/>
      <c r="U15" s="55"/>
      <c r="V15" s="55"/>
      <c r="W15" s="195"/>
      <c r="X15" s="183"/>
      <c r="Y15" s="55"/>
      <c r="Z15" s="55"/>
      <c r="AA15" s="183"/>
      <c r="AB15" s="184"/>
      <c r="AC15" s="62">
        <f t="shared" ref="AC15:AD26" si="3">SUM(L15,X15)</f>
        <v>85</v>
      </c>
      <c r="AD15" s="55">
        <f t="shared" si="3"/>
        <v>115</v>
      </c>
      <c r="AE15" s="63">
        <f t="shared" ref="AE15:AE26" si="4">SUM(AC15:AD15)</f>
        <v>200</v>
      </c>
      <c r="AF15" s="71">
        <f t="shared" ref="AF15:AF27" si="5">SUM(O15,AA15)</f>
        <v>8</v>
      </c>
      <c r="AG15" s="160"/>
    </row>
    <row r="16" spans="1:33" x14ac:dyDescent="0.3">
      <c r="B16" s="182">
        <v>3</v>
      </c>
      <c r="C16" s="587" t="s">
        <v>91</v>
      </c>
      <c r="D16" s="528" t="s">
        <v>243</v>
      </c>
      <c r="E16" s="57"/>
      <c r="F16" s="55">
        <v>4</v>
      </c>
      <c r="G16" s="55">
        <v>16</v>
      </c>
      <c r="H16" s="55"/>
      <c r="I16" s="55"/>
      <c r="J16" s="55"/>
      <c r="K16" s="195">
        <v>10</v>
      </c>
      <c r="L16" s="183">
        <f t="shared" si="0"/>
        <v>30</v>
      </c>
      <c r="M16" s="55">
        <f t="shared" si="1"/>
        <v>70</v>
      </c>
      <c r="N16" s="55">
        <f t="shared" si="2"/>
        <v>100</v>
      </c>
      <c r="O16" s="183">
        <v>4</v>
      </c>
      <c r="P16" s="184" t="s">
        <v>49</v>
      </c>
      <c r="Q16" s="185"/>
      <c r="R16" s="55"/>
      <c r="S16" s="55"/>
      <c r="T16" s="55"/>
      <c r="U16" s="55"/>
      <c r="V16" s="55"/>
      <c r="W16" s="195"/>
      <c r="X16" s="183"/>
      <c r="Y16" s="55"/>
      <c r="Z16" s="55"/>
      <c r="AA16" s="183"/>
      <c r="AB16" s="184"/>
      <c r="AC16" s="62">
        <f t="shared" si="3"/>
        <v>30</v>
      </c>
      <c r="AD16" s="55">
        <f t="shared" si="3"/>
        <v>70</v>
      </c>
      <c r="AE16" s="63">
        <f t="shared" si="4"/>
        <v>100</v>
      </c>
      <c r="AF16" s="71">
        <f t="shared" si="5"/>
        <v>4</v>
      </c>
      <c r="AG16" s="160"/>
    </row>
    <row r="17" spans="1:33" x14ac:dyDescent="0.3">
      <c r="B17" s="182">
        <v>4</v>
      </c>
      <c r="C17" s="587" t="s">
        <v>92</v>
      </c>
      <c r="D17" s="528" t="s">
        <v>244</v>
      </c>
      <c r="E17" s="57"/>
      <c r="F17" s="55"/>
      <c r="G17" s="55"/>
      <c r="H17" s="55"/>
      <c r="I17" s="55"/>
      <c r="J17" s="55"/>
      <c r="K17" s="195"/>
      <c r="L17" s="183"/>
      <c r="M17" s="55"/>
      <c r="N17" s="55"/>
      <c r="O17" s="183"/>
      <c r="P17" s="184"/>
      <c r="Q17" s="185"/>
      <c r="R17" s="55">
        <v>5</v>
      </c>
      <c r="S17" s="55">
        <v>25</v>
      </c>
      <c r="T17" s="55"/>
      <c r="U17" s="55"/>
      <c r="V17" s="55"/>
      <c r="W17" s="195">
        <v>5</v>
      </c>
      <c r="X17" s="183">
        <v>35</v>
      </c>
      <c r="Y17" s="55">
        <v>65</v>
      </c>
      <c r="Z17" s="55">
        <v>100</v>
      </c>
      <c r="AA17" s="183">
        <v>4</v>
      </c>
      <c r="AB17" s="184" t="s">
        <v>43</v>
      </c>
      <c r="AC17" s="62">
        <f t="shared" si="3"/>
        <v>35</v>
      </c>
      <c r="AD17" s="55">
        <f t="shared" si="3"/>
        <v>65</v>
      </c>
      <c r="AE17" s="63">
        <f t="shared" si="4"/>
        <v>100</v>
      </c>
      <c r="AF17" s="71">
        <f t="shared" si="5"/>
        <v>4</v>
      </c>
      <c r="AG17" s="160"/>
    </row>
    <row r="18" spans="1:33" x14ac:dyDescent="0.3">
      <c r="B18" s="182">
        <v>5</v>
      </c>
      <c r="C18" s="587" t="s">
        <v>93</v>
      </c>
      <c r="D18" s="528" t="s">
        <v>245</v>
      </c>
      <c r="E18" s="57"/>
      <c r="F18" s="55"/>
      <c r="G18" s="55"/>
      <c r="H18" s="55"/>
      <c r="I18" s="55"/>
      <c r="J18" s="55"/>
      <c r="K18" s="195"/>
      <c r="L18" s="183"/>
      <c r="M18" s="55"/>
      <c r="N18" s="55"/>
      <c r="O18" s="183"/>
      <c r="P18" s="184"/>
      <c r="Q18" s="185"/>
      <c r="R18" s="55"/>
      <c r="S18" s="55">
        <v>40</v>
      </c>
      <c r="T18" s="55"/>
      <c r="U18" s="55"/>
      <c r="V18" s="55"/>
      <c r="W18" s="195">
        <v>10</v>
      </c>
      <c r="X18" s="183">
        <f t="shared" ref="X18:X25" si="6">SUM(Q18:W18)</f>
        <v>50</v>
      </c>
      <c r="Y18" s="55">
        <f t="shared" ref="Y18:Y25" si="7">((AA18*25)-X18)</f>
        <v>50</v>
      </c>
      <c r="Z18" s="55">
        <f t="shared" ref="Z18:Z25" si="8">SUM(X18:Y18)</f>
        <v>100</v>
      </c>
      <c r="AA18" s="183">
        <v>4</v>
      </c>
      <c r="AB18" s="184" t="s">
        <v>49</v>
      </c>
      <c r="AC18" s="62">
        <f t="shared" si="3"/>
        <v>50</v>
      </c>
      <c r="AD18" s="55">
        <f t="shared" si="3"/>
        <v>50</v>
      </c>
      <c r="AE18" s="63">
        <f t="shared" si="4"/>
        <v>100</v>
      </c>
      <c r="AF18" s="71">
        <f t="shared" si="5"/>
        <v>4</v>
      </c>
      <c r="AG18" s="160"/>
    </row>
    <row r="19" spans="1:33" x14ac:dyDescent="0.3">
      <c r="B19" s="186">
        <v>6</v>
      </c>
      <c r="C19" s="588" t="s">
        <v>94</v>
      </c>
      <c r="D19" s="527" t="s">
        <v>246</v>
      </c>
      <c r="E19" s="187"/>
      <c r="F19" s="188"/>
      <c r="G19" s="188">
        <v>20</v>
      </c>
      <c r="H19" s="188"/>
      <c r="I19" s="188"/>
      <c r="J19" s="188"/>
      <c r="K19" s="188">
        <v>10</v>
      </c>
      <c r="L19" s="189">
        <f t="shared" si="0"/>
        <v>30</v>
      </c>
      <c r="M19" s="188">
        <f t="shared" si="1"/>
        <v>20</v>
      </c>
      <c r="N19" s="188">
        <f t="shared" si="2"/>
        <v>50</v>
      </c>
      <c r="O19" s="189">
        <v>2</v>
      </c>
      <c r="P19" s="190" t="s">
        <v>49</v>
      </c>
      <c r="Q19" s="187"/>
      <c r="R19" s="188"/>
      <c r="S19" s="188"/>
      <c r="T19" s="188"/>
      <c r="U19" s="188"/>
      <c r="V19" s="188"/>
      <c r="W19" s="188"/>
      <c r="X19" s="189"/>
      <c r="Y19" s="188"/>
      <c r="Z19" s="188"/>
      <c r="AA19" s="189"/>
      <c r="AB19" s="190"/>
      <c r="AC19" s="191">
        <f t="shared" si="3"/>
        <v>30</v>
      </c>
      <c r="AD19" s="188">
        <f t="shared" si="3"/>
        <v>20</v>
      </c>
      <c r="AE19" s="192">
        <f t="shared" si="4"/>
        <v>50</v>
      </c>
      <c r="AF19" s="193">
        <f t="shared" si="5"/>
        <v>2</v>
      </c>
      <c r="AG19" s="160"/>
    </row>
    <row r="20" spans="1:33" x14ac:dyDescent="0.3">
      <c r="B20" s="194">
        <v>7</v>
      </c>
      <c r="C20" s="589" t="s">
        <v>95</v>
      </c>
      <c r="D20" s="527" t="s">
        <v>246</v>
      </c>
      <c r="E20" s="185"/>
      <c r="F20" s="195"/>
      <c r="G20" s="195"/>
      <c r="H20" s="195"/>
      <c r="I20" s="195"/>
      <c r="J20" s="195"/>
      <c r="K20" s="195"/>
      <c r="L20" s="183"/>
      <c r="M20" s="195"/>
      <c r="N20" s="195"/>
      <c r="O20" s="183"/>
      <c r="P20" s="184"/>
      <c r="Q20" s="185"/>
      <c r="R20" s="195"/>
      <c r="S20" s="195">
        <v>15</v>
      </c>
      <c r="T20" s="195"/>
      <c r="U20" s="195"/>
      <c r="V20" s="195"/>
      <c r="W20" s="195">
        <v>15</v>
      </c>
      <c r="X20" s="183">
        <f t="shared" si="6"/>
        <v>30</v>
      </c>
      <c r="Y20" s="195">
        <f t="shared" si="7"/>
        <v>45</v>
      </c>
      <c r="Z20" s="195">
        <f t="shared" si="8"/>
        <v>75</v>
      </c>
      <c r="AA20" s="183">
        <v>3</v>
      </c>
      <c r="AB20" s="184" t="s">
        <v>49</v>
      </c>
      <c r="AC20" s="196">
        <f t="shared" si="3"/>
        <v>30</v>
      </c>
      <c r="AD20" s="195">
        <f t="shared" si="3"/>
        <v>45</v>
      </c>
      <c r="AE20" s="197">
        <f t="shared" si="4"/>
        <v>75</v>
      </c>
      <c r="AF20" s="198">
        <f t="shared" si="5"/>
        <v>3</v>
      </c>
      <c r="AG20" s="160"/>
    </row>
    <row r="21" spans="1:33" x14ac:dyDescent="0.3">
      <c r="B21" s="199">
        <v>8</v>
      </c>
      <c r="C21" s="588" t="s">
        <v>96</v>
      </c>
      <c r="D21" s="529" t="s">
        <v>182</v>
      </c>
      <c r="E21" s="91"/>
      <c r="F21" s="89">
        <v>15</v>
      </c>
      <c r="G21" s="89">
        <v>35</v>
      </c>
      <c r="H21" s="89"/>
      <c r="I21" s="89"/>
      <c r="J21" s="89"/>
      <c r="K21" s="188">
        <v>4</v>
      </c>
      <c r="L21" s="189">
        <f t="shared" si="0"/>
        <v>54</v>
      </c>
      <c r="M21" s="89">
        <f t="shared" si="1"/>
        <v>46</v>
      </c>
      <c r="N21" s="89">
        <f t="shared" si="2"/>
        <v>100</v>
      </c>
      <c r="O21" s="189">
        <v>4</v>
      </c>
      <c r="P21" s="190" t="s">
        <v>49</v>
      </c>
      <c r="Q21" s="187"/>
      <c r="R21" s="89"/>
      <c r="S21" s="89"/>
      <c r="T21" s="89"/>
      <c r="U21" s="89"/>
      <c r="V21" s="89"/>
      <c r="W21" s="188"/>
      <c r="X21" s="189"/>
      <c r="Y21" s="89"/>
      <c r="Z21" s="89"/>
      <c r="AA21" s="189"/>
      <c r="AB21" s="190"/>
      <c r="AC21" s="95">
        <f t="shared" si="3"/>
        <v>54</v>
      </c>
      <c r="AD21" s="89">
        <f t="shared" si="3"/>
        <v>46</v>
      </c>
      <c r="AE21" s="200">
        <f t="shared" si="4"/>
        <v>100</v>
      </c>
      <c r="AF21" s="201">
        <f t="shared" si="5"/>
        <v>4</v>
      </c>
      <c r="AG21" s="160"/>
    </row>
    <row r="22" spans="1:33" x14ac:dyDescent="0.3">
      <c r="B22" s="199">
        <v>9</v>
      </c>
      <c r="C22" s="590" t="s">
        <v>97</v>
      </c>
      <c r="D22" s="528" t="s">
        <v>247</v>
      </c>
      <c r="E22" s="91"/>
      <c r="F22" s="89"/>
      <c r="G22" s="89"/>
      <c r="H22" s="89"/>
      <c r="I22" s="89"/>
      <c r="J22" s="89"/>
      <c r="K22" s="188">
        <v>4</v>
      </c>
      <c r="L22" s="189">
        <f t="shared" si="0"/>
        <v>4</v>
      </c>
      <c r="M22" s="89">
        <v>0</v>
      </c>
      <c r="N22" s="89">
        <f t="shared" si="2"/>
        <v>4</v>
      </c>
      <c r="O22" s="189">
        <v>0</v>
      </c>
      <c r="P22" s="190" t="s">
        <v>98</v>
      </c>
      <c r="Q22" s="187"/>
      <c r="R22" s="89"/>
      <c r="S22" s="89"/>
      <c r="T22" s="89"/>
      <c r="U22" s="89"/>
      <c r="V22" s="89"/>
      <c r="W22" s="188"/>
      <c r="X22" s="189"/>
      <c r="Y22" s="89"/>
      <c r="Z22" s="89"/>
      <c r="AA22" s="189"/>
      <c r="AB22" s="190"/>
      <c r="AC22" s="95">
        <f t="shared" si="3"/>
        <v>4</v>
      </c>
      <c r="AD22" s="89">
        <f t="shared" si="3"/>
        <v>0</v>
      </c>
      <c r="AE22" s="200">
        <f t="shared" si="4"/>
        <v>4</v>
      </c>
      <c r="AF22" s="201">
        <f t="shared" si="5"/>
        <v>0</v>
      </c>
      <c r="AG22" s="160"/>
    </row>
    <row r="23" spans="1:33" x14ac:dyDescent="0.3">
      <c r="B23" s="182">
        <v>10</v>
      </c>
      <c r="C23" s="587" t="s">
        <v>99</v>
      </c>
      <c r="D23" s="530" t="s">
        <v>248</v>
      </c>
      <c r="E23" s="57"/>
      <c r="F23" s="55">
        <v>30</v>
      </c>
      <c r="G23" s="55"/>
      <c r="H23" s="55"/>
      <c r="I23" s="55"/>
      <c r="J23" s="55"/>
      <c r="K23" s="195"/>
      <c r="L23" s="183">
        <f t="shared" si="0"/>
        <v>30</v>
      </c>
      <c r="M23" s="55">
        <f t="shared" si="1"/>
        <v>20</v>
      </c>
      <c r="N23" s="55">
        <f t="shared" si="2"/>
        <v>50</v>
      </c>
      <c r="O23" s="183">
        <v>2</v>
      </c>
      <c r="P23" s="184" t="s">
        <v>49</v>
      </c>
      <c r="Q23" s="185"/>
      <c r="R23" s="55">
        <v>30</v>
      </c>
      <c r="S23" s="55"/>
      <c r="T23" s="55"/>
      <c r="U23" s="55"/>
      <c r="V23" s="55"/>
      <c r="W23" s="195"/>
      <c r="X23" s="183">
        <f t="shared" si="6"/>
        <v>30</v>
      </c>
      <c r="Y23" s="55">
        <f t="shared" si="7"/>
        <v>20</v>
      </c>
      <c r="Z23" s="55">
        <f t="shared" si="8"/>
        <v>50</v>
      </c>
      <c r="AA23" s="183">
        <v>2</v>
      </c>
      <c r="AB23" s="184" t="s">
        <v>49</v>
      </c>
      <c r="AC23" s="62">
        <f t="shared" si="3"/>
        <v>60</v>
      </c>
      <c r="AD23" s="55">
        <f t="shared" si="3"/>
        <v>40</v>
      </c>
      <c r="AE23" s="63">
        <f t="shared" si="4"/>
        <v>100</v>
      </c>
      <c r="AF23" s="71">
        <f t="shared" si="5"/>
        <v>4</v>
      </c>
      <c r="AG23" s="160"/>
    </row>
    <row r="24" spans="1:33" x14ac:dyDescent="0.3">
      <c r="B24" s="182">
        <v>11</v>
      </c>
      <c r="C24" s="589" t="s">
        <v>100</v>
      </c>
      <c r="D24" s="529" t="s">
        <v>249</v>
      </c>
      <c r="E24" s="57"/>
      <c r="F24" s="55"/>
      <c r="G24" s="55"/>
      <c r="H24" s="55"/>
      <c r="I24" s="55"/>
      <c r="J24" s="55"/>
      <c r="K24" s="195"/>
      <c r="L24" s="183"/>
      <c r="M24" s="55"/>
      <c r="N24" s="55"/>
      <c r="O24" s="183"/>
      <c r="P24" s="184"/>
      <c r="Q24" s="185"/>
      <c r="R24" s="55"/>
      <c r="S24" s="55"/>
      <c r="T24" s="55"/>
      <c r="U24" s="55"/>
      <c r="V24" s="55"/>
      <c r="W24" s="195">
        <v>15</v>
      </c>
      <c r="X24" s="183">
        <v>15</v>
      </c>
      <c r="Y24" s="55">
        <v>10</v>
      </c>
      <c r="Z24" s="55">
        <v>25</v>
      </c>
      <c r="AA24" s="183">
        <v>1</v>
      </c>
      <c r="AB24" s="184" t="s">
        <v>49</v>
      </c>
      <c r="AC24" s="62">
        <f t="shared" si="3"/>
        <v>15</v>
      </c>
      <c r="AD24" s="55">
        <f t="shared" si="3"/>
        <v>10</v>
      </c>
      <c r="AE24" s="63">
        <f t="shared" si="4"/>
        <v>25</v>
      </c>
      <c r="AF24" s="71">
        <f t="shared" si="5"/>
        <v>1</v>
      </c>
      <c r="AG24" s="160"/>
    </row>
    <row r="25" spans="1:33" x14ac:dyDescent="0.3">
      <c r="B25" s="182">
        <v>12</v>
      </c>
      <c r="C25" s="587" t="s">
        <v>101</v>
      </c>
      <c r="D25" s="530" t="s">
        <v>250</v>
      </c>
      <c r="E25" s="57"/>
      <c r="F25" s="55"/>
      <c r="G25" s="55"/>
      <c r="H25" s="55"/>
      <c r="I25" s="55"/>
      <c r="J25" s="55"/>
      <c r="K25" s="55"/>
      <c r="L25" s="183"/>
      <c r="M25" s="55"/>
      <c r="N25" s="55"/>
      <c r="O25" s="183"/>
      <c r="P25" s="202"/>
      <c r="Q25" s="185"/>
      <c r="R25" s="55"/>
      <c r="S25" s="55"/>
      <c r="T25" s="55"/>
      <c r="U25" s="55"/>
      <c r="V25" s="55"/>
      <c r="W25" s="195">
        <v>20</v>
      </c>
      <c r="X25" s="183">
        <f t="shared" si="6"/>
        <v>20</v>
      </c>
      <c r="Y25" s="55">
        <f t="shared" si="7"/>
        <v>30</v>
      </c>
      <c r="Z25" s="55">
        <f t="shared" si="8"/>
        <v>50</v>
      </c>
      <c r="AA25" s="183">
        <v>2</v>
      </c>
      <c r="AB25" s="184" t="s">
        <v>49</v>
      </c>
      <c r="AC25" s="62">
        <f t="shared" si="3"/>
        <v>20</v>
      </c>
      <c r="AD25" s="55">
        <f t="shared" si="3"/>
        <v>30</v>
      </c>
      <c r="AE25" s="63">
        <f t="shared" si="4"/>
        <v>50</v>
      </c>
      <c r="AF25" s="71">
        <f t="shared" si="5"/>
        <v>2</v>
      </c>
      <c r="AG25" s="160"/>
    </row>
    <row r="26" spans="1:33" x14ac:dyDescent="0.3">
      <c r="B26" s="182">
        <v>13</v>
      </c>
      <c r="C26" s="587" t="s">
        <v>102</v>
      </c>
      <c r="D26" s="530" t="s">
        <v>233</v>
      </c>
      <c r="E26" s="185"/>
      <c r="F26" s="195"/>
      <c r="G26" s="195"/>
      <c r="H26" s="195"/>
      <c r="I26" s="195"/>
      <c r="J26" s="195"/>
      <c r="K26" s="195"/>
      <c r="L26" s="183"/>
      <c r="M26" s="195"/>
      <c r="N26" s="195"/>
      <c r="O26" s="183"/>
      <c r="P26" s="202"/>
      <c r="Q26" s="185"/>
      <c r="R26" s="195">
        <v>27</v>
      </c>
      <c r="S26" s="195">
        <v>5</v>
      </c>
      <c r="T26" s="195"/>
      <c r="U26" s="195"/>
      <c r="V26" s="195"/>
      <c r="W26" s="195">
        <v>8</v>
      </c>
      <c r="X26" s="183">
        <f>SUM(Q26:W26)</f>
        <v>40</v>
      </c>
      <c r="Y26" s="195">
        <v>10</v>
      </c>
      <c r="Z26" s="195">
        <f>SUM(X26:Y26)</f>
        <v>50</v>
      </c>
      <c r="AA26" s="183">
        <v>2</v>
      </c>
      <c r="AB26" s="184" t="s">
        <v>49</v>
      </c>
      <c r="AC26" s="196">
        <f t="shared" si="3"/>
        <v>40</v>
      </c>
      <c r="AD26" s="195">
        <f t="shared" si="3"/>
        <v>10</v>
      </c>
      <c r="AE26" s="197">
        <f t="shared" si="4"/>
        <v>50</v>
      </c>
      <c r="AF26" s="198">
        <f t="shared" si="5"/>
        <v>2</v>
      </c>
      <c r="AG26" s="160"/>
    </row>
    <row r="27" spans="1:33" x14ac:dyDescent="0.3">
      <c r="B27" s="182">
        <v>14</v>
      </c>
      <c r="C27" s="587" t="s">
        <v>103</v>
      </c>
      <c r="D27" s="530" t="s">
        <v>252</v>
      </c>
      <c r="E27" s="57"/>
      <c r="F27" s="55"/>
      <c r="G27" s="55"/>
      <c r="H27" s="55"/>
      <c r="I27" s="55"/>
      <c r="J27" s="55"/>
      <c r="K27" s="55"/>
      <c r="L27" s="183"/>
      <c r="M27" s="55"/>
      <c r="N27" s="55"/>
      <c r="O27" s="183"/>
      <c r="P27" s="184"/>
      <c r="Q27" s="185"/>
      <c r="R27" s="195"/>
      <c r="S27" s="195">
        <v>15</v>
      </c>
      <c r="T27" s="195"/>
      <c r="U27" s="195"/>
      <c r="V27" s="55"/>
      <c r="W27" s="195"/>
      <c r="X27" s="183">
        <v>15</v>
      </c>
      <c r="Y27" s="55">
        <v>10</v>
      </c>
      <c r="Z27" s="55">
        <v>25</v>
      </c>
      <c r="AA27" s="183">
        <v>1</v>
      </c>
      <c r="AB27" s="184" t="s">
        <v>49</v>
      </c>
      <c r="AC27" s="62">
        <v>15</v>
      </c>
      <c r="AD27" s="55">
        <v>10</v>
      </c>
      <c r="AE27" s="63">
        <v>25</v>
      </c>
      <c r="AF27" s="71">
        <f t="shared" si="5"/>
        <v>1</v>
      </c>
      <c r="AG27" s="160"/>
    </row>
    <row r="28" spans="1:33" s="213" customFormat="1" ht="16.2" thickBot="1" x14ac:dyDescent="0.35">
      <c r="A28" s="157"/>
      <c r="B28" s="203">
        <v>15</v>
      </c>
      <c r="C28" s="204" t="s">
        <v>104</v>
      </c>
      <c r="D28" s="528" t="s">
        <v>251</v>
      </c>
      <c r="E28" s="205"/>
      <c r="F28" s="206"/>
      <c r="G28" s="206">
        <v>30</v>
      </c>
      <c r="H28" s="206"/>
      <c r="I28" s="206"/>
      <c r="J28" s="206"/>
      <c r="K28" s="206"/>
      <c r="L28" s="207">
        <v>30</v>
      </c>
      <c r="M28" s="206">
        <v>0</v>
      </c>
      <c r="N28" s="206">
        <v>30</v>
      </c>
      <c r="O28" s="207">
        <v>0</v>
      </c>
      <c r="P28" s="208" t="s">
        <v>105</v>
      </c>
      <c r="Q28" s="205"/>
      <c r="R28" s="206"/>
      <c r="S28" s="206">
        <v>30</v>
      </c>
      <c r="T28" s="206"/>
      <c r="U28" s="206"/>
      <c r="V28" s="206"/>
      <c r="W28" s="206"/>
      <c r="X28" s="207">
        <v>30</v>
      </c>
      <c r="Y28" s="206">
        <v>0</v>
      </c>
      <c r="Z28" s="206">
        <v>30</v>
      </c>
      <c r="AA28" s="207">
        <v>0</v>
      </c>
      <c r="AB28" s="208" t="s">
        <v>98</v>
      </c>
      <c r="AC28" s="209">
        <v>60</v>
      </c>
      <c r="AD28" s="206">
        <v>0</v>
      </c>
      <c r="AE28" s="210">
        <v>60</v>
      </c>
      <c r="AF28" s="211">
        <v>0</v>
      </c>
      <c r="AG28" s="212"/>
    </row>
    <row r="29" spans="1:33" ht="16.2" thickBot="1" x14ac:dyDescent="0.35">
      <c r="B29" s="658" t="s">
        <v>72</v>
      </c>
      <c r="C29" s="659"/>
      <c r="D29" s="295"/>
      <c r="E29" s="139">
        <f>SUM(E14:E28)</f>
        <v>0</v>
      </c>
      <c r="F29" s="137">
        <f>SUM(F14:F28)</f>
        <v>66</v>
      </c>
      <c r="G29" s="137">
        <f>SUM(G14:G28)</f>
        <v>200</v>
      </c>
      <c r="H29" s="137"/>
      <c r="I29" s="137"/>
      <c r="J29" s="137"/>
      <c r="K29" s="137">
        <f>SUM(K14:K28)</f>
        <v>79</v>
      </c>
      <c r="L29" s="137">
        <f>SUM(L14:L28)</f>
        <v>345</v>
      </c>
      <c r="M29" s="137">
        <f>SUM(M14:M28)</f>
        <v>364</v>
      </c>
      <c r="N29" s="137">
        <f>SUM(N14:N28)</f>
        <v>709</v>
      </c>
      <c r="O29" s="137">
        <f>SUM(O14:O27)</f>
        <v>27</v>
      </c>
      <c r="P29" s="140"/>
      <c r="Q29" s="214">
        <v>94</v>
      </c>
      <c r="R29" s="137">
        <f>SUM(R14:R27)</f>
        <v>69</v>
      </c>
      <c r="S29" s="137">
        <f>SUM(S14:S28)</f>
        <v>157</v>
      </c>
      <c r="T29" s="137"/>
      <c r="U29" s="137"/>
      <c r="V29" s="137"/>
      <c r="W29" s="137">
        <f>SUM(W14:W27)</f>
        <v>97</v>
      </c>
      <c r="X29" s="137">
        <f>SUM(X14:X28)</f>
        <v>323</v>
      </c>
      <c r="Y29" s="137">
        <f>SUM(Y14:Y28)</f>
        <v>382</v>
      </c>
      <c r="Z29" s="137">
        <f>SUM(Z14:Z28)</f>
        <v>705</v>
      </c>
      <c r="AA29" s="137">
        <f>SUM(AA14:AA28)</f>
        <v>27</v>
      </c>
      <c r="AB29" s="215"/>
      <c r="AC29" s="136">
        <f>SUM(AC14:AC28)</f>
        <v>668</v>
      </c>
      <c r="AD29" s="137">
        <f>SUM(AD14:AD28)</f>
        <v>746</v>
      </c>
      <c r="AE29" s="137">
        <f>SUM(AE14:AE28)</f>
        <v>1414</v>
      </c>
      <c r="AF29" s="140">
        <f>SUM(AF14:AF28)</f>
        <v>54</v>
      </c>
      <c r="AG29" s="160"/>
    </row>
    <row r="30" spans="1:33" ht="16.2" thickBot="1" x14ac:dyDescent="0.35">
      <c r="B30" s="660" t="s">
        <v>106</v>
      </c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  <c r="X30" s="661"/>
      <c r="Y30" s="661"/>
      <c r="Z30" s="661"/>
      <c r="AA30" s="661"/>
      <c r="AB30" s="661"/>
      <c r="AC30" s="661"/>
      <c r="AD30" s="661"/>
      <c r="AE30" s="661"/>
      <c r="AF30" s="662"/>
      <c r="AG30" s="160"/>
    </row>
    <row r="31" spans="1:33" x14ac:dyDescent="0.3">
      <c r="A31" s="606" t="s">
        <v>274</v>
      </c>
      <c r="B31" s="670">
        <v>1</v>
      </c>
      <c r="C31" s="104" t="s">
        <v>270</v>
      </c>
      <c r="D31" s="104" t="s">
        <v>267</v>
      </c>
      <c r="E31" s="568"/>
      <c r="F31" s="106"/>
      <c r="G31" s="106"/>
      <c r="H31" s="106"/>
      <c r="I31" s="106"/>
      <c r="J31" s="106"/>
      <c r="K31" s="106"/>
      <c r="L31" s="569"/>
      <c r="M31" s="106"/>
      <c r="N31" s="570"/>
      <c r="O31" s="571"/>
      <c r="P31" s="572"/>
      <c r="Q31" s="26"/>
      <c r="R31" s="683">
        <v>15</v>
      </c>
      <c r="S31" s="24"/>
      <c r="T31" s="24"/>
      <c r="U31" s="24"/>
      <c r="V31" s="24"/>
      <c r="W31" s="24"/>
      <c r="X31" s="681">
        <f>SUM(Q31:W31)</f>
        <v>15</v>
      </c>
      <c r="Y31" s="631">
        <v>10</v>
      </c>
      <c r="Z31" s="631">
        <f>SUM(X31:Y31)</f>
        <v>25</v>
      </c>
      <c r="AA31" s="679">
        <v>1</v>
      </c>
      <c r="AB31" s="663" t="s">
        <v>49</v>
      </c>
      <c r="AC31" s="629">
        <v>15</v>
      </c>
      <c r="AD31" s="631">
        <v>10</v>
      </c>
      <c r="AE31" s="633">
        <v>25</v>
      </c>
      <c r="AF31" s="635">
        <v>1</v>
      </c>
      <c r="AG31" s="160"/>
    </row>
    <row r="32" spans="1:33" ht="16.2" thickBot="1" x14ac:dyDescent="0.35">
      <c r="A32" s="606"/>
      <c r="B32" s="671"/>
      <c r="C32" s="591" t="s">
        <v>271</v>
      </c>
      <c r="D32" s="591" t="s">
        <v>254</v>
      </c>
      <c r="E32" s="573"/>
      <c r="F32" s="574"/>
      <c r="G32" s="574"/>
      <c r="H32" s="574"/>
      <c r="I32" s="574"/>
      <c r="J32" s="574"/>
      <c r="K32" s="574"/>
      <c r="L32" s="575"/>
      <c r="M32" s="574"/>
      <c r="N32" s="576"/>
      <c r="O32" s="577"/>
      <c r="P32" s="578"/>
      <c r="Q32" s="281"/>
      <c r="R32" s="684"/>
      <c r="S32" s="282"/>
      <c r="T32" s="282"/>
      <c r="U32" s="282"/>
      <c r="V32" s="282"/>
      <c r="W32" s="282"/>
      <c r="X32" s="682"/>
      <c r="Y32" s="632"/>
      <c r="Z32" s="632"/>
      <c r="AA32" s="680"/>
      <c r="AB32" s="663"/>
      <c r="AC32" s="630"/>
      <c r="AD32" s="632"/>
      <c r="AE32" s="634"/>
      <c r="AF32" s="636"/>
      <c r="AG32" s="160"/>
    </row>
    <row r="33" spans="1:33" x14ac:dyDescent="0.3">
      <c r="A33" s="607" t="s">
        <v>275</v>
      </c>
      <c r="B33" s="668">
        <v>2</v>
      </c>
      <c r="C33" s="104" t="s">
        <v>272</v>
      </c>
      <c r="D33" s="104" t="s">
        <v>53</v>
      </c>
      <c r="E33" s="568"/>
      <c r="F33" s="106"/>
      <c r="G33" s="106"/>
      <c r="H33" s="106"/>
      <c r="I33" s="106"/>
      <c r="J33" s="106"/>
      <c r="K33" s="106"/>
      <c r="L33" s="569"/>
      <c r="M33" s="106"/>
      <c r="N33" s="570"/>
      <c r="O33" s="571"/>
      <c r="P33" s="572"/>
      <c r="Q33" s="26"/>
      <c r="R33" s="683">
        <v>15</v>
      </c>
      <c r="S33" s="24"/>
      <c r="T33" s="24"/>
      <c r="U33" s="24"/>
      <c r="V33" s="24"/>
      <c r="W33" s="24"/>
      <c r="X33" s="681">
        <v>15</v>
      </c>
      <c r="Y33" s="631">
        <v>10</v>
      </c>
      <c r="Z33" s="631">
        <v>25</v>
      </c>
      <c r="AA33" s="679">
        <v>1</v>
      </c>
      <c r="AB33" s="663"/>
      <c r="AC33" s="629">
        <v>15</v>
      </c>
      <c r="AD33" s="631">
        <v>10</v>
      </c>
      <c r="AE33" s="633">
        <v>25</v>
      </c>
      <c r="AF33" s="635">
        <v>1</v>
      </c>
      <c r="AG33" s="160"/>
    </row>
    <row r="34" spans="1:33" ht="16.2" thickBot="1" x14ac:dyDescent="0.35">
      <c r="A34" s="606"/>
      <c r="B34" s="669"/>
      <c r="C34" s="592" t="s">
        <v>273</v>
      </c>
      <c r="D34" s="592" t="s">
        <v>266</v>
      </c>
      <c r="E34" s="579"/>
      <c r="F34" s="413"/>
      <c r="G34" s="413"/>
      <c r="H34" s="413"/>
      <c r="I34" s="413"/>
      <c r="J34" s="413"/>
      <c r="K34" s="413"/>
      <c r="L34" s="580"/>
      <c r="M34" s="413"/>
      <c r="N34" s="581"/>
      <c r="O34" s="582"/>
      <c r="P34" s="583"/>
      <c r="Q34" s="281"/>
      <c r="R34" s="684"/>
      <c r="S34" s="77"/>
      <c r="T34" s="77"/>
      <c r="U34" s="77"/>
      <c r="V34" s="77"/>
      <c r="W34" s="77"/>
      <c r="X34" s="682"/>
      <c r="Y34" s="632"/>
      <c r="Z34" s="632"/>
      <c r="AA34" s="680"/>
      <c r="AB34" s="664"/>
      <c r="AC34" s="630"/>
      <c r="AD34" s="632"/>
      <c r="AE34" s="634"/>
      <c r="AF34" s="636"/>
      <c r="AG34" s="160"/>
    </row>
    <row r="35" spans="1:33" ht="16.2" thickBot="1" x14ac:dyDescent="0.35">
      <c r="B35" s="658" t="s">
        <v>72</v>
      </c>
      <c r="C35" s="659"/>
      <c r="D35" s="295"/>
      <c r="E35" s="217"/>
      <c r="F35" s="133"/>
      <c r="G35" s="133"/>
      <c r="H35" s="133"/>
      <c r="I35" s="133"/>
      <c r="J35" s="133"/>
      <c r="K35" s="133"/>
      <c r="L35" s="218"/>
      <c r="M35" s="133"/>
      <c r="N35" s="218"/>
      <c r="O35" s="133"/>
      <c r="P35" s="134"/>
      <c r="Q35" s="139"/>
      <c r="R35" s="137">
        <v>30</v>
      </c>
      <c r="S35" s="137"/>
      <c r="T35" s="137"/>
      <c r="U35" s="137"/>
      <c r="V35" s="137"/>
      <c r="W35" s="137"/>
      <c r="X35" s="137">
        <v>15</v>
      </c>
      <c r="Y35" s="137">
        <v>10</v>
      </c>
      <c r="Z35" s="137">
        <v>25</v>
      </c>
      <c r="AA35" s="137">
        <v>1</v>
      </c>
      <c r="AB35" s="140"/>
      <c r="AC35" s="136">
        <v>30</v>
      </c>
      <c r="AD35" s="137">
        <v>20</v>
      </c>
      <c r="AE35" s="137">
        <v>50</v>
      </c>
      <c r="AF35" s="140">
        <v>2</v>
      </c>
      <c r="AG35" s="160"/>
    </row>
    <row r="36" spans="1:33" ht="16.2" thickBot="1" x14ac:dyDescent="0.35">
      <c r="B36" s="665" t="s">
        <v>107</v>
      </c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666"/>
      <c r="W36" s="666"/>
      <c r="X36" s="666"/>
      <c r="Y36" s="666"/>
      <c r="Z36" s="666"/>
      <c r="AA36" s="666"/>
      <c r="AB36" s="666"/>
      <c r="AC36" s="666"/>
      <c r="AD36" s="666"/>
      <c r="AE36" s="666"/>
      <c r="AF36" s="667"/>
      <c r="AG36" s="160"/>
    </row>
    <row r="37" spans="1:33" ht="16.2" thickBot="1" x14ac:dyDescent="0.35">
      <c r="B37" s="219">
        <v>1</v>
      </c>
      <c r="C37" s="585" t="s">
        <v>269</v>
      </c>
      <c r="D37" s="531" t="s">
        <v>61</v>
      </c>
      <c r="E37" s="220"/>
      <c r="F37" s="221"/>
      <c r="G37" s="221"/>
      <c r="H37" s="221"/>
      <c r="I37" s="221"/>
      <c r="J37" s="221"/>
      <c r="K37" s="221"/>
      <c r="L37" s="222"/>
      <c r="M37" s="221"/>
      <c r="N37" s="223"/>
      <c r="O37" s="221"/>
      <c r="P37" s="224"/>
      <c r="Q37" s="225"/>
      <c r="R37" s="221"/>
      <c r="S37" s="221"/>
      <c r="T37" s="221"/>
      <c r="U37" s="221"/>
      <c r="V37" s="226">
        <v>120</v>
      </c>
      <c r="W37" s="221"/>
      <c r="X37" s="137">
        <f>SUM(V37)</f>
        <v>120</v>
      </c>
      <c r="Y37" s="221"/>
      <c r="Z37" s="226">
        <f>SUM(X37:Y37)</f>
        <v>120</v>
      </c>
      <c r="AA37" s="137">
        <v>4</v>
      </c>
      <c r="AB37" s="140" t="s">
        <v>49</v>
      </c>
      <c r="AC37" s="227">
        <f>SUM(Z37)</f>
        <v>120</v>
      </c>
      <c r="AD37" s="226">
        <f>SUM(Y37)</f>
        <v>0</v>
      </c>
      <c r="AE37" s="228">
        <f>SUM(AC37:AD37)</f>
        <v>120</v>
      </c>
      <c r="AF37" s="229">
        <f>SUM(AA37)</f>
        <v>4</v>
      </c>
      <c r="AG37" s="160"/>
    </row>
    <row r="38" spans="1:33" s="159" customFormat="1" ht="16.2" thickBot="1" x14ac:dyDescent="0.35">
      <c r="A38" s="157"/>
      <c r="B38" s="658" t="s">
        <v>79</v>
      </c>
      <c r="C38" s="659"/>
      <c r="D38" s="295"/>
      <c r="E38" s="139">
        <f t="shared" ref="E38:O38" si="9">SUM(E29,E35,E37)</f>
        <v>0</v>
      </c>
      <c r="F38" s="137">
        <f t="shared" si="9"/>
        <v>66</v>
      </c>
      <c r="G38" s="137">
        <f t="shared" si="9"/>
        <v>200</v>
      </c>
      <c r="H38" s="137">
        <f t="shared" si="9"/>
        <v>0</v>
      </c>
      <c r="I38" s="137">
        <f t="shared" si="9"/>
        <v>0</v>
      </c>
      <c r="J38" s="137">
        <f t="shared" si="9"/>
        <v>0</v>
      </c>
      <c r="K38" s="137">
        <f t="shared" si="9"/>
        <v>79</v>
      </c>
      <c r="L38" s="137">
        <f t="shared" si="9"/>
        <v>345</v>
      </c>
      <c r="M38" s="137">
        <f t="shared" si="9"/>
        <v>364</v>
      </c>
      <c r="N38" s="137">
        <f t="shared" si="9"/>
        <v>709</v>
      </c>
      <c r="O38" s="137">
        <f t="shared" si="9"/>
        <v>27</v>
      </c>
      <c r="P38" s="140" t="s">
        <v>80</v>
      </c>
      <c r="Q38" s="230">
        <v>0</v>
      </c>
      <c r="R38" s="99">
        <f>SUM(R29,R31)</f>
        <v>84</v>
      </c>
      <c r="S38" s="231">
        <f>SUM(S29,S31,S34)</f>
        <v>157</v>
      </c>
      <c r="T38" s="99">
        <f t="shared" ref="T38:AA38" si="10">SUM(T29,T35,T37)</f>
        <v>0</v>
      </c>
      <c r="U38" s="99">
        <f t="shared" si="10"/>
        <v>0</v>
      </c>
      <c r="V38" s="99">
        <f t="shared" si="10"/>
        <v>120</v>
      </c>
      <c r="W38" s="99">
        <f t="shared" si="10"/>
        <v>97</v>
      </c>
      <c r="X38" s="99">
        <f t="shared" si="10"/>
        <v>458</v>
      </c>
      <c r="Y38" s="99">
        <f t="shared" si="10"/>
        <v>392</v>
      </c>
      <c r="Z38" s="99">
        <f t="shared" si="10"/>
        <v>850</v>
      </c>
      <c r="AA38" s="99">
        <f t="shared" si="10"/>
        <v>32</v>
      </c>
      <c r="AB38" s="101" t="s">
        <v>80</v>
      </c>
      <c r="AC38" s="98">
        <f>SUM(AC29,AC35,AC37)</f>
        <v>818</v>
      </c>
      <c r="AD38" s="99">
        <f>SUM(AD29,AD35,AD37)</f>
        <v>766</v>
      </c>
      <c r="AE38" s="99">
        <f>SUM(AE29,AE35,AE37)</f>
        <v>1584</v>
      </c>
      <c r="AF38" s="101">
        <f>SUM(AF29,AF35,AF37)</f>
        <v>60</v>
      </c>
      <c r="AG38" s="232"/>
    </row>
    <row r="39" spans="1:33" ht="15" customHeight="1" x14ac:dyDescent="0.3"/>
    <row r="40" spans="1:33" ht="15.75" customHeight="1" x14ac:dyDescent="0.35">
      <c r="C40" s="637" t="s">
        <v>109</v>
      </c>
      <c r="D40" s="638"/>
      <c r="E40" s="639"/>
    </row>
    <row r="41" spans="1:33" x14ac:dyDescent="0.3">
      <c r="C41" s="233" t="s">
        <v>110</v>
      </c>
      <c r="D41" s="234" t="s">
        <v>20</v>
      </c>
      <c r="E41" s="235"/>
    </row>
    <row r="42" spans="1:33" x14ac:dyDescent="0.3">
      <c r="C42" s="233" t="s">
        <v>111</v>
      </c>
      <c r="D42" s="234" t="s">
        <v>21</v>
      </c>
      <c r="E42" s="235"/>
    </row>
    <row r="43" spans="1:33" x14ac:dyDescent="0.3">
      <c r="C43" s="233" t="s">
        <v>112</v>
      </c>
      <c r="D43" s="234" t="s">
        <v>22</v>
      </c>
      <c r="E43" s="235"/>
    </row>
    <row r="44" spans="1:33" x14ac:dyDescent="0.3">
      <c r="C44" s="233" t="s">
        <v>113</v>
      </c>
      <c r="D44" s="234" t="s">
        <v>23</v>
      </c>
      <c r="E44" s="235"/>
    </row>
    <row r="45" spans="1:33" x14ac:dyDescent="0.3">
      <c r="C45" s="233" t="s">
        <v>114</v>
      </c>
      <c r="D45" s="234" t="s">
        <v>24</v>
      </c>
      <c r="E45" s="235"/>
    </row>
    <row r="46" spans="1:33" x14ac:dyDescent="0.3">
      <c r="C46" s="233" t="s">
        <v>115</v>
      </c>
      <c r="D46" s="234" t="s">
        <v>25</v>
      </c>
      <c r="E46" s="235"/>
    </row>
    <row r="47" spans="1:33" x14ac:dyDescent="0.3">
      <c r="C47" s="233" t="s">
        <v>116</v>
      </c>
      <c r="D47" s="234" t="s">
        <v>32</v>
      </c>
      <c r="E47" s="235"/>
    </row>
    <row r="48" spans="1:33" x14ac:dyDescent="0.3">
      <c r="C48" s="233" t="s">
        <v>117</v>
      </c>
      <c r="D48" s="234" t="s">
        <v>49</v>
      </c>
      <c r="E48" s="235"/>
    </row>
    <row r="49" spans="3:5" x14ac:dyDescent="0.3">
      <c r="C49" s="233" t="s">
        <v>118</v>
      </c>
      <c r="D49" s="234" t="s">
        <v>105</v>
      </c>
      <c r="E49" s="235"/>
    </row>
    <row r="50" spans="3:5" x14ac:dyDescent="0.3">
      <c r="C50" s="233" t="s">
        <v>119</v>
      </c>
      <c r="D50" s="234" t="s">
        <v>120</v>
      </c>
      <c r="E50" s="235"/>
    </row>
  </sheetData>
  <mergeCells count="49">
    <mergeCell ref="X31:X32"/>
    <mergeCell ref="R31:R32"/>
    <mergeCell ref="R33:R34"/>
    <mergeCell ref="X33:X34"/>
    <mergeCell ref="Y33:Y34"/>
    <mergeCell ref="AD33:AD34"/>
    <mergeCell ref="AC33:AC34"/>
    <mergeCell ref="AA31:AA32"/>
    <mergeCell ref="Z31:Z32"/>
    <mergeCell ref="Y31:Y32"/>
    <mergeCell ref="Z33:Z34"/>
    <mergeCell ref="AA33:AA34"/>
    <mergeCell ref="B2:AF2"/>
    <mergeCell ref="B3:C3"/>
    <mergeCell ref="E3:AF3"/>
    <mergeCell ref="B4:C4"/>
    <mergeCell ref="E4:AF4"/>
    <mergeCell ref="C40:E40"/>
    <mergeCell ref="E9:P9"/>
    <mergeCell ref="Q9:AB9"/>
    <mergeCell ref="E10:P10"/>
    <mergeCell ref="Q10:AB10"/>
    <mergeCell ref="B12:AF12"/>
    <mergeCell ref="E13:AF13"/>
    <mergeCell ref="B38:C38"/>
    <mergeCell ref="B29:C29"/>
    <mergeCell ref="B30:AF30"/>
    <mergeCell ref="AB31:AB34"/>
    <mergeCell ref="B35:C35"/>
    <mergeCell ref="B36:AF36"/>
    <mergeCell ref="B33:B34"/>
    <mergeCell ref="B31:B32"/>
    <mergeCell ref="AF31:AF32"/>
    <mergeCell ref="A31:A32"/>
    <mergeCell ref="A33:A34"/>
    <mergeCell ref="B5:C5"/>
    <mergeCell ref="E5:AF5"/>
    <mergeCell ref="D10:D11"/>
    <mergeCell ref="B9:C11"/>
    <mergeCell ref="B6:C6"/>
    <mergeCell ref="E6:AF6"/>
    <mergeCell ref="B7:C7"/>
    <mergeCell ref="E7:AF7"/>
    <mergeCell ref="B8:AF8"/>
    <mergeCell ref="AC31:AC32"/>
    <mergeCell ref="AD31:AD32"/>
    <mergeCell ref="AE31:AE32"/>
    <mergeCell ref="AF33:AF34"/>
    <mergeCell ref="AE33:AE34"/>
  </mergeCells>
  <pageMargins left="0.23622047244094491" right="0.23622047244094491" top="0.15748031496062992" bottom="0.15748031496062992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F937-2C9D-4056-B0BF-97BD15B17098}">
  <sheetPr>
    <tabColor rgb="FFCC00FF"/>
    <pageSetUpPr fitToPage="1"/>
  </sheetPr>
  <dimension ref="B1:AJ54"/>
  <sheetViews>
    <sheetView zoomScale="70" zoomScaleNormal="70" workbookViewId="0">
      <selection activeCell="F25" sqref="F25"/>
    </sheetView>
  </sheetViews>
  <sheetFormatPr defaultColWidth="9.109375" defaultRowHeight="14.4" x14ac:dyDescent="0.3"/>
  <cols>
    <col min="1" max="1" width="9.109375" style="2"/>
    <col min="2" max="2" width="17.33203125" style="1" customWidth="1"/>
    <col min="3" max="3" width="15.33203125" style="1" customWidth="1"/>
    <col min="4" max="4" width="11.6640625" style="2" customWidth="1"/>
    <col min="5" max="5" width="44.44140625" style="2" customWidth="1"/>
    <col min="6" max="6" width="47" style="2" customWidth="1"/>
    <col min="7" max="7" width="3.88671875" style="2" bestFit="1" customWidth="1"/>
    <col min="8" max="8" width="4.5546875" style="2" bestFit="1" customWidth="1"/>
    <col min="9" max="9" width="5" style="2" bestFit="1" customWidth="1"/>
    <col min="10" max="10" width="2.5546875" style="2" bestFit="1" customWidth="1"/>
    <col min="11" max="12" width="3" style="2" bestFit="1" customWidth="1"/>
    <col min="13" max="13" width="3.88671875" style="2" bestFit="1" customWidth="1"/>
    <col min="14" max="15" width="6" style="2" bestFit="1" customWidth="1"/>
    <col min="16" max="16" width="7" style="2" customWidth="1"/>
    <col min="17" max="17" width="3.88671875" style="2" bestFit="1" customWidth="1"/>
    <col min="18" max="18" width="7.44140625" style="2" customWidth="1"/>
    <col min="19" max="19" width="3.88671875" style="2" bestFit="1" customWidth="1"/>
    <col min="20" max="21" width="5" style="2" bestFit="1" customWidth="1"/>
    <col min="22" max="22" width="2.5546875" style="2" bestFit="1" customWidth="1"/>
    <col min="23" max="23" width="3" style="2" bestFit="1" customWidth="1"/>
    <col min="24" max="24" width="5" style="2" bestFit="1" customWidth="1"/>
    <col min="25" max="25" width="3.44140625" style="2" bestFit="1" customWidth="1"/>
    <col min="26" max="27" width="6" style="2" bestFit="1" customWidth="1"/>
    <col min="28" max="28" width="6.5546875" style="2" customWidth="1"/>
    <col min="29" max="29" width="3.88671875" style="2" bestFit="1" customWidth="1"/>
    <col min="30" max="30" width="6.5546875" style="2" customWidth="1"/>
    <col min="31" max="31" width="6" style="2" bestFit="1" customWidth="1"/>
    <col min="32" max="32" width="6" style="3" bestFit="1" customWidth="1"/>
    <col min="33" max="33" width="8.5546875" style="2" bestFit="1" customWidth="1"/>
    <col min="34" max="34" width="6" style="2" bestFit="1" customWidth="1"/>
    <col min="35" max="35" width="44.44140625" style="2" customWidth="1"/>
    <col min="36" max="36" width="17.6640625" style="2" customWidth="1"/>
    <col min="37" max="16384" width="9.109375" style="2"/>
  </cols>
  <sheetData>
    <row r="1" spans="2:35" ht="15" thickBot="1" x14ac:dyDescent="0.35"/>
    <row r="2" spans="2:35" ht="21.6" thickBot="1" x14ac:dyDescent="0.35">
      <c r="B2" s="698" t="s">
        <v>0</v>
      </c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G2" s="699"/>
      <c r="AH2" s="700"/>
    </row>
    <row r="3" spans="2:35" ht="18" x14ac:dyDescent="0.35">
      <c r="B3" s="701" t="s">
        <v>1</v>
      </c>
      <c r="C3" s="702"/>
      <c r="D3" s="702"/>
      <c r="E3" s="702"/>
      <c r="F3" s="702"/>
      <c r="G3" s="702"/>
      <c r="H3" s="702"/>
      <c r="I3" s="702"/>
      <c r="J3" s="702"/>
      <c r="K3" s="703" t="s">
        <v>2</v>
      </c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3"/>
      <c r="Z3" s="703"/>
      <c r="AA3" s="703"/>
      <c r="AB3" s="703"/>
      <c r="AC3" s="703"/>
      <c r="AD3" s="703"/>
      <c r="AE3" s="703"/>
      <c r="AF3" s="703"/>
      <c r="AG3" s="703"/>
      <c r="AH3" s="704"/>
    </row>
    <row r="4" spans="2:35" ht="15.6" x14ac:dyDescent="0.3">
      <c r="B4" s="685" t="s">
        <v>3</v>
      </c>
      <c r="C4" s="686"/>
      <c r="D4" s="686"/>
      <c r="E4" s="686"/>
      <c r="F4" s="686"/>
      <c r="G4" s="686"/>
      <c r="H4" s="686"/>
      <c r="I4" s="686"/>
      <c r="J4" s="686"/>
      <c r="K4" s="687" t="s">
        <v>4</v>
      </c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687"/>
      <c r="AG4" s="687"/>
      <c r="AH4" s="688"/>
    </row>
    <row r="5" spans="2:35" ht="15.6" x14ac:dyDescent="0.3">
      <c r="B5" s="685" t="s">
        <v>5</v>
      </c>
      <c r="C5" s="686"/>
      <c r="D5" s="686"/>
      <c r="E5" s="686"/>
      <c r="F5" s="686"/>
      <c r="G5" s="686"/>
      <c r="H5" s="686"/>
      <c r="I5" s="686"/>
      <c r="J5" s="686"/>
      <c r="K5" s="687" t="s">
        <v>6</v>
      </c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7"/>
      <c r="AG5" s="687"/>
      <c r="AH5" s="688"/>
    </row>
    <row r="6" spans="2:35" ht="16.2" thickBot="1" x14ac:dyDescent="0.35">
      <c r="B6" s="705" t="s">
        <v>7</v>
      </c>
      <c r="C6" s="706"/>
      <c r="D6" s="706"/>
      <c r="E6" s="706"/>
      <c r="F6" s="706"/>
      <c r="G6" s="706"/>
      <c r="H6" s="706"/>
      <c r="I6" s="706"/>
      <c r="J6" s="706"/>
      <c r="K6" s="707" t="s">
        <v>81</v>
      </c>
      <c r="L6" s="707"/>
      <c r="M6" s="707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  <c r="Z6" s="707"/>
      <c r="AA6" s="707"/>
      <c r="AB6" s="707"/>
      <c r="AC6" s="707"/>
      <c r="AD6" s="707"/>
      <c r="AE6" s="707"/>
      <c r="AF6" s="707"/>
      <c r="AG6" s="707"/>
      <c r="AH6" s="708"/>
    </row>
    <row r="7" spans="2:35" ht="26.25" customHeight="1" thickBot="1" x14ac:dyDescent="0.35">
      <c r="B7" s="709" t="s">
        <v>9</v>
      </c>
      <c r="C7" s="711" t="s">
        <v>10</v>
      </c>
      <c r="D7" s="626" t="s">
        <v>121</v>
      </c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627"/>
      <c r="S7" s="627"/>
      <c r="T7" s="627"/>
      <c r="U7" s="627"/>
      <c r="V7" s="627"/>
      <c r="W7" s="627"/>
      <c r="X7" s="627"/>
      <c r="Y7" s="627"/>
      <c r="Z7" s="627"/>
      <c r="AA7" s="627"/>
      <c r="AB7" s="627"/>
      <c r="AC7" s="627"/>
      <c r="AD7" s="627"/>
      <c r="AE7" s="627"/>
      <c r="AF7" s="627"/>
      <c r="AG7" s="627"/>
      <c r="AH7" s="628"/>
      <c r="AI7" s="212"/>
    </row>
    <row r="8" spans="2:35" ht="18.75" customHeight="1" thickBot="1" x14ac:dyDescent="0.35">
      <c r="B8" s="709"/>
      <c r="C8" s="712"/>
      <c r="D8" s="692" t="s">
        <v>11</v>
      </c>
      <c r="E8" s="693"/>
      <c r="F8" s="689" t="s">
        <v>12</v>
      </c>
      <c r="G8" s="640" t="s">
        <v>122</v>
      </c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714"/>
      <c r="S8" s="643" t="s">
        <v>123</v>
      </c>
      <c r="T8" s="644"/>
      <c r="U8" s="644"/>
      <c r="V8" s="644"/>
      <c r="W8" s="644"/>
      <c r="X8" s="644"/>
      <c r="Y8" s="644"/>
      <c r="Z8" s="644"/>
      <c r="AA8" s="644"/>
      <c r="AB8" s="644"/>
      <c r="AC8" s="644"/>
      <c r="AD8" s="645"/>
      <c r="AE8" s="692"/>
      <c r="AF8" s="715"/>
      <c r="AG8" s="715"/>
      <c r="AH8" s="693"/>
    </row>
    <row r="9" spans="2:35" ht="15" customHeight="1" thickBot="1" x14ac:dyDescent="0.35">
      <c r="B9" s="709"/>
      <c r="C9" s="712"/>
      <c r="D9" s="694"/>
      <c r="E9" s="695"/>
      <c r="F9" s="690"/>
      <c r="G9" s="696" t="s">
        <v>19</v>
      </c>
      <c r="H9" s="716"/>
      <c r="I9" s="716"/>
      <c r="J9" s="716"/>
      <c r="K9" s="716"/>
      <c r="L9" s="716"/>
      <c r="M9" s="716"/>
      <c r="N9" s="716"/>
      <c r="O9" s="716"/>
      <c r="P9" s="716"/>
      <c r="Q9" s="716"/>
      <c r="R9" s="716"/>
      <c r="S9" s="696" t="s">
        <v>19</v>
      </c>
      <c r="T9" s="716"/>
      <c r="U9" s="716"/>
      <c r="V9" s="716"/>
      <c r="W9" s="716"/>
      <c r="X9" s="716"/>
      <c r="Y9" s="716"/>
      <c r="Z9" s="716"/>
      <c r="AA9" s="716"/>
      <c r="AB9" s="716"/>
      <c r="AC9" s="716"/>
      <c r="AD9" s="697"/>
      <c r="AE9" s="696"/>
      <c r="AF9" s="716"/>
      <c r="AG9" s="716"/>
      <c r="AH9" s="697"/>
    </row>
    <row r="10" spans="2:35" s="17" customFormat="1" ht="159.75" customHeight="1" thickBot="1" x14ac:dyDescent="0.35">
      <c r="B10" s="709"/>
      <c r="C10" s="712"/>
      <c r="D10" s="696"/>
      <c r="E10" s="697"/>
      <c r="F10" s="691"/>
      <c r="G10" s="236" t="s">
        <v>20</v>
      </c>
      <c r="H10" s="237" t="s">
        <v>21</v>
      </c>
      <c r="I10" s="237" t="s">
        <v>22</v>
      </c>
      <c r="J10" s="237" t="s">
        <v>23</v>
      </c>
      <c r="K10" s="237" t="s">
        <v>24</v>
      </c>
      <c r="L10" s="237" t="s">
        <v>25</v>
      </c>
      <c r="M10" s="237" t="s">
        <v>26</v>
      </c>
      <c r="N10" s="238" t="s">
        <v>87</v>
      </c>
      <c r="O10" s="237" t="s">
        <v>28</v>
      </c>
      <c r="P10" s="239" t="s">
        <v>29</v>
      </c>
      <c r="Q10" s="237" t="s">
        <v>30</v>
      </c>
      <c r="R10" s="240" t="s">
        <v>31</v>
      </c>
      <c r="S10" s="241" t="s">
        <v>20</v>
      </c>
      <c r="T10" s="237" t="s">
        <v>21</v>
      </c>
      <c r="U10" s="237" t="s">
        <v>22</v>
      </c>
      <c r="V10" s="237" t="s">
        <v>23</v>
      </c>
      <c r="W10" s="237" t="s">
        <v>24</v>
      </c>
      <c r="X10" s="237" t="s">
        <v>25</v>
      </c>
      <c r="Y10" s="237" t="s">
        <v>32</v>
      </c>
      <c r="Z10" s="238" t="s">
        <v>87</v>
      </c>
      <c r="AA10" s="242" t="s">
        <v>28</v>
      </c>
      <c r="AB10" s="242" t="s">
        <v>29</v>
      </c>
      <c r="AC10" s="242" t="s">
        <v>34</v>
      </c>
      <c r="AD10" s="243" t="s">
        <v>35</v>
      </c>
      <c r="AE10" s="236" t="s">
        <v>15</v>
      </c>
      <c r="AF10" s="237" t="s">
        <v>16</v>
      </c>
      <c r="AG10" s="237" t="s">
        <v>17</v>
      </c>
      <c r="AH10" s="240" t="s">
        <v>18</v>
      </c>
    </row>
    <row r="11" spans="2:35" ht="24" customHeight="1" thickBot="1" x14ac:dyDescent="0.35">
      <c r="B11" s="709"/>
      <c r="C11" s="712"/>
      <c r="D11" s="723" t="s">
        <v>36</v>
      </c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5"/>
    </row>
    <row r="12" spans="2:35" ht="16.2" thickBot="1" x14ac:dyDescent="0.35">
      <c r="B12" s="710"/>
      <c r="C12" s="713"/>
      <c r="D12" s="244" t="s">
        <v>88</v>
      </c>
      <c r="E12" s="726" t="s">
        <v>38</v>
      </c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8"/>
    </row>
    <row r="13" spans="2:35" ht="18.75" customHeight="1" x14ac:dyDescent="0.3">
      <c r="B13" s="729" t="s">
        <v>124</v>
      </c>
      <c r="C13" s="732"/>
      <c r="D13" s="245">
        <v>1</v>
      </c>
      <c r="E13" s="246" t="s">
        <v>125</v>
      </c>
      <c r="F13" s="533" t="s">
        <v>253</v>
      </c>
      <c r="G13" s="26">
        <v>25</v>
      </c>
      <c r="H13" s="24">
        <v>0</v>
      </c>
      <c r="I13" s="24">
        <v>50</v>
      </c>
      <c r="J13" s="24"/>
      <c r="K13" s="24"/>
      <c r="L13" s="24"/>
      <c r="M13" s="24"/>
      <c r="N13" s="247">
        <f>SUM(G13:M13)</f>
        <v>75</v>
      </c>
      <c r="O13" s="24">
        <f>((Q13*25)-N13)</f>
        <v>100</v>
      </c>
      <c r="P13" s="24">
        <f>SUM(N13:O13)</f>
        <v>175</v>
      </c>
      <c r="Q13" s="31">
        <v>7</v>
      </c>
      <c r="R13" s="248" t="s">
        <v>43</v>
      </c>
      <c r="S13" s="249"/>
      <c r="T13" s="24"/>
      <c r="U13" s="24"/>
      <c r="V13" s="24"/>
      <c r="W13" s="24"/>
      <c r="X13" s="24"/>
      <c r="Y13" s="24"/>
      <c r="Z13" s="247"/>
      <c r="AA13" s="24"/>
      <c r="AB13" s="24"/>
      <c r="AC13" s="31"/>
      <c r="AD13" s="250"/>
      <c r="AE13" s="26">
        <f>SUM(N13,Z13)</f>
        <v>75</v>
      </c>
      <c r="AF13" s="24">
        <f>SUM(O13,AA13)</f>
        <v>100</v>
      </c>
      <c r="AG13" s="31">
        <f>SUM(AE13:AF13)</f>
        <v>175</v>
      </c>
      <c r="AH13" s="97">
        <f>SUM(Q13,AC13)</f>
        <v>7</v>
      </c>
    </row>
    <row r="14" spans="2:35" ht="18.75" customHeight="1" x14ac:dyDescent="0.3">
      <c r="B14" s="730"/>
      <c r="C14" s="733"/>
      <c r="D14" s="252">
        <v>2</v>
      </c>
      <c r="E14" s="253" t="s">
        <v>126</v>
      </c>
      <c r="F14" s="533" t="s">
        <v>254</v>
      </c>
      <c r="G14" s="57">
        <v>10</v>
      </c>
      <c r="H14" s="55">
        <v>5</v>
      </c>
      <c r="I14" s="55">
        <v>15</v>
      </c>
      <c r="J14" s="55"/>
      <c r="K14" s="55"/>
      <c r="L14" s="55"/>
      <c r="M14" s="55"/>
      <c r="N14" s="254">
        <f t="shared" ref="N14:N33" si="0">SUM(G14:M14)</f>
        <v>30</v>
      </c>
      <c r="O14" s="55">
        <f t="shared" ref="O14:O33" si="1">((Q14*25)-N14)</f>
        <v>45</v>
      </c>
      <c r="P14" s="55">
        <f t="shared" ref="P14:P33" si="2">SUM(N14:O14)</f>
        <v>75</v>
      </c>
      <c r="Q14" s="63">
        <v>3</v>
      </c>
      <c r="R14" s="255" t="s">
        <v>49</v>
      </c>
      <c r="S14" s="256"/>
      <c r="T14" s="55"/>
      <c r="U14" s="55"/>
      <c r="V14" s="55"/>
      <c r="W14" s="55"/>
      <c r="X14" s="55"/>
      <c r="Y14" s="55"/>
      <c r="Z14" s="254"/>
      <c r="AA14" s="55"/>
      <c r="AB14" s="55"/>
      <c r="AC14" s="63"/>
      <c r="AD14" s="257"/>
      <c r="AE14" s="57">
        <f t="shared" ref="AE14:AF33" si="3">SUM(N14,Z14)</f>
        <v>30</v>
      </c>
      <c r="AF14" s="55">
        <f t="shared" si="3"/>
        <v>45</v>
      </c>
      <c r="AG14" s="63">
        <f t="shared" ref="AG14:AG33" si="4">SUM(AE14:AF14)</f>
        <v>75</v>
      </c>
      <c r="AH14" s="71">
        <f t="shared" ref="AH14:AH33" si="5">SUM(Q14,AC14)</f>
        <v>3</v>
      </c>
    </row>
    <row r="15" spans="2:35" ht="18.75" customHeight="1" x14ac:dyDescent="0.3">
      <c r="B15" s="730"/>
      <c r="C15" s="733"/>
      <c r="D15" s="252">
        <v>3</v>
      </c>
      <c r="E15" s="253" t="s">
        <v>127</v>
      </c>
      <c r="F15" s="533" t="s">
        <v>255</v>
      </c>
      <c r="G15" s="57">
        <v>20</v>
      </c>
      <c r="H15" s="55">
        <v>10</v>
      </c>
      <c r="I15" s="55">
        <v>40</v>
      </c>
      <c r="J15" s="55"/>
      <c r="K15" s="55"/>
      <c r="L15" s="55"/>
      <c r="M15" s="55"/>
      <c r="N15" s="254">
        <f t="shared" si="0"/>
        <v>70</v>
      </c>
      <c r="O15" s="55">
        <f t="shared" si="1"/>
        <v>105</v>
      </c>
      <c r="P15" s="55">
        <f t="shared" si="2"/>
        <v>175</v>
      </c>
      <c r="Q15" s="63">
        <v>7</v>
      </c>
      <c r="R15" s="255" t="s">
        <v>43</v>
      </c>
      <c r="S15" s="256"/>
      <c r="T15" s="55"/>
      <c r="U15" s="55"/>
      <c r="V15" s="55"/>
      <c r="W15" s="55"/>
      <c r="X15" s="55"/>
      <c r="Y15" s="55"/>
      <c r="Z15" s="254"/>
      <c r="AA15" s="55"/>
      <c r="AB15" s="55"/>
      <c r="AC15" s="63"/>
      <c r="AD15" s="257"/>
      <c r="AE15" s="57">
        <f t="shared" si="3"/>
        <v>70</v>
      </c>
      <c r="AF15" s="55">
        <f t="shared" si="3"/>
        <v>105</v>
      </c>
      <c r="AG15" s="63">
        <f t="shared" si="4"/>
        <v>175</v>
      </c>
      <c r="AH15" s="71">
        <f t="shared" si="5"/>
        <v>7</v>
      </c>
    </row>
    <row r="16" spans="2:35" ht="18.75" customHeight="1" x14ac:dyDescent="0.3">
      <c r="B16" s="730"/>
      <c r="C16" s="733"/>
      <c r="D16" s="252">
        <v>4</v>
      </c>
      <c r="E16" s="253" t="s">
        <v>128</v>
      </c>
      <c r="F16" s="533" t="s">
        <v>256</v>
      </c>
      <c r="G16" s="57"/>
      <c r="H16" s="55"/>
      <c r="I16" s="55">
        <v>10</v>
      </c>
      <c r="J16" s="55"/>
      <c r="K16" s="55"/>
      <c r="L16" s="55"/>
      <c r="M16" s="55"/>
      <c r="N16" s="254">
        <f t="shared" si="0"/>
        <v>10</v>
      </c>
      <c r="O16" s="55">
        <f t="shared" si="1"/>
        <v>15</v>
      </c>
      <c r="P16" s="55">
        <f t="shared" si="2"/>
        <v>25</v>
      </c>
      <c r="Q16" s="63">
        <v>1</v>
      </c>
      <c r="R16" s="255" t="s">
        <v>49</v>
      </c>
      <c r="S16" s="256"/>
      <c r="T16" s="55"/>
      <c r="U16" s="55"/>
      <c r="V16" s="55"/>
      <c r="W16" s="55"/>
      <c r="X16" s="55"/>
      <c r="Y16" s="55"/>
      <c r="Z16" s="254"/>
      <c r="AA16" s="55"/>
      <c r="AB16" s="55"/>
      <c r="AC16" s="63"/>
      <c r="AD16" s="257"/>
      <c r="AE16" s="57">
        <f t="shared" si="3"/>
        <v>10</v>
      </c>
      <c r="AF16" s="55">
        <f t="shared" si="3"/>
        <v>15</v>
      </c>
      <c r="AG16" s="63">
        <f t="shared" si="4"/>
        <v>25</v>
      </c>
      <c r="AH16" s="71">
        <f t="shared" si="5"/>
        <v>1</v>
      </c>
    </row>
    <row r="17" spans="2:34" ht="18.75" customHeight="1" x14ac:dyDescent="0.3">
      <c r="B17" s="730"/>
      <c r="C17" s="733"/>
      <c r="D17" s="252">
        <v>5</v>
      </c>
      <c r="E17" s="253" t="s">
        <v>129</v>
      </c>
      <c r="F17" s="533" t="s">
        <v>154</v>
      </c>
      <c r="G17" s="57"/>
      <c r="H17" s="55"/>
      <c r="I17" s="55"/>
      <c r="J17" s="55"/>
      <c r="K17" s="55"/>
      <c r="L17" s="55"/>
      <c r="M17" s="55"/>
      <c r="N17" s="254"/>
      <c r="O17" s="55"/>
      <c r="P17" s="55"/>
      <c r="Q17" s="63"/>
      <c r="R17" s="255"/>
      <c r="S17" s="256">
        <v>20</v>
      </c>
      <c r="T17" s="55"/>
      <c r="U17" s="55">
        <v>20</v>
      </c>
      <c r="V17" s="55"/>
      <c r="W17" s="55"/>
      <c r="X17" s="55"/>
      <c r="Y17" s="55"/>
      <c r="Z17" s="254">
        <f t="shared" ref="Z17:Z33" si="6">SUM(S17:Y17)</f>
        <v>40</v>
      </c>
      <c r="AA17" s="55">
        <f t="shared" ref="AA17:AA33" si="7">((AC17*25)-Z17)</f>
        <v>35</v>
      </c>
      <c r="AB17" s="55">
        <f t="shared" ref="AB17:AB33" si="8">SUM(Z17:AA17)</f>
        <v>75</v>
      </c>
      <c r="AC17" s="63">
        <v>3</v>
      </c>
      <c r="AD17" s="257" t="s">
        <v>49</v>
      </c>
      <c r="AE17" s="57">
        <f t="shared" si="3"/>
        <v>40</v>
      </c>
      <c r="AF17" s="55">
        <f t="shared" si="3"/>
        <v>35</v>
      </c>
      <c r="AG17" s="63">
        <f t="shared" si="4"/>
        <v>75</v>
      </c>
      <c r="AH17" s="71">
        <f t="shared" si="5"/>
        <v>3</v>
      </c>
    </row>
    <row r="18" spans="2:34" ht="18.75" customHeight="1" x14ac:dyDescent="0.3">
      <c r="B18" s="730"/>
      <c r="C18" s="733"/>
      <c r="D18" s="252">
        <v>6</v>
      </c>
      <c r="E18" s="253" t="s">
        <v>130</v>
      </c>
      <c r="F18" s="533" t="s">
        <v>257</v>
      </c>
      <c r="G18" s="57"/>
      <c r="H18" s="55"/>
      <c r="I18" s="55"/>
      <c r="J18" s="55"/>
      <c r="K18" s="55"/>
      <c r="L18" s="55"/>
      <c r="M18" s="55"/>
      <c r="N18" s="254"/>
      <c r="O18" s="55"/>
      <c r="P18" s="55"/>
      <c r="Q18" s="63"/>
      <c r="R18" s="255"/>
      <c r="S18" s="256">
        <v>4</v>
      </c>
      <c r="T18" s="55">
        <v>3</v>
      </c>
      <c r="U18" s="55">
        <v>8</v>
      </c>
      <c r="V18" s="55"/>
      <c r="W18" s="55"/>
      <c r="X18" s="55"/>
      <c r="Y18" s="55"/>
      <c r="Z18" s="254">
        <f t="shared" si="6"/>
        <v>15</v>
      </c>
      <c r="AA18" s="55">
        <f t="shared" si="7"/>
        <v>10</v>
      </c>
      <c r="AB18" s="55">
        <f t="shared" si="8"/>
        <v>25</v>
      </c>
      <c r="AC18" s="63">
        <v>1</v>
      </c>
      <c r="AD18" s="257" t="s">
        <v>49</v>
      </c>
      <c r="AE18" s="57">
        <f t="shared" si="3"/>
        <v>15</v>
      </c>
      <c r="AF18" s="55">
        <f t="shared" si="3"/>
        <v>10</v>
      </c>
      <c r="AG18" s="63">
        <f t="shared" si="4"/>
        <v>25</v>
      </c>
      <c r="AH18" s="71">
        <f t="shared" si="5"/>
        <v>1</v>
      </c>
    </row>
    <row r="19" spans="2:34" ht="18.75" customHeight="1" x14ac:dyDescent="0.3">
      <c r="B19" s="730"/>
      <c r="C19" s="733"/>
      <c r="D19" s="252">
        <v>7</v>
      </c>
      <c r="E19" s="253" t="s">
        <v>131</v>
      </c>
      <c r="F19" s="533" t="s">
        <v>258</v>
      </c>
      <c r="G19" s="57"/>
      <c r="H19" s="55"/>
      <c r="I19" s="55"/>
      <c r="J19" s="55"/>
      <c r="K19" s="55"/>
      <c r="L19" s="55"/>
      <c r="M19" s="55"/>
      <c r="N19" s="254"/>
      <c r="O19" s="55"/>
      <c r="P19" s="55"/>
      <c r="Q19" s="63"/>
      <c r="R19" s="255"/>
      <c r="S19" s="256">
        <v>13</v>
      </c>
      <c r="T19" s="55">
        <v>9</v>
      </c>
      <c r="U19" s="55">
        <v>18</v>
      </c>
      <c r="V19" s="55"/>
      <c r="W19" s="55"/>
      <c r="X19" s="55"/>
      <c r="Y19" s="55"/>
      <c r="Z19" s="254">
        <f t="shared" si="6"/>
        <v>40</v>
      </c>
      <c r="AA19" s="55">
        <f t="shared" si="7"/>
        <v>60</v>
      </c>
      <c r="AB19" s="55">
        <f t="shared" si="8"/>
        <v>100</v>
      </c>
      <c r="AC19" s="63">
        <v>4</v>
      </c>
      <c r="AD19" s="257" t="s">
        <v>43</v>
      </c>
      <c r="AE19" s="57">
        <f t="shared" si="3"/>
        <v>40</v>
      </c>
      <c r="AF19" s="55">
        <f t="shared" si="3"/>
        <v>60</v>
      </c>
      <c r="AG19" s="63">
        <f t="shared" si="4"/>
        <v>100</v>
      </c>
      <c r="AH19" s="71">
        <f t="shared" si="5"/>
        <v>4</v>
      </c>
    </row>
    <row r="20" spans="2:34" ht="18.75" customHeight="1" x14ac:dyDescent="0.3">
      <c r="B20" s="730"/>
      <c r="C20" s="733"/>
      <c r="D20" s="252">
        <v>8</v>
      </c>
      <c r="E20" s="253" t="s">
        <v>132</v>
      </c>
      <c r="F20" s="534" t="s">
        <v>244</v>
      </c>
      <c r="G20" s="57"/>
      <c r="H20" s="55"/>
      <c r="I20" s="55"/>
      <c r="J20" s="55"/>
      <c r="K20" s="55"/>
      <c r="L20" s="55"/>
      <c r="M20" s="55"/>
      <c r="N20" s="254"/>
      <c r="O20" s="55"/>
      <c r="P20" s="55"/>
      <c r="Q20" s="63"/>
      <c r="R20" s="255"/>
      <c r="S20" s="256">
        <v>3</v>
      </c>
      <c r="T20" s="55">
        <v>4</v>
      </c>
      <c r="U20" s="55">
        <v>8</v>
      </c>
      <c r="V20" s="55"/>
      <c r="W20" s="55"/>
      <c r="X20" s="55"/>
      <c r="Y20" s="55"/>
      <c r="Z20" s="254">
        <f t="shared" si="6"/>
        <v>15</v>
      </c>
      <c r="AA20" s="55">
        <f t="shared" si="7"/>
        <v>35</v>
      </c>
      <c r="AB20" s="55">
        <f t="shared" si="8"/>
        <v>50</v>
      </c>
      <c r="AC20" s="63">
        <v>2</v>
      </c>
      <c r="AD20" s="257" t="s">
        <v>49</v>
      </c>
      <c r="AE20" s="57">
        <f t="shared" si="3"/>
        <v>15</v>
      </c>
      <c r="AF20" s="55">
        <f t="shared" si="3"/>
        <v>35</v>
      </c>
      <c r="AG20" s="63">
        <f t="shared" si="4"/>
        <v>50</v>
      </c>
      <c r="AH20" s="71">
        <f t="shared" si="5"/>
        <v>2</v>
      </c>
    </row>
    <row r="21" spans="2:34" ht="18.75" customHeight="1" thickBot="1" x14ac:dyDescent="0.35">
      <c r="B21" s="731"/>
      <c r="C21" s="734"/>
      <c r="D21" s="258">
        <v>9</v>
      </c>
      <c r="E21" s="259" t="s">
        <v>133</v>
      </c>
      <c r="F21" s="534" t="s">
        <v>259</v>
      </c>
      <c r="G21" s="79"/>
      <c r="H21" s="77"/>
      <c r="I21" s="77"/>
      <c r="J21" s="77"/>
      <c r="K21" s="77"/>
      <c r="L21" s="77"/>
      <c r="M21" s="77"/>
      <c r="N21" s="260"/>
      <c r="O21" s="77"/>
      <c r="P21" s="77"/>
      <c r="Q21" s="84"/>
      <c r="R21" s="261"/>
      <c r="S21" s="262">
        <v>12</v>
      </c>
      <c r="T21" s="77">
        <v>8</v>
      </c>
      <c r="U21" s="77">
        <v>30</v>
      </c>
      <c r="V21" s="77"/>
      <c r="W21" s="77"/>
      <c r="X21" s="77"/>
      <c r="Y21" s="77"/>
      <c r="Z21" s="260">
        <f t="shared" si="6"/>
        <v>50</v>
      </c>
      <c r="AA21" s="77">
        <f t="shared" si="7"/>
        <v>50</v>
      </c>
      <c r="AB21" s="77">
        <f t="shared" si="8"/>
        <v>100</v>
      </c>
      <c r="AC21" s="84">
        <v>4</v>
      </c>
      <c r="AD21" s="263" t="s">
        <v>43</v>
      </c>
      <c r="AE21" s="79">
        <f t="shared" si="3"/>
        <v>50</v>
      </c>
      <c r="AF21" s="77">
        <f t="shared" si="3"/>
        <v>50</v>
      </c>
      <c r="AG21" s="84">
        <f t="shared" si="4"/>
        <v>100</v>
      </c>
      <c r="AH21" s="47">
        <f t="shared" si="5"/>
        <v>4</v>
      </c>
    </row>
    <row r="22" spans="2:34" ht="18.75" customHeight="1" x14ac:dyDescent="0.3">
      <c r="B22" s="264"/>
      <c r="C22" s="251"/>
      <c r="D22" s="252">
        <v>10</v>
      </c>
      <c r="E22" s="265" t="s">
        <v>134</v>
      </c>
      <c r="F22" s="533" t="s">
        <v>182</v>
      </c>
      <c r="G22" s="57"/>
      <c r="H22" s="55"/>
      <c r="I22" s="55"/>
      <c r="J22" s="55"/>
      <c r="K22" s="55"/>
      <c r="L22" s="55"/>
      <c r="M22" s="55"/>
      <c r="N22" s="254"/>
      <c r="O22" s="55"/>
      <c r="P22" s="55"/>
      <c r="Q22" s="55"/>
      <c r="R22" s="266"/>
      <c r="S22" s="256">
        <v>5</v>
      </c>
      <c r="T22" s="55">
        <v>4</v>
      </c>
      <c r="U22" s="55">
        <v>24</v>
      </c>
      <c r="V22" s="55"/>
      <c r="W22" s="55"/>
      <c r="X22" s="55"/>
      <c r="Y22" s="55"/>
      <c r="Z22" s="254">
        <f t="shared" ref="Z22" si="9">SUM(S22:Y22)</f>
        <v>33</v>
      </c>
      <c r="AA22" s="55">
        <f t="shared" si="7"/>
        <v>17</v>
      </c>
      <c r="AB22" s="55">
        <f t="shared" si="8"/>
        <v>50</v>
      </c>
      <c r="AC22" s="63">
        <v>2</v>
      </c>
      <c r="AD22" s="257" t="s">
        <v>49</v>
      </c>
      <c r="AE22" s="57">
        <f t="shared" si="3"/>
        <v>33</v>
      </c>
      <c r="AF22" s="55">
        <f t="shared" si="3"/>
        <v>17</v>
      </c>
      <c r="AG22" s="63">
        <f t="shared" si="4"/>
        <v>50</v>
      </c>
      <c r="AH22" s="71">
        <f t="shared" si="5"/>
        <v>2</v>
      </c>
    </row>
    <row r="23" spans="2:34" ht="18.75" customHeight="1" x14ac:dyDescent="0.3">
      <c r="B23" s="735" t="s">
        <v>135</v>
      </c>
      <c r="C23" s="737"/>
      <c r="D23" s="267">
        <v>11</v>
      </c>
      <c r="E23" s="268" t="s">
        <v>136</v>
      </c>
      <c r="F23" s="534" t="s">
        <v>260</v>
      </c>
      <c r="G23" s="91"/>
      <c r="H23" s="89"/>
      <c r="I23" s="89"/>
      <c r="J23" s="89"/>
      <c r="K23" s="89"/>
      <c r="L23" s="89"/>
      <c r="M23" s="89"/>
      <c r="N23" s="269"/>
      <c r="O23" s="89"/>
      <c r="P23" s="89"/>
      <c r="Q23" s="200"/>
      <c r="R23" s="270"/>
      <c r="S23" s="271"/>
      <c r="T23" s="89">
        <v>15</v>
      </c>
      <c r="U23" s="89"/>
      <c r="V23" s="89"/>
      <c r="W23" s="89"/>
      <c r="X23" s="89"/>
      <c r="Y23" s="89"/>
      <c r="Z23" s="269">
        <f t="shared" si="6"/>
        <v>15</v>
      </c>
      <c r="AA23" s="89">
        <f t="shared" si="7"/>
        <v>10</v>
      </c>
      <c r="AB23" s="89">
        <f t="shared" si="8"/>
        <v>25</v>
      </c>
      <c r="AC23" s="200">
        <v>1</v>
      </c>
      <c r="AD23" s="272" t="s">
        <v>49</v>
      </c>
      <c r="AE23" s="91">
        <f t="shared" si="3"/>
        <v>15</v>
      </c>
      <c r="AF23" s="89">
        <f t="shared" si="3"/>
        <v>10</v>
      </c>
      <c r="AG23" s="200">
        <f t="shared" si="4"/>
        <v>25</v>
      </c>
      <c r="AH23" s="201">
        <f t="shared" si="5"/>
        <v>1</v>
      </c>
    </row>
    <row r="24" spans="2:34" ht="18.75" customHeight="1" thickBot="1" x14ac:dyDescent="0.35">
      <c r="B24" s="736"/>
      <c r="C24" s="738"/>
      <c r="D24" s="273">
        <v>12</v>
      </c>
      <c r="E24" s="593" t="s">
        <v>137</v>
      </c>
      <c r="F24" s="534" t="s">
        <v>276</v>
      </c>
      <c r="G24" s="40"/>
      <c r="H24" s="38"/>
      <c r="I24" s="38"/>
      <c r="J24" s="38"/>
      <c r="K24" s="38"/>
      <c r="L24" s="38"/>
      <c r="M24" s="38"/>
      <c r="N24" s="275"/>
      <c r="O24" s="38"/>
      <c r="P24" s="38"/>
      <c r="Q24" s="46"/>
      <c r="R24" s="276"/>
      <c r="S24" s="277">
        <v>15</v>
      </c>
      <c r="T24" s="38"/>
      <c r="U24" s="38"/>
      <c r="V24" s="38"/>
      <c r="W24" s="38"/>
      <c r="X24" s="38"/>
      <c r="Y24" s="38"/>
      <c r="Z24" s="275">
        <f t="shared" si="6"/>
        <v>15</v>
      </c>
      <c r="AA24" s="38">
        <f t="shared" si="7"/>
        <v>10</v>
      </c>
      <c r="AB24" s="38">
        <f t="shared" si="8"/>
        <v>25</v>
      </c>
      <c r="AC24" s="46">
        <v>1</v>
      </c>
      <c r="AD24" s="278" t="s">
        <v>49</v>
      </c>
      <c r="AE24" s="40">
        <f t="shared" si="3"/>
        <v>15</v>
      </c>
      <c r="AF24" s="38">
        <f t="shared" si="3"/>
        <v>10</v>
      </c>
      <c r="AG24" s="46">
        <f t="shared" si="4"/>
        <v>25</v>
      </c>
      <c r="AH24" s="64">
        <f t="shared" si="5"/>
        <v>1</v>
      </c>
    </row>
    <row r="25" spans="2:34" ht="18" customHeight="1" x14ac:dyDescent="0.3">
      <c r="B25" s="729" t="s">
        <v>39</v>
      </c>
      <c r="C25" s="739" t="s">
        <v>46</v>
      </c>
      <c r="D25" s="245">
        <v>13</v>
      </c>
      <c r="E25" s="246" t="s">
        <v>138</v>
      </c>
      <c r="F25" s="533" t="s">
        <v>182</v>
      </c>
      <c r="G25" s="26"/>
      <c r="H25" s="24"/>
      <c r="I25" s="24">
        <v>30</v>
      </c>
      <c r="J25" s="24"/>
      <c r="K25" s="24"/>
      <c r="L25" s="24"/>
      <c r="M25" s="24"/>
      <c r="N25" s="247">
        <f t="shared" si="0"/>
        <v>30</v>
      </c>
      <c r="O25" s="24">
        <f t="shared" si="1"/>
        <v>20</v>
      </c>
      <c r="P25" s="24">
        <f t="shared" si="2"/>
        <v>50</v>
      </c>
      <c r="Q25" s="31">
        <v>2</v>
      </c>
      <c r="R25" s="248" t="s">
        <v>49</v>
      </c>
      <c r="S25" s="249"/>
      <c r="T25" s="24"/>
      <c r="U25" s="24"/>
      <c r="V25" s="24"/>
      <c r="W25" s="24"/>
      <c r="X25" s="24"/>
      <c r="Y25" s="24"/>
      <c r="Z25" s="247"/>
      <c r="AA25" s="24"/>
      <c r="AB25" s="24"/>
      <c r="AC25" s="31"/>
      <c r="AD25" s="250"/>
      <c r="AE25" s="26">
        <f t="shared" si="3"/>
        <v>30</v>
      </c>
      <c r="AF25" s="24">
        <f t="shared" si="3"/>
        <v>20</v>
      </c>
      <c r="AG25" s="31">
        <f t="shared" si="4"/>
        <v>50</v>
      </c>
      <c r="AH25" s="97">
        <f t="shared" si="5"/>
        <v>2</v>
      </c>
    </row>
    <row r="26" spans="2:34" ht="18" customHeight="1" x14ac:dyDescent="0.3">
      <c r="B26" s="730"/>
      <c r="C26" s="740"/>
      <c r="D26" s="252">
        <v>14</v>
      </c>
      <c r="E26" s="253" t="s">
        <v>139</v>
      </c>
      <c r="F26" s="533" t="s">
        <v>261</v>
      </c>
      <c r="G26" s="57"/>
      <c r="H26" s="55"/>
      <c r="I26" s="55"/>
      <c r="J26" s="55"/>
      <c r="K26" s="55"/>
      <c r="L26" s="55"/>
      <c r="M26" s="55"/>
      <c r="N26" s="254"/>
      <c r="O26" s="55"/>
      <c r="P26" s="55"/>
      <c r="Q26" s="55"/>
      <c r="R26" s="266"/>
      <c r="S26" s="256"/>
      <c r="T26" s="55">
        <v>5</v>
      </c>
      <c r="U26" s="55">
        <v>25</v>
      </c>
      <c r="V26" s="55"/>
      <c r="W26" s="55"/>
      <c r="X26" s="55"/>
      <c r="Y26" s="55"/>
      <c r="Z26" s="254">
        <f t="shared" si="6"/>
        <v>30</v>
      </c>
      <c r="AA26" s="55">
        <f t="shared" si="7"/>
        <v>20</v>
      </c>
      <c r="AB26" s="55">
        <f t="shared" si="8"/>
        <v>50</v>
      </c>
      <c r="AC26" s="63">
        <v>2</v>
      </c>
      <c r="AD26" s="257"/>
      <c r="AE26" s="57">
        <f t="shared" si="3"/>
        <v>30</v>
      </c>
      <c r="AF26" s="55">
        <f t="shared" si="3"/>
        <v>20</v>
      </c>
      <c r="AG26" s="63">
        <f t="shared" si="4"/>
        <v>50</v>
      </c>
      <c r="AH26" s="71">
        <f t="shared" si="5"/>
        <v>2</v>
      </c>
    </row>
    <row r="27" spans="2:34" ht="18" customHeight="1" x14ac:dyDescent="0.3">
      <c r="B27" s="730"/>
      <c r="C27" s="740"/>
      <c r="D27" s="279">
        <v>15</v>
      </c>
      <c r="E27" s="253" t="s">
        <v>140</v>
      </c>
      <c r="F27" s="534" t="s">
        <v>262</v>
      </c>
      <c r="G27" s="57">
        <v>10</v>
      </c>
      <c r="H27" s="55"/>
      <c r="I27" s="55"/>
      <c r="J27" s="55"/>
      <c r="K27" s="55"/>
      <c r="L27" s="55"/>
      <c r="M27" s="55"/>
      <c r="N27" s="254">
        <f t="shared" si="0"/>
        <v>10</v>
      </c>
      <c r="O27" s="55">
        <f t="shared" si="1"/>
        <v>15</v>
      </c>
      <c r="P27" s="55">
        <f t="shared" si="2"/>
        <v>25</v>
      </c>
      <c r="Q27" s="55">
        <v>1</v>
      </c>
      <c r="R27" s="255" t="s">
        <v>49</v>
      </c>
      <c r="S27" s="256"/>
      <c r="T27" s="55"/>
      <c r="U27" s="55"/>
      <c r="V27" s="55"/>
      <c r="W27" s="55"/>
      <c r="X27" s="55"/>
      <c r="Y27" s="55"/>
      <c r="Z27" s="254"/>
      <c r="AA27" s="55"/>
      <c r="AB27" s="55"/>
      <c r="AC27" s="63"/>
      <c r="AD27" s="257"/>
      <c r="AE27" s="57">
        <f t="shared" si="3"/>
        <v>10</v>
      </c>
      <c r="AF27" s="55">
        <f t="shared" si="3"/>
        <v>15</v>
      </c>
      <c r="AG27" s="63">
        <f t="shared" si="4"/>
        <v>25</v>
      </c>
      <c r="AH27" s="71">
        <f t="shared" si="5"/>
        <v>1</v>
      </c>
    </row>
    <row r="28" spans="2:34" ht="29.4" thickBot="1" x14ac:dyDescent="0.35">
      <c r="B28" s="730"/>
      <c r="C28" s="741"/>
      <c r="D28" s="280">
        <v>16</v>
      </c>
      <c r="E28" s="584" t="s">
        <v>141</v>
      </c>
      <c r="F28" s="536" t="s">
        <v>57</v>
      </c>
      <c r="G28" s="281"/>
      <c r="H28" s="282"/>
      <c r="I28" s="282"/>
      <c r="J28" s="282"/>
      <c r="K28" s="282"/>
      <c r="L28" s="282"/>
      <c r="M28" s="282"/>
      <c r="N28" s="283"/>
      <c r="O28" s="282"/>
      <c r="P28" s="282"/>
      <c r="Q28" s="282"/>
      <c r="R28" s="284"/>
      <c r="S28" s="285">
        <v>6</v>
      </c>
      <c r="T28" s="286">
        <v>13</v>
      </c>
      <c r="U28" s="282">
        <v>24</v>
      </c>
      <c r="V28" s="282"/>
      <c r="W28" s="282"/>
      <c r="X28" s="282"/>
      <c r="Y28" s="282"/>
      <c r="Z28" s="283">
        <f t="shared" si="6"/>
        <v>43</v>
      </c>
      <c r="AA28" s="282">
        <f t="shared" si="7"/>
        <v>32</v>
      </c>
      <c r="AB28" s="282">
        <f t="shared" si="8"/>
        <v>75</v>
      </c>
      <c r="AC28" s="287">
        <v>3</v>
      </c>
      <c r="AD28" s="288" t="s">
        <v>49</v>
      </c>
      <c r="AE28" s="281">
        <f t="shared" si="3"/>
        <v>43</v>
      </c>
      <c r="AF28" s="282">
        <f t="shared" si="3"/>
        <v>32</v>
      </c>
      <c r="AG28" s="287">
        <f t="shared" si="4"/>
        <v>75</v>
      </c>
      <c r="AH28" s="289">
        <f t="shared" si="5"/>
        <v>3</v>
      </c>
    </row>
    <row r="29" spans="2:34" ht="34.200000000000003" customHeight="1" x14ac:dyDescent="0.3">
      <c r="B29" s="730"/>
      <c r="C29" s="742" t="s">
        <v>62</v>
      </c>
      <c r="D29" s="290">
        <v>17</v>
      </c>
      <c r="E29" s="291" t="s">
        <v>142</v>
      </c>
      <c r="F29" s="536" t="s">
        <v>61</v>
      </c>
      <c r="G29" s="187"/>
      <c r="H29" s="188"/>
      <c r="I29" s="188"/>
      <c r="J29" s="188"/>
      <c r="K29" s="188"/>
      <c r="L29" s="188"/>
      <c r="M29" s="188"/>
      <c r="N29" s="269"/>
      <c r="O29" s="188"/>
      <c r="P29" s="188"/>
      <c r="Q29" s="188"/>
      <c r="R29" s="193"/>
      <c r="S29" s="292"/>
      <c r="T29" s="192">
        <v>6</v>
      </c>
      <c r="U29" s="192">
        <v>12</v>
      </c>
      <c r="V29" s="188"/>
      <c r="W29" s="188"/>
      <c r="X29" s="188"/>
      <c r="Y29" s="188"/>
      <c r="Z29" s="269">
        <f t="shared" si="6"/>
        <v>18</v>
      </c>
      <c r="AA29" s="188">
        <f t="shared" si="7"/>
        <v>7</v>
      </c>
      <c r="AB29" s="188">
        <f t="shared" si="8"/>
        <v>25</v>
      </c>
      <c r="AC29" s="192">
        <v>1</v>
      </c>
      <c r="AD29" s="293" t="s">
        <v>49</v>
      </c>
      <c r="AE29" s="91">
        <f t="shared" si="3"/>
        <v>18</v>
      </c>
      <c r="AF29" s="89">
        <f t="shared" si="3"/>
        <v>7</v>
      </c>
      <c r="AG29" s="200">
        <f t="shared" si="4"/>
        <v>25</v>
      </c>
      <c r="AH29" s="201">
        <f t="shared" si="5"/>
        <v>1</v>
      </c>
    </row>
    <row r="30" spans="2:34" ht="33.75" customHeight="1" thickBot="1" x14ac:dyDescent="0.35">
      <c r="B30" s="731"/>
      <c r="C30" s="741"/>
      <c r="D30" s="258">
        <v>18</v>
      </c>
      <c r="E30" s="294" t="s">
        <v>143</v>
      </c>
      <c r="F30" s="535" t="s">
        <v>61</v>
      </c>
      <c r="G30" s="79"/>
      <c r="H30" s="77">
        <v>2</v>
      </c>
      <c r="I30" s="77">
        <v>10</v>
      </c>
      <c r="J30" s="77"/>
      <c r="K30" s="77"/>
      <c r="L30" s="77"/>
      <c r="M30" s="77"/>
      <c r="N30" s="260">
        <f t="shared" si="0"/>
        <v>12</v>
      </c>
      <c r="O30" s="77">
        <f t="shared" si="1"/>
        <v>13</v>
      </c>
      <c r="P30" s="77">
        <f t="shared" si="2"/>
        <v>25</v>
      </c>
      <c r="Q30" s="77">
        <v>1</v>
      </c>
      <c r="R30" s="261" t="s">
        <v>49</v>
      </c>
      <c r="S30" s="262"/>
      <c r="T30" s="77"/>
      <c r="U30" s="77"/>
      <c r="V30" s="77"/>
      <c r="W30" s="77"/>
      <c r="X30" s="77"/>
      <c r="Y30" s="77"/>
      <c r="Z30" s="260"/>
      <c r="AA30" s="77"/>
      <c r="AB30" s="77"/>
      <c r="AC30" s="84"/>
      <c r="AD30" s="263"/>
      <c r="AE30" s="79">
        <f t="shared" si="3"/>
        <v>12</v>
      </c>
      <c r="AF30" s="77">
        <f t="shared" si="3"/>
        <v>13</v>
      </c>
      <c r="AG30" s="84">
        <f t="shared" si="4"/>
        <v>25</v>
      </c>
      <c r="AH30" s="47">
        <f t="shared" si="5"/>
        <v>1</v>
      </c>
    </row>
    <row r="31" spans="2:34" ht="18.75" customHeight="1" x14ac:dyDescent="0.3">
      <c r="B31" s="717" t="s">
        <v>67</v>
      </c>
      <c r="C31" s="718"/>
      <c r="D31" s="267">
        <v>19</v>
      </c>
      <c r="E31" s="268" t="s">
        <v>144</v>
      </c>
      <c r="F31" s="533" t="s">
        <v>263</v>
      </c>
      <c r="G31" s="91"/>
      <c r="H31" s="89"/>
      <c r="I31" s="89">
        <v>26</v>
      </c>
      <c r="J31" s="89">
        <v>4</v>
      </c>
      <c r="K31" s="89"/>
      <c r="L31" s="89"/>
      <c r="M31" s="89"/>
      <c r="N31" s="269">
        <f t="shared" si="0"/>
        <v>30</v>
      </c>
      <c r="O31" s="89">
        <f t="shared" si="1"/>
        <v>45</v>
      </c>
      <c r="P31" s="89">
        <f t="shared" si="2"/>
        <v>75</v>
      </c>
      <c r="Q31" s="89">
        <v>3</v>
      </c>
      <c r="R31" s="270" t="s">
        <v>49</v>
      </c>
      <c r="S31" s="271"/>
      <c r="T31" s="89"/>
      <c r="U31" s="89"/>
      <c r="V31" s="89"/>
      <c r="W31" s="89"/>
      <c r="X31" s="89"/>
      <c r="Y31" s="89"/>
      <c r="Z31" s="269">
        <f t="shared" si="6"/>
        <v>0</v>
      </c>
      <c r="AA31" s="89">
        <f t="shared" si="7"/>
        <v>0</v>
      </c>
      <c r="AB31" s="89">
        <f t="shared" si="8"/>
        <v>0</v>
      </c>
      <c r="AC31" s="200"/>
      <c r="AD31" s="272"/>
      <c r="AE31" s="91">
        <f t="shared" si="3"/>
        <v>30</v>
      </c>
      <c r="AF31" s="89">
        <f t="shared" si="3"/>
        <v>45</v>
      </c>
      <c r="AG31" s="200">
        <f t="shared" si="4"/>
        <v>75</v>
      </c>
      <c r="AH31" s="201">
        <f t="shared" si="5"/>
        <v>3</v>
      </c>
    </row>
    <row r="32" spans="2:34" ht="18.75" customHeight="1" x14ac:dyDescent="0.3">
      <c r="B32" s="719"/>
      <c r="C32" s="720"/>
      <c r="D32" s="252">
        <v>20</v>
      </c>
      <c r="E32" s="253" t="s">
        <v>145</v>
      </c>
      <c r="F32" s="533" t="s">
        <v>264</v>
      </c>
      <c r="G32" s="57"/>
      <c r="H32" s="55"/>
      <c r="I32" s="55"/>
      <c r="J32" s="55"/>
      <c r="K32" s="55"/>
      <c r="L32" s="55"/>
      <c r="M32" s="55"/>
      <c r="N32" s="254"/>
      <c r="O32" s="55"/>
      <c r="P32" s="55"/>
      <c r="Q32" s="55"/>
      <c r="R32" s="266"/>
      <c r="S32" s="256">
        <v>9</v>
      </c>
      <c r="T32" s="55">
        <v>8</v>
      </c>
      <c r="U32" s="55">
        <v>8</v>
      </c>
      <c r="V32" s="55"/>
      <c r="W32" s="55"/>
      <c r="X32" s="55"/>
      <c r="Y32" s="55"/>
      <c r="Z32" s="254">
        <f t="shared" si="6"/>
        <v>25</v>
      </c>
      <c r="AA32" s="55">
        <f t="shared" si="7"/>
        <v>0</v>
      </c>
      <c r="AB32" s="55">
        <f t="shared" si="8"/>
        <v>25</v>
      </c>
      <c r="AC32" s="63">
        <v>1</v>
      </c>
      <c r="AD32" s="257" t="s">
        <v>49</v>
      </c>
      <c r="AE32" s="57">
        <f t="shared" si="3"/>
        <v>25</v>
      </c>
      <c r="AF32" s="55">
        <f t="shared" si="3"/>
        <v>0</v>
      </c>
      <c r="AG32" s="63">
        <f t="shared" si="4"/>
        <v>25</v>
      </c>
      <c r="AH32" s="71">
        <f t="shared" si="5"/>
        <v>1</v>
      </c>
    </row>
    <row r="33" spans="2:36" ht="18.75" customHeight="1" thickBot="1" x14ac:dyDescent="0.35">
      <c r="B33" s="721"/>
      <c r="C33" s="722"/>
      <c r="D33" s="273">
        <v>21</v>
      </c>
      <c r="E33" s="274" t="s">
        <v>99</v>
      </c>
      <c r="F33" s="533" t="s">
        <v>248</v>
      </c>
      <c r="G33" s="40"/>
      <c r="H33" s="38">
        <v>30</v>
      </c>
      <c r="I33" s="38"/>
      <c r="J33" s="38"/>
      <c r="K33" s="38"/>
      <c r="L33" s="38"/>
      <c r="M33" s="38"/>
      <c r="N33" s="275">
        <f t="shared" si="0"/>
        <v>30</v>
      </c>
      <c r="O33" s="38">
        <f t="shared" si="1"/>
        <v>45</v>
      </c>
      <c r="P33" s="38">
        <f t="shared" si="2"/>
        <v>75</v>
      </c>
      <c r="Q33" s="38">
        <v>3</v>
      </c>
      <c r="R33" s="276" t="s">
        <v>49</v>
      </c>
      <c r="S33" s="277"/>
      <c r="T33" s="38">
        <v>30</v>
      </c>
      <c r="U33" s="38"/>
      <c r="V33" s="38"/>
      <c r="W33" s="38"/>
      <c r="X33" s="38"/>
      <c r="Y33" s="38"/>
      <c r="Z33" s="275">
        <f t="shared" si="6"/>
        <v>30</v>
      </c>
      <c r="AA33" s="38">
        <f t="shared" si="7"/>
        <v>45</v>
      </c>
      <c r="AB33" s="38">
        <f t="shared" si="8"/>
        <v>75</v>
      </c>
      <c r="AC33" s="46">
        <v>3</v>
      </c>
      <c r="AD33" s="278" t="s">
        <v>43</v>
      </c>
      <c r="AE33" s="40">
        <f t="shared" si="3"/>
        <v>60</v>
      </c>
      <c r="AF33" s="38">
        <f t="shared" si="3"/>
        <v>90</v>
      </c>
      <c r="AG33" s="46">
        <f t="shared" si="4"/>
        <v>150</v>
      </c>
      <c r="AH33" s="64">
        <f t="shared" si="5"/>
        <v>6</v>
      </c>
    </row>
    <row r="34" spans="2:36" ht="21.75" customHeight="1" thickBot="1" x14ac:dyDescent="0.35">
      <c r="B34" s="658" t="s">
        <v>72</v>
      </c>
      <c r="C34" s="743"/>
      <c r="D34" s="743"/>
      <c r="E34" s="743"/>
      <c r="F34" s="295"/>
      <c r="G34" s="296">
        <f t="shared" ref="G34:Q34" si="10">SUM(G13:G33)</f>
        <v>65</v>
      </c>
      <c r="H34" s="297">
        <f t="shared" si="10"/>
        <v>47</v>
      </c>
      <c r="I34" s="297">
        <f t="shared" si="10"/>
        <v>181</v>
      </c>
      <c r="J34" s="297">
        <f t="shared" si="10"/>
        <v>4</v>
      </c>
      <c r="K34" s="297">
        <f t="shared" si="10"/>
        <v>0</v>
      </c>
      <c r="L34" s="297">
        <f t="shared" si="10"/>
        <v>0</v>
      </c>
      <c r="M34" s="297">
        <f t="shared" si="10"/>
        <v>0</v>
      </c>
      <c r="N34" s="297">
        <f t="shared" si="10"/>
        <v>297</v>
      </c>
      <c r="O34" s="297">
        <f t="shared" si="10"/>
        <v>403</v>
      </c>
      <c r="P34" s="297">
        <f t="shared" si="10"/>
        <v>700</v>
      </c>
      <c r="Q34" s="297">
        <f t="shared" si="10"/>
        <v>28</v>
      </c>
      <c r="R34" s="298"/>
      <c r="S34" s="299">
        <f>SUM(S13:S33)</f>
        <v>87</v>
      </c>
      <c r="T34" s="297">
        <f>SUM(T13:T33)</f>
        <v>105</v>
      </c>
      <c r="U34" s="297">
        <f>SUM(U13:U33)</f>
        <v>177</v>
      </c>
      <c r="V34" s="297"/>
      <c r="W34" s="297"/>
      <c r="X34" s="297"/>
      <c r="Y34" s="297">
        <f>SUM(Y13:Y33)</f>
        <v>0</v>
      </c>
      <c r="Z34" s="297">
        <f>SUM(Z13:Z33)</f>
        <v>369</v>
      </c>
      <c r="AA34" s="297">
        <f>SUM(AA13:AA33)</f>
        <v>331</v>
      </c>
      <c r="AB34" s="297">
        <f>SUM(AB13:AB33)</f>
        <v>700</v>
      </c>
      <c r="AC34" s="297">
        <f>SUM(AC13:AC33)</f>
        <v>28</v>
      </c>
      <c r="AD34" s="300"/>
      <c r="AE34" s="296">
        <f>SUM(AE13:AE33)</f>
        <v>666</v>
      </c>
      <c r="AF34" s="297">
        <f>SUM(AF13:AF33)</f>
        <v>734</v>
      </c>
      <c r="AG34" s="297">
        <f>SUM(AG13:AG33)</f>
        <v>1400</v>
      </c>
      <c r="AH34" s="301">
        <f>SUM(AH13:AH33)</f>
        <v>56</v>
      </c>
    </row>
    <row r="35" spans="2:36" ht="30" customHeight="1" thickBot="1" x14ac:dyDescent="0.35">
      <c r="B35" s="744" t="s">
        <v>73</v>
      </c>
      <c r="C35" s="745"/>
      <c r="D35" s="726" t="s">
        <v>38</v>
      </c>
      <c r="E35" s="727"/>
      <c r="F35" s="727"/>
      <c r="G35" s="727"/>
      <c r="H35" s="727"/>
      <c r="I35" s="727"/>
      <c r="J35" s="727"/>
      <c r="K35" s="727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27"/>
      <c r="AA35" s="727"/>
      <c r="AB35" s="727"/>
      <c r="AC35" s="727"/>
      <c r="AD35" s="727"/>
      <c r="AE35" s="727"/>
      <c r="AF35" s="727"/>
      <c r="AG35" s="727"/>
      <c r="AH35" s="728"/>
    </row>
    <row r="36" spans="2:36" ht="20.25" customHeight="1" x14ac:dyDescent="0.3">
      <c r="B36" s="746" t="s">
        <v>74</v>
      </c>
      <c r="C36" s="747"/>
      <c r="D36" s="302">
        <v>1</v>
      </c>
      <c r="E36" s="303" t="s">
        <v>146</v>
      </c>
      <c r="F36" s="537" t="s">
        <v>233</v>
      </c>
      <c r="G36" s="304"/>
      <c r="H36" s="305"/>
      <c r="I36" s="305"/>
      <c r="J36" s="305"/>
      <c r="K36" s="305"/>
      <c r="L36" s="305"/>
      <c r="M36" s="305"/>
      <c r="N36" s="306"/>
      <c r="O36" s="305"/>
      <c r="P36" s="307"/>
      <c r="Q36" s="305"/>
      <c r="R36" s="308"/>
      <c r="S36" s="309"/>
      <c r="T36" s="310">
        <v>15</v>
      </c>
      <c r="U36" s="311"/>
      <c r="V36" s="311"/>
      <c r="W36" s="311"/>
      <c r="X36" s="311"/>
      <c r="Y36" s="311"/>
      <c r="Z36" s="247">
        <f>SUM(S36:Y36)</f>
        <v>15</v>
      </c>
      <c r="AA36" s="311">
        <f>((AC36*25)-Z36)</f>
        <v>10</v>
      </c>
      <c r="AB36" s="311">
        <f>SUM(Z36:AA36)</f>
        <v>25</v>
      </c>
      <c r="AC36" s="311">
        <v>1</v>
      </c>
      <c r="AD36" s="752" t="s">
        <v>49</v>
      </c>
      <c r="AE36" s="755">
        <v>15</v>
      </c>
      <c r="AF36" s="758">
        <v>10</v>
      </c>
      <c r="AG36" s="761">
        <f>SUM(AE36:AF38)</f>
        <v>25</v>
      </c>
      <c r="AH36" s="764">
        <v>1</v>
      </c>
      <c r="AI36" s="312"/>
      <c r="AJ36" s="313"/>
    </row>
    <row r="37" spans="2:36" ht="20.25" customHeight="1" x14ac:dyDescent="0.3">
      <c r="B37" s="748"/>
      <c r="C37" s="749"/>
      <c r="D37" s="314">
        <v>2</v>
      </c>
      <c r="E37" s="315" t="s">
        <v>147</v>
      </c>
      <c r="F37" s="538" t="s">
        <v>265</v>
      </c>
      <c r="G37" s="316"/>
      <c r="H37" s="317"/>
      <c r="I37" s="317"/>
      <c r="J37" s="317"/>
      <c r="K37" s="317"/>
      <c r="L37" s="317"/>
      <c r="M37" s="317"/>
      <c r="N37" s="318"/>
      <c r="O37" s="317"/>
      <c r="P37" s="319"/>
      <c r="Q37" s="317"/>
      <c r="R37" s="320"/>
      <c r="S37" s="321">
        <v>15</v>
      </c>
      <c r="T37" s="195"/>
      <c r="U37" s="195"/>
      <c r="V37" s="195"/>
      <c r="W37" s="195"/>
      <c r="X37" s="195"/>
      <c r="Y37" s="195"/>
      <c r="Z37" s="254">
        <f t="shared" ref="Z37:Z38" si="11">SUM(S37:Y37)</f>
        <v>15</v>
      </c>
      <c r="AA37" s="195">
        <f t="shared" ref="AA37:AA38" si="12">((AC37*25)-Z37)</f>
        <v>10</v>
      </c>
      <c r="AB37" s="195">
        <f t="shared" ref="AB37:AB38" si="13">SUM(Z37:AA37)</f>
        <v>25</v>
      </c>
      <c r="AC37" s="195">
        <v>1</v>
      </c>
      <c r="AD37" s="753"/>
      <c r="AE37" s="756"/>
      <c r="AF37" s="759"/>
      <c r="AG37" s="762"/>
      <c r="AH37" s="765"/>
    </row>
    <row r="38" spans="2:36" ht="20.25" customHeight="1" thickBot="1" x14ac:dyDescent="0.35">
      <c r="B38" s="750"/>
      <c r="C38" s="751"/>
      <c r="D38" s="322">
        <v>3</v>
      </c>
      <c r="E38" s="323" t="s">
        <v>148</v>
      </c>
      <c r="F38" s="539" t="s">
        <v>266</v>
      </c>
      <c r="G38" s="324"/>
      <c r="H38" s="325"/>
      <c r="I38" s="325"/>
      <c r="J38" s="325"/>
      <c r="K38" s="325"/>
      <c r="L38" s="325"/>
      <c r="M38" s="325"/>
      <c r="N38" s="326"/>
      <c r="O38" s="325"/>
      <c r="P38" s="327"/>
      <c r="Q38" s="325"/>
      <c r="R38" s="328"/>
      <c r="S38" s="329"/>
      <c r="T38" s="206">
        <v>15</v>
      </c>
      <c r="U38" s="206"/>
      <c r="V38" s="206"/>
      <c r="W38" s="206"/>
      <c r="X38" s="206"/>
      <c r="Y38" s="206"/>
      <c r="Z38" s="260">
        <f t="shared" si="11"/>
        <v>15</v>
      </c>
      <c r="AA38" s="206">
        <f t="shared" si="12"/>
        <v>10</v>
      </c>
      <c r="AB38" s="206">
        <f t="shared" si="13"/>
        <v>25</v>
      </c>
      <c r="AC38" s="206">
        <v>1</v>
      </c>
      <c r="AD38" s="754"/>
      <c r="AE38" s="757"/>
      <c r="AF38" s="760"/>
      <c r="AG38" s="763"/>
      <c r="AH38" s="766"/>
    </row>
    <row r="39" spans="2:36" ht="16.2" thickBot="1" x14ac:dyDescent="0.35">
      <c r="B39" s="767" t="s">
        <v>72</v>
      </c>
      <c r="C39" s="768"/>
      <c r="D39" s="768"/>
      <c r="E39" s="768"/>
      <c r="F39" s="532"/>
      <c r="G39" s="330"/>
      <c r="H39" s="331"/>
      <c r="I39" s="331"/>
      <c r="J39" s="331"/>
      <c r="K39" s="331"/>
      <c r="L39" s="331"/>
      <c r="M39" s="331"/>
      <c r="N39" s="332"/>
      <c r="O39" s="331"/>
      <c r="P39" s="332"/>
      <c r="Q39" s="331"/>
      <c r="R39" s="333"/>
      <c r="S39" s="334"/>
      <c r="T39" s="335"/>
      <c r="U39" s="335"/>
      <c r="V39" s="335"/>
      <c r="W39" s="335"/>
      <c r="X39" s="335"/>
      <c r="Y39" s="335"/>
      <c r="Z39" s="335">
        <v>15</v>
      </c>
      <c r="AA39" s="335">
        <f>SUM(AA38)</f>
        <v>10</v>
      </c>
      <c r="AB39" s="335">
        <f>SUM(AB38)</f>
        <v>25</v>
      </c>
      <c r="AC39" s="335">
        <v>1</v>
      </c>
      <c r="AD39" s="272"/>
      <c r="AE39" s="296">
        <v>15</v>
      </c>
      <c r="AF39" s="297">
        <v>10</v>
      </c>
      <c r="AG39" s="297">
        <f>SUM(AG36)</f>
        <v>25</v>
      </c>
      <c r="AH39" s="301">
        <v>1</v>
      </c>
    </row>
    <row r="40" spans="2:36" ht="20.25" customHeight="1" thickBot="1" x14ac:dyDescent="0.35">
      <c r="B40" s="769" t="s">
        <v>107</v>
      </c>
      <c r="C40" s="770"/>
      <c r="D40" s="726" t="s">
        <v>38</v>
      </c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27"/>
      <c r="AA40" s="727"/>
      <c r="AB40" s="727"/>
      <c r="AC40" s="727"/>
      <c r="AD40" s="727"/>
      <c r="AE40" s="727"/>
      <c r="AF40" s="727"/>
      <c r="AG40" s="727"/>
      <c r="AH40" s="728"/>
    </row>
    <row r="41" spans="2:36" ht="25.5" customHeight="1" thickBot="1" x14ac:dyDescent="0.35">
      <c r="B41" s="709"/>
      <c r="C41" s="771"/>
      <c r="D41" s="336">
        <v>1</v>
      </c>
      <c r="E41" s="337" t="s">
        <v>108</v>
      </c>
      <c r="F41" s="540" t="s">
        <v>61</v>
      </c>
      <c r="G41" s="338"/>
      <c r="H41" s="339"/>
      <c r="I41" s="339"/>
      <c r="J41" s="339"/>
      <c r="K41" s="339"/>
      <c r="L41" s="339"/>
      <c r="M41" s="339"/>
      <c r="N41" s="340"/>
      <c r="O41" s="339"/>
      <c r="P41" s="340"/>
      <c r="Q41" s="339"/>
      <c r="R41" s="341"/>
      <c r="S41" s="342"/>
      <c r="T41" s="343"/>
      <c r="U41" s="343"/>
      <c r="V41" s="343"/>
      <c r="W41" s="343"/>
      <c r="X41" s="344">
        <v>120</v>
      </c>
      <c r="Y41" s="343"/>
      <c r="Z41" s="344">
        <f>SUM(X41)</f>
        <v>120</v>
      </c>
      <c r="AA41" s="343"/>
      <c r="AB41" s="344">
        <f>SUM(Z41:AA41)</f>
        <v>120</v>
      </c>
      <c r="AC41" s="345">
        <v>4</v>
      </c>
      <c r="AD41" s="346" t="s">
        <v>49</v>
      </c>
      <c r="AE41" s="347">
        <f>SUM(AB41)</f>
        <v>120</v>
      </c>
      <c r="AF41" s="344">
        <f>SUM(AA41)</f>
        <v>0</v>
      </c>
      <c r="AG41" s="345">
        <f>SUM(AE41:AF41)</f>
        <v>120</v>
      </c>
      <c r="AH41" s="32">
        <f>SUM(AC41)</f>
        <v>4</v>
      </c>
    </row>
    <row r="42" spans="2:36" s="3" customFormat="1" ht="30.75" customHeight="1" thickBot="1" x14ac:dyDescent="0.35">
      <c r="B42" s="658" t="s">
        <v>79</v>
      </c>
      <c r="C42" s="743"/>
      <c r="D42" s="743"/>
      <c r="E42" s="659"/>
      <c r="F42" s="295"/>
      <c r="G42" s="136">
        <f t="shared" ref="G42:Q42" si="14">SUM(G34,G39,G41)</f>
        <v>65</v>
      </c>
      <c r="H42" s="137">
        <f t="shared" si="14"/>
        <v>47</v>
      </c>
      <c r="I42" s="137">
        <f t="shared" si="14"/>
        <v>181</v>
      </c>
      <c r="J42" s="137">
        <f t="shared" si="14"/>
        <v>4</v>
      </c>
      <c r="K42" s="137">
        <f t="shared" si="14"/>
        <v>0</v>
      </c>
      <c r="L42" s="137">
        <f t="shared" si="14"/>
        <v>0</v>
      </c>
      <c r="M42" s="137">
        <f t="shared" si="14"/>
        <v>0</v>
      </c>
      <c r="N42" s="137">
        <f t="shared" si="14"/>
        <v>297</v>
      </c>
      <c r="O42" s="137">
        <f t="shared" si="14"/>
        <v>403</v>
      </c>
      <c r="P42" s="137">
        <f t="shared" si="14"/>
        <v>700</v>
      </c>
      <c r="Q42" s="137">
        <f t="shared" si="14"/>
        <v>28</v>
      </c>
      <c r="R42" s="138" t="s">
        <v>80</v>
      </c>
      <c r="S42" s="139">
        <f t="shared" ref="S42:AC42" si="15">SUM(S34,S39,S41)</f>
        <v>87</v>
      </c>
      <c r="T42" s="137">
        <f t="shared" si="15"/>
        <v>105</v>
      </c>
      <c r="U42" s="137">
        <f t="shared" si="15"/>
        <v>177</v>
      </c>
      <c r="V42" s="137">
        <f t="shared" si="15"/>
        <v>0</v>
      </c>
      <c r="W42" s="137">
        <f t="shared" si="15"/>
        <v>0</v>
      </c>
      <c r="X42" s="137">
        <f t="shared" si="15"/>
        <v>120</v>
      </c>
      <c r="Y42" s="137">
        <f t="shared" si="15"/>
        <v>0</v>
      </c>
      <c r="Z42" s="137">
        <f t="shared" si="15"/>
        <v>504</v>
      </c>
      <c r="AA42" s="137">
        <f t="shared" si="15"/>
        <v>341</v>
      </c>
      <c r="AB42" s="137">
        <f t="shared" si="15"/>
        <v>845</v>
      </c>
      <c r="AC42" s="137">
        <f t="shared" si="15"/>
        <v>33</v>
      </c>
      <c r="AD42" s="140" t="s">
        <v>80</v>
      </c>
      <c r="AE42" s="139">
        <f>SUM(AE34,AE39,AE41)</f>
        <v>801</v>
      </c>
      <c r="AF42" s="137">
        <f>SUM(AF34,AF39,AF41)</f>
        <v>744</v>
      </c>
      <c r="AG42" s="137">
        <f>SUM(AG34,AG39,AG41)</f>
        <v>1545</v>
      </c>
      <c r="AH42" s="140">
        <f>SUM(AH34,AH39,AH41)</f>
        <v>61</v>
      </c>
    </row>
    <row r="43" spans="2:36" ht="15" customHeight="1" x14ac:dyDescent="0.3"/>
    <row r="44" spans="2:36" ht="15.75" customHeight="1" x14ac:dyDescent="0.35">
      <c r="B44" s="772" t="s">
        <v>109</v>
      </c>
      <c r="C44" s="772"/>
      <c r="D44" s="772"/>
      <c r="G44" s="348">
        <v>13</v>
      </c>
      <c r="H44" s="773" t="s">
        <v>149</v>
      </c>
      <c r="I44" s="773"/>
      <c r="J44" s="773"/>
      <c r="K44" s="773"/>
      <c r="L44" s="773"/>
      <c r="M44" s="773"/>
      <c r="N44" s="773"/>
      <c r="O44" s="773"/>
      <c r="P44" s="773"/>
      <c r="Q44" s="773"/>
      <c r="R44" s="773"/>
      <c r="S44" s="773"/>
      <c r="T44" s="773"/>
      <c r="U44" s="773"/>
      <c r="V44" s="773"/>
      <c r="W44" s="773"/>
      <c r="X44" s="773"/>
      <c r="Y44" s="773"/>
      <c r="Z44" s="773"/>
      <c r="AA44" s="773"/>
      <c r="AB44" s="773"/>
      <c r="AC44" s="773"/>
      <c r="AD44" s="773"/>
      <c r="AE44" s="773"/>
      <c r="AF44" s="773"/>
      <c r="AG44" s="773"/>
      <c r="AH44" s="773"/>
    </row>
    <row r="45" spans="2:36" ht="15.6" x14ac:dyDescent="0.3">
      <c r="B45" s="774" t="s">
        <v>110</v>
      </c>
      <c r="C45" s="774"/>
      <c r="D45" s="349" t="s">
        <v>20</v>
      </c>
    </row>
    <row r="46" spans="2:36" ht="15.6" x14ac:dyDescent="0.3">
      <c r="B46" s="774" t="s">
        <v>111</v>
      </c>
      <c r="C46" s="774"/>
      <c r="D46" s="349" t="s">
        <v>21</v>
      </c>
    </row>
    <row r="47" spans="2:36" ht="15.6" x14ac:dyDescent="0.3">
      <c r="B47" s="774" t="s">
        <v>112</v>
      </c>
      <c r="C47" s="774"/>
      <c r="D47" s="349" t="s">
        <v>22</v>
      </c>
    </row>
    <row r="48" spans="2:36" ht="15.6" x14ac:dyDescent="0.3">
      <c r="B48" s="774" t="s">
        <v>113</v>
      </c>
      <c r="C48" s="774"/>
      <c r="D48" s="349" t="s">
        <v>23</v>
      </c>
    </row>
    <row r="49" spans="2:4" ht="15.6" x14ac:dyDescent="0.3">
      <c r="B49" s="774" t="s">
        <v>114</v>
      </c>
      <c r="C49" s="774"/>
      <c r="D49" s="349" t="s">
        <v>24</v>
      </c>
    </row>
    <row r="50" spans="2:4" ht="15.6" x14ac:dyDescent="0.3">
      <c r="B50" s="774" t="s">
        <v>115</v>
      </c>
      <c r="C50" s="774"/>
      <c r="D50" s="349" t="s">
        <v>25</v>
      </c>
    </row>
    <row r="51" spans="2:4" ht="15.6" x14ac:dyDescent="0.3">
      <c r="B51" s="774" t="s">
        <v>116</v>
      </c>
      <c r="C51" s="774"/>
      <c r="D51" s="349" t="s">
        <v>32</v>
      </c>
    </row>
    <row r="52" spans="2:4" ht="15.6" x14ac:dyDescent="0.3">
      <c r="B52" s="774" t="s">
        <v>117</v>
      </c>
      <c r="C52" s="774"/>
      <c r="D52" s="349" t="s">
        <v>49</v>
      </c>
    </row>
    <row r="53" spans="2:4" ht="15.6" x14ac:dyDescent="0.3">
      <c r="B53" s="774" t="s">
        <v>118</v>
      </c>
      <c r="C53" s="774"/>
      <c r="D53" s="349" t="s">
        <v>105</v>
      </c>
    </row>
    <row r="54" spans="2:4" ht="15.6" x14ac:dyDescent="0.3">
      <c r="B54" s="774" t="s">
        <v>119</v>
      </c>
      <c r="C54" s="774"/>
      <c r="D54" s="349" t="s">
        <v>120</v>
      </c>
    </row>
  </sheetData>
  <mergeCells count="54"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50:C50"/>
    <mergeCell ref="B39:E39"/>
    <mergeCell ref="B40:C41"/>
    <mergeCell ref="D40:AH40"/>
    <mergeCell ref="B42:E42"/>
    <mergeCell ref="B44:D44"/>
    <mergeCell ref="H44:AH44"/>
    <mergeCell ref="B34:E34"/>
    <mergeCell ref="B35:C35"/>
    <mergeCell ref="D35:AH35"/>
    <mergeCell ref="B36:C38"/>
    <mergeCell ref="AD36:AD38"/>
    <mergeCell ref="AE36:AE38"/>
    <mergeCell ref="AF36:AF38"/>
    <mergeCell ref="AG36:AG38"/>
    <mergeCell ref="AH36:AH38"/>
    <mergeCell ref="AE8:AH9"/>
    <mergeCell ref="G9:R9"/>
    <mergeCell ref="B31:C33"/>
    <mergeCell ref="S9:AD9"/>
    <mergeCell ref="D11:AH11"/>
    <mergeCell ref="E12:AH12"/>
    <mergeCell ref="B13:B21"/>
    <mergeCell ref="C13:C21"/>
    <mergeCell ref="B23:B24"/>
    <mergeCell ref="C23:C24"/>
    <mergeCell ref="B25:B30"/>
    <mergeCell ref="C25:C28"/>
    <mergeCell ref="C29:C30"/>
    <mergeCell ref="B5:J5"/>
    <mergeCell ref="K5:AH5"/>
    <mergeCell ref="F8:F10"/>
    <mergeCell ref="D8:E10"/>
    <mergeCell ref="B2:AH2"/>
    <mergeCell ref="B3:J3"/>
    <mergeCell ref="K3:AH3"/>
    <mergeCell ref="B4:J4"/>
    <mergeCell ref="K4:AH4"/>
    <mergeCell ref="B6:J6"/>
    <mergeCell ref="K6:AH6"/>
    <mergeCell ref="B7:B12"/>
    <mergeCell ref="C7:C12"/>
    <mergeCell ref="D7:AH7"/>
    <mergeCell ref="G8:R8"/>
    <mergeCell ref="S8:AD8"/>
  </mergeCells>
  <pageMargins left="0.23622047244094491" right="0.23622047244094491" top="0.35433070866141736" bottom="0.35433070866141736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1F0F-B8F0-4EEC-9DC2-2F50137056CA}">
  <sheetPr>
    <tabColor rgb="FFCC00FF"/>
    <pageSetUpPr fitToPage="1"/>
  </sheetPr>
  <dimension ref="B1:AJ49"/>
  <sheetViews>
    <sheetView topLeftCell="A4" zoomScale="55" zoomScaleNormal="55" workbookViewId="0">
      <selection activeCell="E43" sqref="E43:F43"/>
    </sheetView>
  </sheetViews>
  <sheetFormatPr defaultColWidth="9.109375" defaultRowHeight="14.4" x14ac:dyDescent="0.3"/>
  <cols>
    <col min="1" max="1" width="9.109375" style="2"/>
    <col min="2" max="2" width="21.33203125" style="1" customWidth="1"/>
    <col min="3" max="3" width="16" style="1" customWidth="1"/>
    <col min="4" max="4" width="8.109375" style="2" customWidth="1"/>
    <col min="5" max="5" width="51.88671875" style="2" bestFit="1" customWidth="1"/>
    <col min="6" max="6" width="44.33203125" style="2" customWidth="1"/>
    <col min="7" max="10" width="5.109375" style="2" customWidth="1"/>
    <col min="11" max="12" width="3.33203125" style="2" bestFit="1" customWidth="1"/>
    <col min="13" max="13" width="3.88671875" style="2" bestFit="1" customWidth="1"/>
    <col min="14" max="15" width="6.109375" style="2" bestFit="1" customWidth="1"/>
    <col min="16" max="16" width="11.33203125" style="2" bestFit="1" customWidth="1"/>
    <col min="17" max="17" width="4.5546875" style="2" customWidth="1"/>
    <col min="18" max="18" width="6.88671875" style="2" customWidth="1"/>
    <col min="19" max="20" width="4.5546875" style="2" customWidth="1"/>
    <col min="21" max="21" width="6.6640625" style="2" customWidth="1"/>
    <col min="22" max="22" width="4.5546875" style="2" customWidth="1"/>
    <col min="23" max="23" width="3.33203125" style="2" bestFit="1" customWidth="1"/>
    <col min="24" max="24" width="6" style="2" customWidth="1"/>
    <col min="25" max="25" width="3.33203125" style="2" bestFit="1" customWidth="1"/>
    <col min="26" max="27" width="6.109375" style="2" bestFit="1" customWidth="1"/>
    <col min="28" max="28" width="11.33203125" style="2" bestFit="1" customWidth="1"/>
    <col min="29" max="29" width="6.6640625" style="2" customWidth="1"/>
    <col min="30" max="30" width="5" style="2" bestFit="1" customWidth="1"/>
    <col min="31" max="31" width="9.33203125" style="2" customWidth="1"/>
    <col min="32" max="32" width="8.6640625" style="3" bestFit="1" customWidth="1"/>
    <col min="33" max="33" width="11.33203125" style="2" bestFit="1" customWidth="1"/>
    <col min="34" max="34" width="6.109375" style="2" bestFit="1" customWidth="1"/>
    <col min="35" max="16384" width="9.109375" style="2"/>
  </cols>
  <sheetData>
    <row r="1" spans="2:36" ht="15" thickBot="1" x14ac:dyDescent="0.35"/>
    <row r="2" spans="2:36" ht="21.6" thickBot="1" x14ac:dyDescent="0.35">
      <c r="B2" s="779" t="s">
        <v>0</v>
      </c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0"/>
      <c r="AB2" s="780"/>
      <c r="AC2" s="780"/>
      <c r="AD2" s="780"/>
      <c r="AE2" s="780"/>
      <c r="AF2" s="780"/>
      <c r="AG2" s="780"/>
      <c r="AH2" s="781"/>
      <c r="AI2" s="350"/>
      <c r="AJ2" s="350"/>
    </row>
    <row r="3" spans="2:36" ht="18" x14ac:dyDescent="0.35">
      <c r="B3" s="782" t="s">
        <v>1</v>
      </c>
      <c r="C3" s="783"/>
      <c r="D3" s="783"/>
      <c r="E3" s="783"/>
      <c r="F3" s="783"/>
      <c r="G3" s="783"/>
      <c r="H3" s="783"/>
      <c r="I3" s="783"/>
      <c r="J3" s="783"/>
      <c r="K3" s="783"/>
      <c r="L3" s="783" t="s">
        <v>2</v>
      </c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83"/>
      <c r="AE3" s="783"/>
      <c r="AF3" s="783"/>
      <c r="AG3" s="783"/>
      <c r="AH3" s="784"/>
    </row>
    <row r="4" spans="2:36" ht="15.6" x14ac:dyDescent="0.3">
      <c r="B4" s="775" t="s">
        <v>3</v>
      </c>
      <c r="C4" s="776"/>
      <c r="D4" s="776"/>
      <c r="E4" s="776"/>
      <c r="F4" s="776"/>
      <c r="G4" s="776"/>
      <c r="H4" s="776"/>
      <c r="I4" s="776"/>
      <c r="J4" s="776"/>
      <c r="K4" s="776"/>
      <c r="L4" s="777" t="s">
        <v>4</v>
      </c>
      <c r="M4" s="777"/>
      <c r="N4" s="777"/>
      <c r="O4" s="777"/>
      <c r="P4" s="777"/>
      <c r="Q4" s="777"/>
      <c r="R4" s="777"/>
      <c r="S4" s="777"/>
      <c r="T4" s="777"/>
      <c r="U4" s="777"/>
      <c r="V4" s="777"/>
      <c r="W4" s="777"/>
      <c r="X4" s="777"/>
      <c r="Y4" s="777"/>
      <c r="Z4" s="777"/>
      <c r="AA4" s="777"/>
      <c r="AB4" s="777"/>
      <c r="AC4" s="777"/>
      <c r="AD4" s="777"/>
      <c r="AE4" s="777"/>
      <c r="AF4" s="777"/>
      <c r="AG4" s="777"/>
      <c r="AH4" s="778"/>
    </row>
    <row r="5" spans="2:36" ht="15.6" x14ac:dyDescent="0.3">
      <c r="B5" s="775" t="s">
        <v>5</v>
      </c>
      <c r="C5" s="776"/>
      <c r="D5" s="776"/>
      <c r="E5" s="776"/>
      <c r="F5" s="776"/>
      <c r="G5" s="776"/>
      <c r="H5" s="776"/>
      <c r="I5" s="776"/>
      <c r="J5" s="776"/>
      <c r="K5" s="776"/>
      <c r="L5" s="777" t="s">
        <v>6</v>
      </c>
      <c r="M5" s="777"/>
      <c r="N5" s="777"/>
      <c r="O5" s="777"/>
      <c r="P5" s="777"/>
      <c r="Q5" s="777"/>
      <c r="R5" s="777"/>
      <c r="S5" s="777"/>
      <c r="T5" s="777"/>
      <c r="U5" s="777"/>
      <c r="V5" s="777"/>
      <c r="W5" s="777"/>
      <c r="X5" s="777"/>
      <c r="Y5" s="777"/>
      <c r="Z5" s="777"/>
      <c r="AA5" s="777"/>
      <c r="AB5" s="777"/>
      <c r="AC5" s="777"/>
      <c r="AD5" s="777"/>
      <c r="AE5" s="777"/>
      <c r="AF5" s="777"/>
      <c r="AG5" s="777"/>
      <c r="AH5" s="778"/>
    </row>
    <row r="6" spans="2:36" ht="16.2" thickBot="1" x14ac:dyDescent="0.35">
      <c r="B6" s="785" t="s">
        <v>7</v>
      </c>
      <c r="C6" s="786"/>
      <c r="D6" s="786"/>
      <c r="E6" s="786"/>
      <c r="F6" s="786"/>
      <c r="G6" s="786"/>
      <c r="H6" s="786"/>
      <c r="I6" s="786"/>
      <c r="J6" s="786"/>
      <c r="K6" s="786"/>
      <c r="L6" s="786" t="s">
        <v>150</v>
      </c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7"/>
    </row>
    <row r="7" spans="2:36" ht="35.4" customHeight="1" thickBot="1" x14ac:dyDescent="0.35">
      <c r="B7" s="788" t="s">
        <v>9</v>
      </c>
      <c r="C7" s="791" t="s">
        <v>10</v>
      </c>
      <c r="D7" s="794" t="s">
        <v>237</v>
      </c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5"/>
      <c r="V7" s="795"/>
      <c r="W7" s="795"/>
      <c r="X7" s="795"/>
      <c r="Y7" s="795"/>
      <c r="Z7" s="795"/>
      <c r="AA7" s="795"/>
      <c r="AB7" s="795"/>
      <c r="AC7" s="795"/>
      <c r="AD7" s="795"/>
      <c r="AE7" s="796"/>
      <c r="AF7" s="796"/>
      <c r="AG7" s="796"/>
      <c r="AH7" s="797"/>
    </row>
    <row r="8" spans="2:36" ht="18.75" customHeight="1" thickBot="1" x14ac:dyDescent="0.35">
      <c r="B8" s="789"/>
      <c r="C8" s="792"/>
      <c r="D8" s="798" t="s">
        <v>37</v>
      </c>
      <c r="E8" s="801" t="s">
        <v>11</v>
      </c>
      <c r="F8" s="801" t="s">
        <v>151</v>
      </c>
      <c r="G8" s="804" t="s">
        <v>152</v>
      </c>
      <c r="H8" s="805"/>
      <c r="I8" s="805"/>
      <c r="J8" s="805"/>
      <c r="K8" s="805"/>
      <c r="L8" s="805"/>
      <c r="M8" s="805"/>
      <c r="N8" s="805"/>
      <c r="O8" s="805"/>
      <c r="P8" s="805"/>
      <c r="Q8" s="805"/>
      <c r="R8" s="806"/>
      <c r="S8" s="807" t="s">
        <v>153</v>
      </c>
      <c r="T8" s="808"/>
      <c r="U8" s="808"/>
      <c r="V8" s="808"/>
      <c r="W8" s="808"/>
      <c r="X8" s="808"/>
      <c r="Y8" s="808"/>
      <c r="Z8" s="808"/>
      <c r="AA8" s="808"/>
      <c r="AB8" s="808"/>
      <c r="AC8" s="808"/>
      <c r="AD8" s="809"/>
      <c r="AE8" s="810" t="s">
        <v>15</v>
      </c>
      <c r="AF8" s="813" t="s">
        <v>16</v>
      </c>
      <c r="AG8" s="813" t="s">
        <v>17</v>
      </c>
      <c r="AH8" s="816" t="s">
        <v>18</v>
      </c>
    </row>
    <row r="9" spans="2:36" ht="15" customHeight="1" thickBot="1" x14ac:dyDescent="0.35">
      <c r="B9" s="789"/>
      <c r="C9" s="792"/>
      <c r="D9" s="799"/>
      <c r="E9" s="802"/>
      <c r="F9" s="802"/>
      <c r="G9" s="819" t="s">
        <v>19</v>
      </c>
      <c r="H9" s="820"/>
      <c r="I9" s="820"/>
      <c r="J9" s="820"/>
      <c r="K9" s="820"/>
      <c r="L9" s="820"/>
      <c r="M9" s="820"/>
      <c r="N9" s="820"/>
      <c r="O9" s="820"/>
      <c r="P9" s="820"/>
      <c r="Q9" s="820"/>
      <c r="R9" s="821"/>
      <c r="S9" s="819" t="s">
        <v>19</v>
      </c>
      <c r="T9" s="820"/>
      <c r="U9" s="820"/>
      <c r="V9" s="820"/>
      <c r="W9" s="820"/>
      <c r="X9" s="820"/>
      <c r="Y9" s="820"/>
      <c r="Z9" s="820"/>
      <c r="AA9" s="820"/>
      <c r="AB9" s="820"/>
      <c r="AC9" s="820"/>
      <c r="AD9" s="821"/>
      <c r="AE9" s="811"/>
      <c r="AF9" s="814"/>
      <c r="AG9" s="814"/>
      <c r="AH9" s="817"/>
    </row>
    <row r="10" spans="2:36" s="17" customFormat="1" ht="119.25" customHeight="1" thickBot="1" x14ac:dyDescent="0.35">
      <c r="B10" s="789"/>
      <c r="C10" s="792"/>
      <c r="D10" s="800"/>
      <c r="E10" s="803"/>
      <c r="F10" s="803"/>
      <c r="G10" s="351" t="s">
        <v>20</v>
      </c>
      <c r="H10" s="352" t="s">
        <v>21</v>
      </c>
      <c r="I10" s="352" t="s">
        <v>22</v>
      </c>
      <c r="J10" s="352" t="s">
        <v>23</v>
      </c>
      <c r="K10" s="352" t="s">
        <v>24</v>
      </c>
      <c r="L10" s="352" t="s">
        <v>25</v>
      </c>
      <c r="M10" s="353" t="s">
        <v>26</v>
      </c>
      <c r="N10" s="354" t="s">
        <v>27</v>
      </c>
      <c r="O10" s="355" t="s">
        <v>28</v>
      </c>
      <c r="P10" s="355" t="s">
        <v>29</v>
      </c>
      <c r="Q10" s="355" t="s">
        <v>30</v>
      </c>
      <c r="R10" s="356" t="s">
        <v>31</v>
      </c>
      <c r="S10" s="351" t="s">
        <v>20</v>
      </c>
      <c r="T10" s="352" t="s">
        <v>21</v>
      </c>
      <c r="U10" s="352" t="s">
        <v>22</v>
      </c>
      <c r="V10" s="352" t="s">
        <v>23</v>
      </c>
      <c r="W10" s="352" t="s">
        <v>24</v>
      </c>
      <c r="X10" s="352" t="s">
        <v>25</v>
      </c>
      <c r="Y10" s="353" t="s">
        <v>32</v>
      </c>
      <c r="Z10" s="354" t="s">
        <v>33</v>
      </c>
      <c r="AA10" s="355" t="s">
        <v>28</v>
      </c>
      <c r="AB10" s="355" t="s">
        <v>29</v>
      </c>
      <c r="AC10" s="355" t="s">
        <v>34</v>
      </c>
      <c r="AD10" s="356" t="s">
        <v>35</v>
      </c>
      <c r="AE10" s="811"/>
      <c r="AF10" s="814"/>
      <c r="AG10" s="814"/>
      <c r="AH10" s="817"/>
    </row>
    <row r="11" spans="2:36" ht="16.2" thickBot="1" x14ac:dyDescent="0.35">
      <c r="B11" s="789"/>
      <c r="C11" s="792"/>
      <c r="D11" s="822" t="s">
        <v>36</v>
      </c>
      <c r="E11" s="823"/>
      <c r="F11" s="823"/>
      <c r="G11" s="823"/>
      <c r="H11" s="823"/>
      <c r="I11" s="823"/>
      <c r="J11" s="823"/>
      <c r="K11" s="823"/>
      <c r="L11" s="823"/>
      <c r="M11" s="823"/>
      <c r="N11" s="823"/>
      <c r="O11" s="823"/>
      <c r="P11" s="823"/>
      <c r="Q11" s="823"/>
      <c r="R11" s="823"/>
      <c r="S11" s="823"/>
      <c r="T11" s="823"/>
      <c r="U11" s="823"/>
      <c r="V11" s="823"/>
      <c r="W11" s="823"/>
      <c r="X11" s="823"/>
      <c r="Y11" s="823"/>
      <c r="Z11" s="823"/>
      <c r="AA11" s="823"/>
      <c r="AB11" s="823"/>
      <c r="AC11" s="823"/>
      <c r="AD11" s="824"/>
      <c r="AE11" s="812"/>
      <c r="AF11" s="815"/>
      <c r="AG11" s="815"/>
      <c r="AH11" s="818"/>
    </row>
    <row r="12" spans="2:36" ht="16.2" thickBot="1" x14ac:dyDescent="0.35">
      <c r="B12" s="790"/>
      <c r="C12" s="793"/>
      <c r="D12" s="825" t="s">
        <v>38</v>
      </c>
      <c r="E12" s="825"/>
      <c r="F12" s="825"/>
      <c r="G12" s="825"/>
      <c r="H12" s="825"/>
      <c r="I12" s="825"/>
      <c r="J12" s="825"/>
      <c r="K12" s="825"/>
      <c r="L12" s="825"/>
      <c r="M12" s="825"/>
      <c r="N12" s="825"/>
      <c r="O12" s="825"/>
      <c r="P12" s="825"/>
      <c r="Q12" s="825"/>
      <c r="R12" s="825"/>
      <c r="S12" s="825"/>
      <c r="T12" s="825"/>
      <c r="U12" s="825"/>
      <c r="V12" s="825"/>
      <c r="W12" s="825"/>
      <c r="X12" s="825"/>
      <c r="Y12" s="825"/>
      <c r="Z12" s="825"/>
      <c r="AA12" s="825"/>
      <c r="AB12" s="825"/>
      <c r="AC12" s="825"/>
      <c r="AD12" s="825"/>
      <c r="AE12" s="825"/>
      <c r="AF12" s="825"/>
      <c r="AG12" s="825"/>
      <c r="AH12" s="826"/>
    </row>
    <row r="13" spans="2:36" ht="16.5" customHeight="1" x14ac:dyDescent="0.3">
      <c r="B13" s="827" t="s">
        <v>124</v>
      </c>
      <c r="C13" s="829"/>
      <c r="D13" s="357">
        <v>1</v>
      </c>
      <c r="E13" s="358" t="s">
        <v>129</v>
      </c>
      <c r="F13" s="538" t="s">
        <v>154</v>
      </c>
      <c r="G13" s="359">
        <v>20</v>
      </c>
      <c r="H13" s="360"/>
      <c r="I13" s="360">
        <v>20</v>
      </c>
      <c r="J13" s="360"/>
      <c r="K13" s="361"/>
      <c r="L13" s="361"/>
      <c r="M13" s="362"/>
      <c r="N13" s="363">
        <f>SUM(G13:M13)</f>
        <v>40</v>
      </c>
      <c r="O13" s="364">
        <f>((Q13*25)-N13)</f>
        <v>35</v>
      </c>
      <c r="P13" s="364">
        <f>SUM(N13:O13)</f>
        <v>75</v>
      </c>
      <c r="Q13" s="365">
        <v>3</v>
      </c>
      <c r="R13" s="366" t="s">
        <v>43</v>
      </c>
      <c r="S13" s="367"/>
      <c r="T13" s="368"/>
      <c r="U13" s="368"/>
      <c r="V13" s="368"/>
      <c r="W13" s="24"/>
      <c r="X13" s="24"/>
      <c r="Y13" s="25"/>
      <c r="Z13" s="26">
        <f>SUM(S13:Y13)</f>
        <v>0</v>
      </c>
      <c r="AA13" s="24">
        <f>((AC13*25)-Z13)</f>
        <v>0</v>
      </c>
      <c r="AB13" s="24">
        <f>SUM(Z13:AA13)</f>
        <v>0</v>
      </c>
      <c r="AC13" s="365">
        <v>0</v>
      </c>
      <c r="AD13" s="369"/>
      <c r="AE13" s="95">
        <f>SUM(N13,Z13)</f>
        <v>40</v>
      </c>
      <c r="AF13" s="89">
        <f>SUM(O13,AA13)</f>
        <v>35</v>
      </c>
      <c r="AG13" s="200">
        <f>SUM(AE13:AF13)</f>
        <v>75</v>
      </c>
      <c r="AH13" s="201">
        <f>SUM(Q13,AC13)</f>
        <v>3</v>
      </c>
    </row>
    <row r="14" spans="2:36" ht="16.2" thickBot="1" x14ac:dyDescent="0.35">
      <c r="B14" s="828"/>
      <c r="C14" s="830"/>
      <c r="D14" s="370">
        <v>2</v>
      </c>
      <c r="E14" s="371" t="s">
        <v>155</v>
      </c>
      <c r="F14" s="541" t="s">
        <v>156</v>
      </c>
      <c r="G14" s="372">
        <v>10</v>
      </c>
      <c r="H14" s="373"/>
      <c r="I14" s="373">
        <v>30</v>
      </c>
      <c r="J14" s="373"/>
      <c r="K14" s="38"/>
      <c r="L14" s="38"/>
      <c r="M14" s="39"/>
      <c r="N14" s="40">
        <f t="shared" ref="N14:N37" si="0">SUM(G14:M14)</f>
        <v>40</v>
      </c>
      <c r="O14" s="374">
        <f t="shared" ref="O14:O37" si="1">((Q14*25)-N14)</f>
        <v>10</v>
      </c>
      <c r="P14" s="38">
        <f t="shared" ref="P14:P37" si="2">SUM(N14:O14)</f>
        <v>50</v>
      </c>
      <c r="Q14" s="41">
        <v>2</v>
      </c>
      <c r="R14" s="375" t="s">
        <v>49</v>
      </c>
      <c r="S14" s="376">
        <v>8</v>
      </c>
      <c r="T14" s="373"/>
      <c r="U14" s="373">
        <v>12</v>
      </c>
      <c r="V14" s="373"/>
      <c r="W14" s="38"/>
      <c r="X14" s="38"/>
      <c r="Y14" s="39"/>
      <c r="Z14" s="40">
        <f t="shared" ref="Z14:Z37" si="3">SUM(S14:Y14)</f>
        <v>20</v>
      </c>
      <c r="AA14" s="38">
        <f t="shared" ref="AA14:AA37" si="4">((AC14*25)-Z14)</f>
        <v>30</v>
      </c>
      <c r="AB14" s="38">
        <f t="shared" ref="AB14:AB37" si="5">SUM(Z14:AA14)</f>
        <v>50</v>
      </c>
      <c r="AC14" s="41">
        <v>2</v>
      </c>
      <c r="AD14" s="375" t="s">
        <v>43</v>
      </c>
      <c r="AE14" s="45">
        <f t="shared" ref="AE14:AF37" si="6">SUM(N14,Z14)</f>
        <v>60</v>
      </c>
      <c r="AF14" s="38">
        <f t="shared" si="6"/>
        <v>40</v>
      </c>
      <c r="AG14" s="46">
        <f t="shared" ref="AG14:AG37" si="7">SUM(AE14:AF14)</f>
        <v>100</v>
      </c>
      <c r="AH14" s="64">
        <f t="shared" ref="AH14:AH37" si="8">SUM(Q14,AC14)</f>
        <v>4</v>
      </c>
    </row>
    <row r="15" spans="2:36" ht="26.25" customHeight="1" x14ac:dyDescent="0.3">
      <c r="B15" s="827" t="s">
        <v>135</v>
      </c>
      <c r="C15" s="829"/>
      <c r="D15" s="835">
        <v>3</v>
      </c>
      <c r="E15" s="838" t="s">
        <v>157</v>
      </c>
      <c r="F15" s="542" t="s">
        <v>158</v>
      </c>
      <c r="G15" s="28">
        <v>10</v>
      </c>
      <c r="H15" s="29"/>
      <c r="I15" s="29">
        <v>8</v>
      </c>
      <c r="J15" s="29">
        <v>8</v>
      </c>
      <c r="K15" s="24"/>
      <c r="L15" s="24"/>
      <c r="M15" s="25"/>
      <c r="N15" s="26">
        <f t="shared" si="0"/>
        <v>26</v>
      </c>
      <c r="O15" s="364">
        <f>((Q15*30)-N15)</f>
        <v>4</v>
      </c>
      <c r="P15" s="24">
        <f t="shared" si="2"/>
        <v>30</v>
      </c>
      <c r="Q15" s="23">
        <v>1</v>
      </c>
      <c r="R15" s="840" t="s">
        <v>43</v>
      </c>
      <c r="S15" s="49"/>
      <c r="T15" s="29"/>
      <c r="U15" s="29"/>
      <c r="V15" s="29"/>
      <c r="W15" s="24"/>
      <c r="X15" s="24"/>
      <c r="Y15" s="25"/>
      <c r="Z15" s="26">
        <f t="shared" si="3"/>
        <v>0</v>
      </c>
      <c r="AA15" s="24">
        <f t="shared" si="4"/>
        <v>0</v>
      </c>
      <c r="AB15" s="24">
        <f t="shared" si="5"/>
        <v>0</v>
      </c>
      <c r="AC15" s="23">
        <v>0</v>
      </c>
      <c r="AD15" s="377"/>
      <c r="AE15" s="30">
        <f t="shared" si="6"/>
        <v>26</v>
      </c>
      <c r="AF15" s="24">
        <f t="shared" si="6"/>
        <v>4</v>
      </c>
      <c r="AG15" s="31">
        <f t="shared" si="7"/>
        <v>30</v>
      </c>
      <c r="AH15" s="764">
        <v>4</v>
      </c>
    </row>
    <row r="16" spans="2:36" ht="18.75" customHeight="1" x14ac:dyDescent="0.3">
      <c r="B16" s="831"/>
      <c r="C16" s="833"/>
      <c r="D16" s="836"/>
      <c r="E16" s="839"/>
      <c r="F16" s="543" t="s">
        <v>159</v>
      </c>
      <c r="G16" s="68"/>
      <c r="H16" s="67"/>
      <c r="I16" s="67">
        <v>12</v>
      </c>
      <c r="J16" s="67"/>
      <c r="K16" s="55"/>
      <c r="L16" s="55"/>
      <c r="M16" s="56"/>
      <c r="N16" s="57">
        <f t="shared" si="0"/>
        <v>12</v>
      </c>
      <c r="O16" s="378">
        <f t="shared" si="1"/>
        <v>13</v>
      </c>
      <c r="P16" s="55">
        <f t="shared" si="2"/>
        <v>25</v>
      </c>
      <c r="Q16" s="58">
        <v>1</v>
      </c>
      <c r="R16" s="841"/>
      <c r="S16" s="70"/>
      <c r="T16" s="67"/>
      <c r="U16" s="67"/>
      <c r="V16" s="67"/>
      <c r="W16" s="55"/>
      <c r="X16" s="55"/>
      <c r="Y16" s="56"/>
      <c r="Z16" s="57">
        <f t="shared" si="3"/>
        <v>0</v>
      </c>
      <c r="AA16" s="55">
        <f t="shared" si="4"/>
        <v>0</v>
      </c>
      <c r="AB16" s="55">
        <f t="shared" si="5"/>
        <v>0</v>
      </c>
      <c r="AC16" s="58">
        <v>0</v>
      </c>
      <c r="AD16" s="379"/>
      <c r="AE16" s="62">
        <f t="shared" si="6"/>
        <v>12</v>
      </c>
      <c r="AF16" s="55">
        <f t="shared" si="6"/>
        <v>13</v>
      </c>
      <c r="AG16" s="63">
        <f t="shared" si="7"/>
        <v>25</v>
      </c>
      <c r="AH16" s="765"/>
    </row>
    <row r="17" spans="2:34" ht="15.6" x14ac:dyDescent="0.3">
      <c r="B17" s="831"/>
      <c r="C17" s="833"/>
      <c r="D17" s="837"/>
      <c r="E17" s="839"/>
      <c r="F17" s="544" t="s">
        <v>160</v>
      </c>
      <c r="G17" s="68">
        <v>10</v>
      </c>
      <c r="H17" s="67"/>
      <c r="I17" s="67">
        <v>10</v>
      </c>
      <c r="J17" s="67">
        <v>17</v>
      </c>
      <c r="K17" s="55"/>
      <c r="L17" s="55"/>
      <c r="M17" s="56"/>
      <c r="N17" s="57">
        <f t="shared" si="0"/>
        <v>37</v>
      </c>
      <c r="O17" s="378">
        <f t="shared" si="1"/>
        <v>13</v>
      </c>
      <c r="P17" s="55">
        <f t="shared" si="2"/>
        <v>50</v>
      </c>
      <c r="Q17" s="58">
        <v>2</v>
      </c>
      <c r="R17" s="842"/>
      <c r="S17" s="70"/>
      <c r="T17" s="67"/>
      <c r="U17" s="67"/>
      <c r="V17" s="67"/>
      <c r="W17" s="55"/>
      <c r="X17" s="55"/>
      <c r="Y17" s="56"/>
      <c r="Z17" s="57">
        <f t="shared" si="3"/>
        <v>0</v>
      </c>
      <c r="AA17" s="55">
        <f t="shared" si="4"/>
        <v>0</v>
      </c>
      <c r="AB17" s="55">
        <f t="shared" si="5"/>
        <v>0</v>
      </c>
      <c r="AC17" s="58">
        <v>0</v>
      </c>
      <c r="AD17" s="379"/>
      <c r="AE17" s="62">
        <f t="shared" si="6"/>
        <v>37</v>
      </c>
      <c r="AF17" s="55">
        <f t="shared" si="6"/>
        <v>13</v>
      </c>
      <c r="AG17" s="63">
        <f t="shared" si="7"/>
        <v>50</v>
      </c>
      <c r="AH17" s="765"/>
    </row>
    <row r="18" spans="2:34" ht="16.5" customHeight="1" x14ac:dyDescent="0.3">
      <c r="B18" s="831"/>
      <c r="C18" s="833"/>
      <c r="D18" s="381">
        <v>4</v>
      </c>
      <c r="E18" s="382" t="s">
        <v>161</v>
      </c>
      <c r="F18" s="545" t="s">
        <v>162</v>
      </c>
      <c r="G18" s="68">
        <v>25</v>
      </c>
      <c r="H18" s="67">
        <v>5</v>
      </c>
      <c r="I18" s="67">
        <v>10</v>
      </c>
      <c r="J18" s="67">
        <v>15</v>
      </c>
      <c r="K18" s="55"/>
      <c r="L18" s="55"/>
      <c r="M18" s="56"/>
      <c r="N18" s="57">
        <f t="shared" si="0"/>
        <v>55</v>
      </c>
      <c r="O18" s="378">
        <f>((Q18*30)-N18)</f>
        <v>5</v>
      </c>
      <c r="P18" s="55">
        <f t="shared" si="2"/>
        <v>60</v>
      </c>
      <c r="Q18" s="58">
        <v>2</v>
      </c>
      <c r="R18" s="379" t="s">
        <v>49</v>
      </c>
      <c r="S18" s="70">
        <v>10</v>
      </c>
      <c r="T18" s="67"/>
      <c r="U18" s="67">
        <v>7</v>
      </c>
      <c r="V18" s="67">
        <v>28</v>
      </c>
      <c r="W18" s="55"/>
      <c r="X18" s="55"/>
      <c r="Y18" s="56"/>
      <c r="Z18" s="57">
        <f t="shared" si="3"/>
        <v>45</v>
      </c>
      <c r="AA18" s="55">
        <f t="shared" si="4"/>
        <v>30</v>
      </c>
      <c r="AB18" s="55">
        <f t="shared" si="5"/>
        <v>75</v>
      </c>
      <c r="AC18" s="58">
        <v>3</v>
      </c>
      <c r="AD18" s="379" t="s">
        <v>43</v>
      </c>
      <c r="AE18" s="62">
        <f t="shared" si="6"/>
        <v>100</v>
      </c>
      <c r="AF18" s="55">
        <f t="shared" si="6"/>
        <v>35</v>
      </c>
      <c r="AG18" s="63">
        <f t="shared" si="7"/>
        <v>135</v>
      </c>
      <c r="AH18" s="765">
        <v>7</v>
      </c>
    </row>
    <row r="19" spans="2:34" ht="15.6" x14ac:dyDescent="0.3">
      <c r="B19" s="831"/>
      <c r="C19" s="833"/>
      <c r="D19" s="381">
        <v>5</v>
      </c>
      <c r="E19" s="383" t="s">
        <v>163</v>
      </c>
      <c r="F19" s="546" t="s">
        <v>164</v>
      </c>
      <c r="G19" s="68"/>
      <c r="H19" s="67"/>
      <c r="I19" s="67"/>
      <c r="J19" s="67"/>
      <c r="K19" s="55"/>
      <c r="L19" s="55"/>
      <c r="M19" s="56"/>
      <c r="N19" s="57">
        <f t="shared" si="0"/>
        <v>0</v>
      </c>
      <c r="O19" s="378">
        <f t="shared" si="1"/>
        <v>0</v>
      </c>
      <c r="P19" s="55">
        <f t="shared" si="2"/>
        <v>0</v>
      </c>
      <c r="Q19" s="58">
        <v>0</v>
      </c>
      <c r="R19" s="379"/>
      <c r="S19" s="70">
        <v>10</v>
      </c>
      <c r="T19" s="67"/>
      <c r="U19" s="67">
        <v>10</v>
      </c>
      <c r="V19" s="67">
        <v>15</v>
      </c>
      <c r="W19" s="55"/>
      <c r="X19" s="55"/>
      <c r="Y19" s="56"/>
      <c r="Z19" s="57">
        <f t="shared" si="3"/>
        <v>35</v>
      </c>
      <c r="AA19" s="55">
        <f t="shared" si="4"/>
        <v>15</v>
      </c>
      <c r="AB19" s="55">
        <f t="shared" si="5"/>
        <v>50</v>
      </c>
      <c r="AC19" s="58">
        <v>2</v>
      </c>
      <c r="AD19" s="379"/>
      <c r="AE19" s="62">
        <f t="shared" si="6"/>
        <v>35</v>
      </c>
      <c r="AF19" s="55">
        <f t="shared" si="6"/>
        <v>15</v>
      </c>
      <c r="AG19" s="63">
        <f t="shared" si="7"/>
        <v>50</v>
      </c>
      <c r="AH19" s="765"/>
    </row>
    <row r="20" spans="2:34" ht="15.6" x14ac:dyDescent="0.3">
      <c r="B20" s="831"/>
      <c r="C20" s="833"/>
      <c r="D20" s="381">
        <v>6</v>
      </c>
      <c r="E20" s="383" t="s">
        <v>165</v>
      </c>
      <c r="F20" s="546" t="s">
        <v>166</v>
      </c>
      <c r="G20" s="68"/>
      <c r="H20" s="67"/>
      <c r="I20" s="67"/>
      <c r="J20" s="67"/>
      <c r="K20" s="55"/>
      <c r="L20" s="55"/>
      <c r="M20" s="56"/>
      <c r="N20" s="57">
        <f t="shared" si="0"/>
        <v>0</v>
      </c>
      <c r="O20" s="378">
        <f t="shared" si="1"/>
        <v>0</v>
      </c>
      <c r="P20" s="55">
        <f t="shared" si="2"/>
        <v>0</v>
      </c>
      <c r="Q20" s="58">
        <v>0</v>
      </c>
      <c r="R20" s="379"/>
      <c r="S20" s="70"/>
      <c r="T20" s="67">
        <v>20</v>
      </c>
      <c r="U20" s="67"/>
      <c r="V20" s="67"/>
      <c r="W20" s="55"/>
      <c r="X20" s="55"/>
      <c r="Y20" s="56"/>
      <c r="Z20" s="57">
        <f t="shared" si="3"/>
        <v>20</v>
      </c>
      <c r="AA20" s="55">
        <f t="shared" si="4"/>
        <v>5</v>
      </c>
      <c r="AB20" s="55">
        <f t="shared" si="5"/>
        <v>25</v>
      </c>
      <c r="AC20" s="58">
        <v>1</v>
      </c>
      <c r="AD20" s="379" t="s">
        <v>49</v>
      </c>
      <c r="AE20" s="62">
        <f t="shared" si="6"/>
        <v>20</v>
      </c>
      <c r="AF20" s="55">
        <f t="shared" si="6"/>
        <v>5</v>
      </c>
      <c r="AG20" s="63">
        <f t="shared" si="7"/>
        <v>25</v>
      </c>
      <c r="AH20" s="71">
        <f t="shared" si="8"/>
        <v>1</v>
      </c>
    </row>
    <row r="21" spans="2:34" ht="15.6" x14ac:dyDescent="0.3">
      <c r="B21" s="831"/>
      <c r="C21" s="833"/>
      <c r="D21" s="381">
        <v>7</v>
      </c>
      <c r="E21" s="383" t="s">
        <v>167</v>
      </c>
      <c r="F21" s="546" t="s">
        <v>168</v>
      </c>
      <c r="G21" s="68">
        <v>10</v>
      </c>
      <c r="H21" s="67"/>
      <c r="I21" s="67">
        <v>20</v>
      </c>
      <c r="J21" s="67"/>
      <c r="K21" s="55"/>
      <c r="L21" s="55"/>
      <c r="M21" s="56"/>
      <c r="N21" s="57">
        <f t="shared" si="0"/>
        <v>30</v>
      </c>
      <c r="O21" s="378">
        <f>((Q21*30)-N21)</f>
        <v>0</v>
      </c>
      <c r="P21" s="55">
        <f t="shared" si="2"/>
        <v>30</v>
      </c>
      <c r="Q21" s="58">
        <v>1</v>
      </c>
      <c r="R21" s="379" t="s">
        <v>49</v>
      </c>
      <c r="S21" s="70"/>
      <c r="T21" s="67"/>
      <c r="U21" s="67"/>
      <c r="V21" s="67"/>
      <c r="W21" s="55"/>
      <c r="X21" s="55"/>
      <c r="Y21" s="56"/>
      <c r="Z21" s="57">
        <f t="shared" si="3"/>
        <v>0</v>
      </c>
      <c r="AA21" s="55">
        <f t="shared" si="4"/>
        <v>0</v>
      </c>
      <c r="AB21" s="55">
        <f t="shared" si="5"/>
        <v>0</v>
      </c>
      <c r="AC21" s="58">
        <v>0</v>
      </c>
      <c r="AD21" s="379"/>
      <c r="AE21" s="62">
        <f t="shared" si="6"/>
        <v>30</v>
      </c>
      <c r="AF21" s="55">
        <f t="shared" si="6"/>
        <v>0</v>
      </c>
      <c r="AG21" s="63">
        <f t="shared" si="7"/>
        <v>30</v>
      </c>
      <c r="AH21" s="71">
        <f t="shared" si="8"/>
        <v>1</v>
      </c>
    </row>
    <row r="22" spans="2:34" ht="15.6" x14ac:dyDescent="0.3">
      <c r="B22" s="831"/>
      <c r="C22" s="833"/>
      <c r="D22" s="381">
        <v>8</v>
      </c>
      <c r="E22" s="383" t="s">
        <v>169</v>
      </c>
      <c r="F22" s="546" t="s">
        <v>170</v>
      </c>
      <c r="G22" s="60">
        <v>15</v>
      </c>
      <c r="H22" s="54"/>
      <c r="I22" s="54">
        <v>16</v>
      </c>
      <c r="J22" s="54">
        <v>29</v>
      </c>
      <c r="K22" s="55"/>
      <c r="L22" s="55"/>
      <c r="M22" s="56"/>
      <c r="N22" s="57">
        <f t="shared" si="0"/>
        <v>60</v>
      </c>
      <c r="O22" s="378">
        <f t="shared" si="1"/>
        <v>40</v>
      </c>
      <c r="P22" s="55">
        <f t="shared" si="2"/>
        <v>100</v>
      </c>
      <c r="Q22" s="58">
        <v>4</v>
      </c>
      <c r="R22" s="379" t="s">
        <v>43</v>
      </c>
      <c r="S22" s="70"/>
      <c r="T22" s="67"/>
      <c r="U22" s="67"/>
      <c r="V22" s="67"/>
      <c r="W22" s="55"/>
      <c r="X22" s="55"/>
      <c r="Y22" s="56"/>
      <c r="Z22" s="57">
        <f t="shared" si="3"/>
        <v>0</v>
      </c>
      <c r="AA22" s="55">
        <f t="shared" si="4"/>
        <v>0</v>
      </c>
      <c r="AB22" s="55">
        <f t="shared" si="5"/>
        <v>0</v>
      </c>
      <c r="AC22" s="58">
        <v>0</v>
      </c>
      <c r="AD22" s="379"/>
      <c r="AE22" s="62">
        <f t="shared" si="6"/>
        <v>60</v>
      </c>
      <c r="AF22" s="55">
        <f t="shared" si="6"/>
        <v>40</v>
      </c>
      <c r="AG22" s="63">
        <f t="shared" si="7"/>
        <v>100</v>
      </c>
      <c r="AH22" s="71">
        <f t="shared" si="8"/>
        <v>4</v>
      </c>
    </row>
    <row r="23" spans="2:34" ht="17.399999999999999" customHeight="1" thickBot="1" x14ac:dyDescent="0.35">
      <c r="B23" s="832"/>
      <c r="C23" s="834"/>
      <c r="D23" s="384">
        <v>9</v>
      </c>
      <c r="E23" s="385" t="s">
        <v>171</v>
      </c>
      <c r="F23" s="547" t="s">
        <v>172</v>
      </c>
      <c r="G23" s="82"/>
      <c r="H23" s="76"/>
      <c r="I23" s="76">
        <v>8</v>
      </c>
      <c r="J23" s="76">
        <v>7</v>
      </c>
      <c r="K23" s="77"/>
      <c r="L23" s="77"/>
      <c r="M23" s="78"/>
      <c r="N23" s="79">
        <f t="shared" si="0"/>
        <v>15</v>
      </c>
      <c r="O23" s="386">
        <f t="shared" si="1"/>
        <v>10</v>
      </c>
      <c r="P23" s="77">
        <f t="shared" si="2"/>
        <v>25</v>
      </c>
      <c r="Q23" s="80">
        <v>1</v>
      </c>
      <c r="R23" s="387" t="s">
        <v>49</v>
      </c>
      <c r="S23" s="75"/>
      <c r="T23" s="76"/>
      <c r="U23" s="76"/>
      <c r="V23" s="76"/>
      <c r="W23" s="77"/>
      <c r="X23" s="77"/>
      <c r="Y23" s="78"/>
      <c r="Z23" s="79">
        <f t="shared" si="3"/>
        <v>0</v>
      </c>
      <c r="AA23" s="77">
        <f t="shared" si="4"/>
        <v>0</v>
      </c>
      <c r="AB23" s="77">
        <f t="shared" si="5"/>
        <v>0</v>
      </c>
      <c r="AC23" s="80">
        <v>0</v>
      </c>
      <c r="AD23" s="387"/>
      <c r="AE23" s="83">
        <f t="shared" si="6"/>
        <v>15</v>
      </c>
      <c r="AF23" s="77">
        <f t="shared" si="6"/>
        <v>10</v>
      </c>
      <c r="AG23" s="84">
        <f t="shared" si="7"/>
        <v>25</v>
      </c>
      <c r="AH23" s="47">
        <f t="shared" si="8"/>
        <v>1</v>
      </c>
    </row>
    <row r="24" spans="2:34" ht="15.6" x14ac:dyDescent="0.3">
      <c r="B24" s="827" t="s">
        <v>39</v>
      </c>
      <c r="C24" s="843" t="s">
        <v>40</v>
      </c>
      <c r="D24" s="357">
        <v>10</v>
      </c>
      <c r="E24" s="358" t="s">
        <v>173</v>
      </c>
      <c r="F24" s="548" t="s">
        <v>53</v>
      </c>
      <c r="G24" s="28"/>
      <c r="H24" s="29"/>
      <c r="I24" s="29"/>
      <c r="J24" s="29"/>
      <c r="K24" s="24"/>
      <c r="L24" s="24"/>
      <c r="M24" s="25"/>
      <c r="N24" s="26">
        <f t="shared" si="0"/>
        <v>0</v>
      </c>
      <c r="O24" s="364">
        <f t="shared" si="1"/>
        <v>0</v>
      </c>
      <c r="P24" s="24">
        <f t="shared" si="2"/>
        <v>0</v>
      </c>
      <c r="Q24" s="23">
        <v>0</v>
      </c>
      <c r="R24" s="377"/>
      <c r="S24" s="49">
        <v>10</v>
      </c>
      <c r="T24" s="29">
        <v>10</v>
      </c>
      <c r="U24" s="29">
        <v>11</v>
      </c>
      <c r="V24" s="29"/>
      <c r="W24" s="24"/>
      <c r="X24" s="24"/>
      <c r="Y24" s="25"/>
      <c r="Z24" s="26">
        <f t="shared" si="3"/>
        <v>31</v>
      </c>
      <c r="AA24" s="24">
        <f t="shared" si="4"/>
        <v>19</v>
      </c>
      <c r="AB24" s="24">
        <f t="shared" si="5"/>
        <v>50</v>
      </c>
      <c r="AC24" s="23">
        <v>2</v>
      </c>
      <c r="AD24" s="377" t="s">
        <v>49</v>
      </c>
      <c r="AE24" s="30">
        <f t="shared" si="6"/>
        <v>31</v>
      </c>
      <c r="AF24" s="24">
        <f t="shared" si="6"/>
        <v>19</v>
      </c>
      <c r="AG24" s="31">
        <f t="shared" si="7"/>
        <v>50</v>
      </c>
      <c r="AH24" s="97">
        <f t="shared" si="8"/>
        <v>2</v>
      </c>
    </row>
    <row r="25" spans="2:34" ht="15.6" x14ac:dyDescent="0.3">
      <c r="B25" s="831"/>
      <c r="C25" s="844"/>
      <c r="D25" s="381">
        <v>11</v>
      </c>
      <c r="E25" s="383" t="s">
        <v>174</v>
      </c>
      <c r="F25" s="546" t="s">
        <v>175</v>
      </c>
      <c r="G25" s="68"/>
      <c r="H25" s="67"/>
      <c r="I25" s="67"/>
      <c r="J25" s="67"/>
      <c r="K25" s="55"/>
      <c r="L25" s="55"/>
      <c r="M25" s="56"/>
      <c r="N25" s="57">
        <f t="shared" si="0"/>
        <v>0</v>
      </c>
      <c r="O25" s="378">
        <f t="shared" si="1"/>
        <v>0</v>
      </c>
      <c r="P25" s="55">
        <f t="shared" si="2"/>
        <v>0</v>
      </c>
      <c r="Q25" s="58">
        <v>0</v>
      </c>
      <c r="R25" s="379"/>
      <c r="S25" s="70">
        <v>6</v>
      </c>
      <c r="T25" s="67"/>
      <c r="U25" s="67">
        <v>12</v>
      </c>
      <c r="V25" s="67"/>
      <c r="W25" s="55"/>
      <c r="X25" s="55"/>
      <c r="Y25" s="56"/>
      <c r="Z25" s="57">
        <f t="shared" si="3"/>
        <v>18</v>
      </c>
      <c r="AA25" s="55">
        <f t="shared" si="4"/>
        <v>7</v>
      </c>
      <c r="AB25" s="55">
        <f t="shared" si="5"/>
        <v>25</v>
      </c>
      <c r="AC25" s="58">
        <v>1</v>
      </c>
      <c r="AD25" s="379" t="s">
        <v>49</v>
      </c>
      <c r="AE25" s="62">
        <f t="shared" si="6"/>
        <v>18</v>
      </c>
      <c r="AF25" s="55">
        <f t="shared" si="6"/>
        <v>7</v>
      </c>
      <c r="AG25" s="63">
        <f t="shared" si="7"/>
        <v>25</v>
      </c>
      <c r="AH25" s="71">
        <f t="shared" si="8"/>
        <v>1</v>
      </c>
    </row>
    <row r="26" spans="2:34" ht="16.2" thickBot="1" x14ac:dyDescent="0.35">
      <c r="B26" s="831"/>
      <c r="C26" s="845"/>
      <c r="D26" s="384">
        <v>12</v>
      </c>
      <c r="E26" s="385" t="s">
        <v>176</v>
      </c>
      <c r="F26" s="547" t="s">
        <v>53</v>
      </c>
      <c r="G26" s="82"/>
      <c r="H26" s="76"/>
      <c r="I26" s="76"/>
      <c r="J26" s="76"/>
      <c r="K26" s="77"/>
      <c r="L26" s="77"/>
      <c r="M26" s="78"/>
      <c r="N26" s="79">
        <f t="shared" si="0"/>
        <v>0</v>
      </c>
      <c r="O26" s="386">
        <f t="shared" si="1"/>
        <v>0</v>
      </c>
      <c r="P26" s="77">
        <f t="shared" si="2"/>
        <v>0</v>
      </c>
      <c r="Q26" s="80">
        <v>0</v>
      </c>
      <c r="R26" s="387"/>
      <c r="S26" s="75">
        <v>5</v>
      </c>
      <c r="T26" s="76">
        <v>5</v>
      </c>
      <c r="U26" s="76">
        <v>15</v>
      </c>
      <c r="V26" s="76"/>
      <c r="W26" s="77"/>
      <c r="X26" s="77"/>
      <c r="Y26" s="78"/>
      <c r="Z26" s="79">
        <f t="shared" si="3"/>
        <v>25</v>
      </c>
      <c r="AA26" s="77">
        <f>((AC26*30)-Z26)</f>
        <v>5</v>
      </c>
      <c r="AB26" s="77">
        <f t="shared" si="5"/>
        <v>30</v>
      </c>
      <c r="AC26" s="80">
        <v>1</v>
      </c>
      <c r="AD26" s="387" t="s">
        <v>49</v>
      </c>
      <c r="AE26" s="83">
        <f t="shared" si="6"/>
        <v>25</v>
      </c>
      <c r="AF26" s="77">
        <f t="shared" si="6"/>
        <v>5</v>
      </c>
      <c r="AG26" s="84">
        <f t="shared" si="7"/>
        <v>30</v>
      </c>
      <c r="AH26" s="47">
        <f t="shared" si="8"/>
        <v>1</v>
      </c>
    </row>
    <row r="27" spans="2:34" ht="18" customHeight="1" thickBot="1" x14ac:dyDescent="0.35">
      <c r="B27" s="831"/>
      <c r="C27" s="846" t="s">
        <v>46</v>
      </c>
      <c r="D27" s="388">
        <v>13</v>
      </c>
      <c r="E27" s="389" t="s">
        <v>177</v>
      </c>
      <c r="F27" s="549" t="s">
        <v>57</v>
      </c>
      <c r="G27" s="94">
        <v>6</v>
      </c>
      <c r="H27" s="88">
        <v>8</v>
      </c>
      <c r="I27" s="88">
        <v>24</v>
      </c>
      <c r="J27" s="88"/>
      <c r="K27" s="89"/>
      <c r="L27" s="89"/>
      <c r="M27" s="90"/>
      <c r="N27" s="91">
        <f t="shared" si="0"/>
        <v>38</v>
      </c>
      <c r="O27" s="361">
        <f t="shared" si="1"/>
        <v>12</v>
      </c>
      <c r="P27" s="89">
        <f t="shared" si="2"/>
        <v>50</v>
      </c>
      <c r="Q27" s="92">
        <v>2</v>
      </c>
      <c r="R27" s="380" t="s">
        <v>49</v>
      </c>
      <c r="S27" s="87"/>
      <c r="T27" s="88"/>
      <c r="U27" s="88"/>
      <c r="V27" s="88"/>
      <c r="W27" s="89"/>
      <c r="X27" s="89"/>
      <c r="Y27" s="90"/>
      <c r="Z27" s="91">
        <f t="shared" si="3"/>
        <v>0</v>
      </c>
      <c r="AA27" s="89">
        <f t="shared" si="4"/>
        <v>0</v>
      </c>
      <c r="AB27" s="89">
        <f t="shared" si="5"/>
        <v>0</v>
      </c>
      <c r="AC27" s="92">
        <v>0</v>
      </c>
      <c r="AD27" s="380"/>
      <c r="AE27" s="95">
        <f t="shared" si="6"/>
        <v>38</v>
      </c>
      <c r="AF27" s="89">
        <f t="shared" si="6"/>
        <v>12</v>
      </c>
      <c r="AG27" s="200">
        <f t="shared" si="7"/>
        <v>50</v>
      </c>
      <c r="AH27" s="201">
        <f t="shared" si="8"/>
        <v>2</v>
      </c>
    </row>
    <row r="28" spans="2:34" ht="15.6" x14ac:dyDescent="0.3">
      <c r="B28" s="831"/>
      <c r="C28" s="844"/>
      <c r="D28" s="381">
        <v>14</v>
      </c>
      <c r="E28" s="390" t="s">
        <v>178</v>
      </c>
      <c r="F28" s="550" t="s">
        <v>57</v>
      </c>
      <c r="G28" s="68"/>
      <c r="H28" s="67"/>
      <c r="I28" s="67"/>
      <c r="J28" s="67"/>
      <c r="K28" s="55"/>
      <c r="L28" s="55"/>
      <c r="M28" s="56"/>
      <c r="N28" s="57">
        <f t="shared" si="0"/>
        <v>0</v>
      </c>
      <c r="O28" s="378">
        <f t="shared" si="1"/>
        <v>0</v>
      </c>
      <c r="P28" s="55">
        <f t="shared" si="2"/>
        <v>0</v>
      </c>
      <c r="Q28" s="58">
        <v>0</v>
      </c>
      <c r="R28" s="379" t="s">
        <v>49</v>
      </c>
      <c r="S28" s="70">
        <v>8</v>
      </c>
      <c r="T28" s="67"/>
      <c r="U28" s="67">
        <v>22</v>
      </c>
      <c r="V28" s="67">
        <v>33</v>
      </c>
      <c r="W28" s="55"/>
      <c r="X28" s="55"/>
      <c r="Y28" s="56"/>
      <c r="Z28" s="57">
        <f t="shared" si="3"/>
        <v>63</v>
      </c>
      <c r="AA28" s="55">
        <f t="shared" si="4"/>
        <v>37</v>
      </c>
      <c r="AB28" s="55">
        <f t="shared" si="5"/>
        <v>100</v>
      </c>
      <c r="AC28" s="58">
        <v>4</v>
      </c>
      <c r="AD28" s="379" t="s">
        <v>49</v>
      </c>
      <c r="AE28" s="62">
        <f t="shared" si="6"/>
        <v>63</v>
      </c>
      <c r="AF28" s="55">
        <f t="shared" si="6"/>
        <v>37</v>
      </c>
      <c r="AG28" s="63">
        <f t="shared" si="7"/>
        <v>100</v>
      </c>
      <c r="AH28" s="71">
        <f t="shared" si="8"/>
        <v>4</v>
      </c>
    </row>
    <row r="29" spans="2:34" ht="16.5" customHeight="1" x14ac:dyDescent="0.3">
      <c r="B29" s="831"/>
      <c r="C29" s="844"/>
      <c r="D29" s="381">
        <v>15</v>
      </c>
      <c r="E29" s="383" t="s">
        <v>179</v>
      </c>
      <c r="F29" s="551" t="s">
        <v>180</v>
      </c>
      <c r="G29" s="68"/>
      <c r="H29" s="67"/>
      <c r="I29" s="67"/>
      <c r="J29" s="67"/>
      <c r="K29" s="55"/>
      <c r="L29" s="55"/>
      <c r="M29" s="56"/>
      <c r="N29" s="57">
        <f t="shared" si="0"/>
        <v>0</v>
      </c>
      <c r="O29" s="378">
        <f t="shared" si="1"/>
        <v>0</v>
      </c>
      <c r="P29" s="55">
        <f t="shared" si="2"/>
        <v>0</v>
      </c>
      <c r="Q29" s="58">
        <v>0</v>
      </c>
      <c r="R29" s="379"/>
      <c r="S29" s="70">
        <v>10</v>
      </c>
      <c r="T29" s="67">
        <v>5</v>
      </c>
      <c r="U29" s="67">
        <v>30</v>
      </c>
      <c r="V29" s="67"/>
      <c r="W29" s="55"/>
      <c r="X29" s="55"/>
      <c r="Y29" s="56"/>
      <c r="Z29" s="57">
        <f t="shared" si="3"/>
        <v>45</v>
      </c>
      <c r="AA29" s="55">
        <f t="shared" si="4"/>
        <v>5</v>
      </c>
      <c r="AB29" s="55">
        <f t="shared" si="5"/>
        <v>50</v>
      </c>
      <c r="AC29" s="58">
        <v>2</v>
      </c>
      <c r="AD29" s="379" t="s">
        <v>49</v>
      </c>
      <c r="AE29" s="62">
        <f t="shared" si="6"/>
        <v>45</v>
      </c>
      <c r="AF29" s="55">
        <f t="shared" si="6"/>
        <v>5</v>
      </c>
      <c r="AG29" s="63">
        <f t="shared" si="7"/>
        <v>50</v>
      </c>
      <c r="AH29" s="71">
        <f t="shared" si="8"/>
        <v>2</v>
      </c>
    </row>
    <row r="30" spans="2:34" ht="15.6" x14ac:dyDescent="0.3">
      <c r="B30" s="831"/>
      <c r="C30" s="844"/>
      <c r="D30" s="381">
        <v>16</v>
      </c>
      <c r="E30" s="383" t="s">
        <v>181</v>
      </c>
      <c r="F30" s="546" t="s">
        <v>182</v>
      </c>
      <c r="G30" s="60">
        <v>8</v>
      </c>
      <c r="H30" s="54">
        <v>4</v>
      </c>
      <c r="I30" s="54">
        <v>15</v>
      </c>
      <c r="J30" s="54"/>
      <c r="K30" s="55"/>
      <c r="L30" s="55"/>
      <c r="M30" s="56"/>
      <c r="N30" s="57">
        <f t="shared" si="0"/>
        <v>27</v>
      </c>
      <c r="O30" s="378">
        <f>((Q30*30)-N30)</f>
        <v>3</v>
      </c>
      <c r="P30" s="55">
        <f t="shared" si="2"/>
        <v>30</v>
      </c>
      <c r="Q30" s="58">
        <v>1</v>
      </c>
      <c r="R30" s="379" t="s">
        <v>49</v>
      </c>
      <c r="S30" s="70"/>
      <c r="T30" s="67"/>
      <c r="U30" s="67"/>
      <c r="V30" s="54"/>
      <c r="W30" s="55"/>
      <c r="X30" s="55"/>
      <c r="Y30" s="56"/>
      <c r="Z30" s="57">
        <f t="shared" si="3"/>
        <v>0</v>
      </c>
      <c r="AA30" s="55">
        <f t="shared" si="4"/>
        <v>0</v>
      </c>
      <c r="AB30" s="55">
        <f t="shared" si="5"/>
        <v>0</v>
      </c>
      <c r="AC30" s="58">
        <v>0</v>
      </c>
      <c r="AD30" s="379"/>
      <c r="AE30" s="62">
        <f t="shared" si="6"/>
        <v>27</v>
      </c>
      <c r="AF30" s="55">
        <f t="shared" si="6"/>
        <v>3</v>
      </c>
      <c r="AG30" s="63">
        <f t="shared" si="7"/>
        <v>30</v>
      </c>
      <c r="AH30" s="71">
        <f t="shared" si="8"/>
        <v>1</v>
      </c>
    </row>
    <row r="31" spans="2:34" ht="15.6" x14ac:dyDescent="0.3">
      <c r="B31" s="831"/>
      <c r="C31" s="844"/>
      <c r="D31" s="381">
        <v>17</v>
      </c>
      <c r="E31" s="383" t="s">
        <v>183</v>
      </c>
      <c r="F31" s="546" t="s">
        <v>184</v>
      </c>
      <c r="G31" s="68">
        <v>15</v>
      </c>
      <c r="H31" s="67">
        <v>35</v>
      </c>
      <c r="I31" s="67">
        <v>55</v>
      </c>
      <c r="J31" s="54"/>
      <c r="K31" s="55"/>
      <c r="L31" s="55"/>
      <c r="M31" s="56"/>
      <c r="N31" s="57">
        <f t="shared" si="0"/>
        <v>105</v>
      </c>
      <c r="O31" s="378">
        <f>((Q31*30)-N31)</f>
        <v>15</v>
      </c>
      <c r="P31" s="55">
        <f t="shared" si="2"/>
        <v>120</v>
      </c>
      <c r="Q31" s="58">
        <v>4</v>
      </c>
      <c r="R31" s="379" t="s">
        <v>49</v>
      </c>
      <c r="S31" s="70">
        <v>10</v>
      </c>
      <c r="T31" s="67">
        <v>15</v>
      </c>
      <c r="U31" s="67">
        <v>45</v>
      </c>
      <c r="V31" s="54"/>
      <c r="W31" s="55"/>
      <c r="X31" s="55"/>
      <c r="Y31" s="56"/>
      <c r="Z31" s="57">
        <f t="shared" si="3"/>
        <v>70</v>
      </c>
      <c r="AA31" s="55">
        <f t="shared" si="4"/>
        <v>5</v>
      </c>
      <c r="AB31" s="55">
        <f t="shared" si="5"/>
        <v>75</v>
      </c>
      <c r="AC31" s="58">
        <v>3</v>
      </c>
      <c r="AD31" s="379" t="s">
        <v>49</v>
      </c>
      <c r="AE31" s="62">
        <f t="shared" si="6"/>
        <v>175</v>
      </c>
      <c r="AF31" s="55">
        <f t="shared" si="6"/>
        <v>20</v>
      </c>
      <c r="AG31" s="63">
        <f t="shared" si="7"/>
        <v>195</v>
      </c>
      <c r="AH31" s="71">
        <f t="shared" si="8"/>
        <v>7</v>
      </c>
    </row>
    <row r="32" spans="2:34" ht="31.2" x14ac:dyDescent="0.3">
      <c r="B32" s="831"/>
      <c r="C32" s="844"/>
      <c r="D32" s="381">
        <v>18</v>
      </c>
      <c r="E32" s="383" t="s">
        <v>185</v>
      </c>
      <c r="F32" s="546" t="s">
        <v>182</v>
      </c>
      <c r="G32" s="60"/>
      <c r="H32" s="54"/>
      <c r="I32" s="54"/>
      <c r="J32" s="54"/>
      <c r="K32" s="55"/>
      <c r="L32" s="55"/>
      <c r="M32" s="56"/>
      <c r="N32" s="57">
        <f t="shared" si="0"/>
        <v>0</v>
      </c>
      <c r="O32" s="378">
        <f t="shared" si="1"/>
        <v>0</v>
      </c>
      <c r="P32" s="55">
        <f t="shared" si="2"/>
        <v>0</v>
      </c>
      <c r="Q32" s="58">
        <v>0</v>
      </c>
      <c r="R32" s="379"/>
      <c r="S32" s="53"/>
      <c r="T32" s="54">
        <v>10</v>
      </c>
      <c r="U32" s="54">
        <v>20</v>
      </c>
      <c r="V32" s="54"/>
      <c r="W32" s="55"/>
      <c r="X32" s="55"/>
      <c r="Y32" s="56"/>
      <c r="Z32" s="57">
        <f t="shared" si="3"/>
        <v>30</v>
      </c>
      <c r="AA32" s="55">
        <f>((AC32*30)-Z32)</f>
        <v>0</v>
      </c>
      <c r="AB32" s="55">
        <f t="shared" si="5"/>
        <v>30</v>
      </c>
      <c r="AC32" s="58">
        <v>1</v>
      </c>
      <c r="AD32" s="379" t="s">
        <v>49</v>
      </c>
      <c r="AE32" s="62">
        <f t="shared" si="6"/>
        <v>30</v>
      </c>
      <c r="AF32" s="55">
        <f t="shared" si="6"/>
        <v>0</v>
      </c>
      <c r="AG32" s="63">
        <f t="shared" si="7"/>
        <v>30</v>
      </c>
      <c r="AH32" s="71">
        <f t="shared" si="8"/>
        <v>1</v>
      </c>
    </row>
    <row r="33" spans="2:34" ht="16.2" thickBot="1" x14ac:dyDescent="0.35">
      <c r="B33" s="831"/>
      <c r="C33" s="845"/>
      <c r="D33" s="384">
        <v>19</v>
      </c>
      <c r="E33" s="391" t="s">
        <v>186</v>
      </c>
      <c r="F33" s="552" t="s">
        <v>182</v>
      </c>
      <c r="G33" s="82">
        <v>20</v>
      </c>
      <c r="H33" s="76">
        <v>40</v>
      </c>
      <c r="I33" s="76"/>
      <c r="J33" s="76"/>
      <c r="K33" s="77"/>
      <c r="L33" s="77"/>
      <c r="M33" s="78"/>
      <c r="N33" s="79">
        <f t="shared" si="0"/>
        <v>60</v>
      </c>
      <c r="O33" s="386">
        <f>((Q33*30)-N33)</f>
        <v>0</v>
      </c>
      <c r="P33" s="77">
        <f t="shared" si="2"/>
        <v>60</v>
      </c>
      <c r="Q33" s="80">
        <v>2</v>
      </c>
      <c r="R33" s="387" t="s">
        <v>49</v>
      </c>
      <c r="S33" s="75" t="s">
        <v>187</v>
      </c>
      <c r="T33" s="76"/>
      <c r="U33" s="76" t="s">
        <v>187</v>
      </c>
      <c r="V33" s="76"/>
      <c r="W33" s="77"/>
      <c r="X33" s="77"/>
      <c r="Y33" s="78"/>
      <c r="Z33" s="79">
        <f t="shared" si="3"/>
        <v>0</v>
      </c>
      <c r="AA33" s="77">
        <f t="shared" si="4"/>
        <v>0</v>
      </c>
      <c r="AB33" s="77">
        <f t="shared" si="5"/>
        <v>0</v>
      </c>
      <c r="AC33" s="80">
        <v>0</v>
      </c>
      <c r="AD33" s="387"/>
      <c r="AE33" s="83">
        <f t="shared" si="6"/>
        <v>60</v>
      </c>
      <c r="AF33" s="77">
        <f t="shared" si="6"/>
        <v>0</v>
      </c>
      <c r="AG33" s="84">
        <f t="shared" si="7"/>
        <v>60</v>
      </c>
      <c r="AH33" s="47">
        <f t="shared" si="8"/>
        <v>2</v>
      </c>
    </row>
    <row r="34" spans="2:34" ht="21.75" customHeight="1" x14ac:dyDescent="0.3">
      <c r="B34" s="831"/>
      <c r="C34" s="846" t="s">
        <v>62</v>
      </c>
      <c r="D34" s="388">
        <v>20</v>
      </c>
      <c r="E34" s="392" t="s">
        <v>188</v>
      </c>
      <c r="F34" s="551" t="s">
        <v>61</v>
      </c>
      <c r="G34" s="94"/>
      <c r="H34" s="88">
        <v>7</v>
      </c>
      <c r="I34" s="88">
        <v>28</v>
      </c>
      <c r="J34" s="88"/>
      <c r="K34" s="89"/>
      <c r="L34" s="89"/>
      <c r="M34" s="90"/>
      <c r="N34" s="91">
        <f t="shared" si="0"/>
        <v>35</v>
      </c>
      <c r="O34" s="361">
        <f t="shared" si="1"/>
        <v>15</v>
      </c>
      <c r="P34" s="89">
        <f t="shared" si="2"/>
        <v>50</v>
      </c>
      <c r="Q34" s="92">
        <v>2</v>
      </c>
      <c r="R34" s="380" t="s">
        <v>49</v>
      </c>
      <c r="S34" s="87"/>
      <c r="T34" s="88">
        <v>6</v>
      </c>
      <c r="U34" s="88">
        <v>30</v>
      </c>
      <c r="V34" s="88"/>
      <c r="W34" s="89"/>
      <c r="X34" s="89"/>
      <c r="Y34" s="90"/>
      <c r="Z34" s="91">
        <f t="shared" si="3"/>
        <v>36</v>
      </c>
      <c r="AA34" s="89">
        <f t="shared" si="4"/>
        <v>14</v>
      </c>
      <c r="AB34" s="89">
        <f t="shared" si="5"/>
        <v>50</v>
      </c>
      <c r="AC34" s="92">
        <v>2</v>
      </c>
      <c r="AD34" s="380" t="s">
        <v>49</v>
      </c>
      <c r="AE34" s="95">
        <f t="shared" si="6"/>
        <v>71</v>
      </c>
      <c r="AF34" s="89">
        <f t="shared" si="6"/>
        <v>29</v>
      </c>
      <c r="AG34" s="200">
        <f t="shared" si="7"/>
        <v>100</v>
      </c>
      <c r="AH34" s="201">
        <f t="shared" si="8"/>
        <v>4</v>
      </c>
    </row>
    <row r="35" spans="2:34" ht="23.25" customHeight="1" thickBot="1" x14ac:dyDescent="0.35">
      <c r="B35" s="832"/>
      <c r="C35" s="845"/>
      <c r="D35" s="384">
        <v>21</v>
      </c>
      <c r="E35" s="391" t="s">
        <v>189</v>
      </c>
      <c r="F35" s="552" t="s">
        <v>64</v>
      </c>
      <c r="G35" s="82"/>
      <c r="H35" s="76"/>
      <c r="I35" s="76"/>
      <c r="J35" s="76"/>
      <c r="K35" s="77"/>
      <c r="L35" s="77"/>
      <c r="M35" s="78"/>
      <c r="N35" s="79">
        <f t="shared" si="0"/>
        <v>0</v>
      </c>
      <c r="O35" s="386">
        <f t="shared" si="1"/>
        <v>0</v>
      </c>
      <c r="P35" s="77">
        <f t="shared" si="2"/>
        <v>0</v>
      </c>
      <c r="Q35" s="80">
        <v>0</v>
      </c>
      <c r="R35" s="387"/>
      <c r="S35" s="75">
        <v>2</v>
      </c>
      <c r="T35" s="76">
        <v>6</v>
      </c>
      <c r="U35" s="76">
        <v>8</v>
      </c>
      <c r="V35" s="76"/>
      <c r="W35" s="77"/>
      <c r="X35" s="77"/>
      <c r="Y35" s="78"/>
      <c r="Z35" s="79">
        <f t="shared" si="3"/>
        <v>16</v>
      </c>
      <c r="AA35" s="77">
        <f t="shared" si="4"/>
        <v>9</v>
      </c>
      <c r="AB35" s="77">
        <f t="shared" si="5"/>
        <v>25</v>
      </c>
      <c r="AC35" s="80">
        <v>1</v>
      </c>
      <c r="AD35" s="387" t="s">
        <v>49</v>
      </c>
      <c r="AE35" s="83">
        <f t="shared" si="6"/>
        <v>16</v>
      </c>
      <c r="AF35" s="77">
        <f t="shared" si="6"/>
        <v>9</v>
      </c>
      <c r="AG35" s="84">
        <f t="shared" si="7"/>
        <v>25</v>
      </c>
      <c r="AH35" s="47">
        <f t="shared" si="8"/>
        <v>1</v>
      </c>
    </row>
    <row r="36" spans="2:34" ht="15.6" x14ac:dyDescent="0.3">
      <c r="B36" s="847" t="s">
        <v>67</v>
      </c>
      <c r="C36" s="848"/>
      <c r="D36" s="388">
        <v>22</v>
      </c>
      <c r="E36" s="392" t="s">
        <v>190</v>
      </c>
      <c r="F36" s="551" t="s">
        <v>191</v>
      </c>
      <c r="G36" s="94"/>
      <c r="H36" s="88">
        <v>10</v>
      </c>
      <c r="I36" s="88"/>
      <c r="J36" s="88"/>
      <c r="K36" s="89"/>
      <c r="L36" s="89"/>
      <c r="M36" s="90"/>
      <c r="N36" s="91">
        <f t="shared" si="0"/>
        <v>10</v>
      </c>
      <c r="O36" s="361">
        <f t="shared" si="1"/>
        <v>15</v>
      </c>
      <c r="P36" s="89">
        <f t="shared" si="2"/>
        <v>25</v>
      </c>
      <c r="Q36" s="92">
        <v>1</v>
      </c>
      <c r="R36" s="380" t="s">
        <v>49</v>
      </c>
      <c r="S36" s="87"/>
      <c r="T36" s="88"/>
      <c r="U36" s="88"/>
      <c r="V36" s="88"/>
      <c r="W36" s="89"/>
      <c r="X36" s="89"/>
      <c r="Y36" s="90"/>
      <c r="Z36" s="91">
        <f t="shared" si="3"/>
        <v>0</v>
      </c>
      <c r="AA36" s="89">
        <f t="shared" si="4"/>
        <v>0</v>
      </c>
      <c r="AB36" s="89">
        <f t="shared" si="5"/>
        <v>0</v>
      </c>
      <c r="AC36" s="92">
        <v>0</v>
      </c>
      <c r="AD36" s="380"/>
      <c r="AE36" s="95">
        <f t="shared" si="6"/>
        <v>10</v>
      </c>
      <c r="AF36" s="89">
        <f t="shared" si="6"/>
        <v>15</v>
      </c>
      <c r="AG36" s="200">
        <f t="shared" si="7"/>
        <v>25</v>
      </c>
      <c r="AH36" s="201">
        <f t="shared" si="8"/>
        <v>1</v>
      </c>
    </row>
    <row r="37" spans="2:34" ht="16.2" thickBot="1" x14ac:dyDescent="0.35">
      <c r="B37" s="832"/>
      <c r="C37" s="834"/>
      <c r="D37" s="384">
        <v>23</v>
      </c>
      <c r="E37" s="391" t="s">
        <v>192</v>
      </c>
      <c r="F37" s="552" t="s">
        <v>191</v>
      </c>
      <c r="G37" s="82"/>
      <c r="H37" s="76"/>
      <c r="I37" s="76"/>
      <c r="J37" s="76"/>
      <c r="K37" s="77"/>
      <c r="L37" s="77"/>
      <c r="M37" s="78"/>
      <c r="N37" s="79">
        <f t="shared" si="0"/>
        <v>0</v>
      </c>
      <c r="O37" s="386">
        <f t="shared" si="1"/>
        <v>0</v>
      </c>
      <c r="P37" s="77">
        <f t="shared" si="2"/>
        <v>0</v>
      </c>
      <c r="Q37" s="80">
        <v>0</v>
      </c>
      <c r="R37" s="387"/>
      <c r="S37" s="75"/>
      <c r="T37" s="76">
        <v>15</v>
      </c>
      <c r="U37" s="76"/>
      <c r="V37" s="76"/>
      <c r="W37" s="77"/>
      <c r="X37" s="77"/>
      <c r="Y37" s="78"/>
      <c r="Z37" s="79">
        <f t="shared" si="3"/>
        <v>15</v>
      </c>
      <c r="AA37" s="77">
        <f t="shared" si="4"/>
        <v>10</v>
      </c>
      <c r="AB37" s="77">
        <f t="shared" si="5"/>
        <v>25</v>
      </c>
      <c r="AC37" s="80">
        <v>1</v>
      </c>
      <c r="AD37" s="387" t="s">
        <v>49</v>
      </c>
      <c r="AE37" s="83">
        <f t="shared" si="6"/>
        <v>15</v>
      </c>
      <c r="AF37" s="77">
        <f t="shared" si="6"/>
        <v>10</v>
      </c>
      <c r="AG37" s="84">
        <f t="shared" si="7"/>
        <v>25</v>
      </c>
      <c r="AH37" s="47">
        <f t="shared" si="8"/>
        <v>1</v>
      </c>
    </row>
    <row r="38" spans="2:34" ht="16.2" thickBot="1" x14ac:dyDescent="0.35">
      <c r="B38" s="849" t="s">
        <v>72</v>
      </c>
      <c r="C38" s="850"/>
      <c r="D38" s="850"/>
      <c r="E38" s="850"/>
      <c r="F38" s="859"/>
      <c r="G38" s="393">
        <f t="shared" ref="G38:AC38" si="9">SUM(G13:G37)</f>
        <v>149</v>
      </c>
      <c r="H38" s="394">
        <f t="shared" si="9"/>
        <v>109</v>
      </c>
      <c r="I38" s="394">
        <f t="shared" si="9"/>
        <v>256</v>
      </c>
      <c r="J38" s="394">
        <f t="shared" si="9"/>
        <v>76</v>
      </c>
      <c r="K38" s="394">
        <f t="shared" si="9"/>
        <v>0</v>
      </c>
      <c r="L38" s="394">
        <f t="shared" si="9"/>
        <v>0</v>
      </c>
      <c r="M38" s="395">
        <f t="shared" si="9"/>
        <v>0</v>
      </c>
      <c r="N38" s="396">
        <f t="shared" si="9"/>
        <v>590</v>
      </c>
      <c r="O38" s="397">
        <f t="shared" si="9"/>
        <v>190</v>
      </c>
      <c r="P38" s="397">
        <f t="shared" si="9"/>
        <v>780</v>
      </c>
      <c r="Q38" s="397">
        <f t="shared" si="9"/>
        <v>29</v>
      </c>
      <c r="R38" s="398">
        <f t="shared" si="9"/>
        <v>0</v>
      </c>
      <c r="S38" s="396">
        <f t="shared" si="9"/>
        <v>79</v>
      </c>
      <c r="T38" s="397">
        <f t="shared" si="9"/>
        <v>92</v>
      </c>
      <c r="U38" s="397">
        <f t="shared" si="9"/>
        <v>222</v>
      </c>
      <c r="V38" s="397">
        <f t="shared" si="9"/>
        <v>76</v>
      </c>
      <c r="W38" s="397">
        <f t="shared" si="9"/>
        <v>0</v>
      </c>
      <c r="X38" s="397">
        <f t="shared" si="9"/>
        <v>0</v>
      </c>
      <c r="Y38" s="399">
        <f t="shared" si="9"/>
        <v>0</v>
      </c>
      <c r="Z38" s="396">
        <f t="shared" si="9"/>
        <v>469</v>
      </c>
      <c r="AA38" s="397">
        <f t="shared" si="9"/>
        <v>191</v>
      </c>
      <c r="AB38" s="397">
        <f t="shared" si="9"/>
        <v>660</v>
      </c>
      <c r="AC38" s="397">
        <f t="shared" si="9"/>
        <v>26</v>
      </c>
      <c r="AD38" s="400"/>
      <c r="AE38" s="401">
        <f>SUM(AE13:AE37)</f>
        <v>1059</v>
      </c>
      <c r="AF38" s="394">
        <f>SUM(AF13:AF37)</f>
        <v>381</v>
      </c>
      <c r="AG38" s="394">
        <f>SUM(AG13:AG37)</f>
        <v>1440</v>
      </c>
      <c r="AH38" s="402">
        <f>SUM(AH13:AH37)</f>
        <v>55</v>
      </c>
    </row>
    <row r="39" spans="2:34" ht="32.25" customHeight="1" thickBot="1" x14ac:dyDescent="0.35">
      <c r="B39" s="860" t="s">
        <v>73</v>
      </c>
      <c r="C39" s="861"/>
      <c r="D39" s="862" t="s">
        <v>38</v>
      </c>
      <c r="E39" s="863"/>
      <c r="F39" s="863"/>
      <c r="G39" s="863"/>
      <c r="H39" s="863"/>
      <c r="I39" s="863"/>
      <c r="J39" s="863"/>
      <c r="K39" s="863"/>
      <c r="L39" s="863"/>
      <c r="M39" s="863"/>
      <c r="N39" s="863"/>
      <c r="O39" s="863"/>
      <c r="P39" s="863"/>
      <c r="Q39" s="863"/>
      <c r="R39" s="863"/>
      <c r="S39" s="863"/>
      <c r="T39" s="863"/>
      <c r="U39" s="863"/>
      <c r="V39" s="863"/>
      <c r="W39" s="863"/>
      <c r="X39" s="863"/>
      <c r="Y39" s="863"/>
      <c r="Z39" s="863"/>
      <c r="AA39" s="863"/>
      <c r="AB39" s="863"/>
      <c r="AC39" s="863"/>
      <c r="AD39" s="863"/>
      <c r="AE39" s="863"/>
      <c r="AF39" s="863"/>
      <c r="AG39" s="863"/>
      <c r="AH39" s="864"/>
    </row>
    <row r="40" spans="2:34" ht="15.6" x14ac:dyDescent="0.3">
      <c r="B40" s="852" t="s">
        <v>193</v>
      </c>
      <c r="C40" s="865"/>
      <c r="D40" s="403">
        <v>1</v>
      </c>
      <c r="E40" s="404" t="s">
        <v>194</v>
      </c>
      <c r="F40" s="553" t="s">
        <v>195</v>
      </c>
      <c r="G40" s="49">
        <v>10</v>
      </c>
      <c r="H40" s="29"/>
      <c r="I40" s="106"/>
      <c r="J40" s="106"/>
      <c r="K40" s="106"/>
      <c r="L40" s="106"/>
      <c r="M40" s="405"/>
      <c r="N40" s="26">
        <f>SUM(G40)</f>
        <v>10</v>
      </c>
      <c r="O40" s="24">
        <f>((Q40*25)-N40)</f>
        <v>15</v>
      </c>
      <c r="P40" s="24">
        <f>SUM(N40:O40)</f>
        <v>25</v>
      </c>
      <c r="Q40" s="758">
        <v>1</v>
      </c>
      <c r="R40" s="868" t="s">
        <v>49</v>
      </c>
      <c r="S40" s="30"/>
      <c r="T40" s="24"/>
      <c r="U40" s="24"/>
      <c r="V40" s="24"/>
      <c r="W40" s="24"/>
      <c r="X40" s="24"/>
      <c r="Y40" s="25"/>
      <c r="Z40" s="26">
        <f>SUM(S40:Y40)</f>
        <v>0</v>
      </c>
      <c r="AA40" s="24"/>
      <c r="AB40" s="24">
        <f>SUM(Z40:AA40)</f>
        <v>0</v>
      </c>
      <c r="AC40" s="24"/>
      <c r="AD40" s="868"/>
      <c r="AE40" s="871">
        <v>10</v>
      </c>
      <c r="AF40" s="873">
        <f>((AH40*25)-AE40)</f>
        <v>15</v>
      </c>
      <c r="AG40" s="875">
        <f>SUM(AE40:AF43)</f>
        <v>25</v>
      </c>
      <c r="AH40" s="877">
        <v>1</v>
      </c>
    </row>
    <row r="41" spans="2:34" ht="15.6" x14ac:dyDescent="0.3">
      <c r="B41" s="866"/>
      <c r="C41" s="867"/>
      <c r="D41" s="406">
        <v>2</v>
      </c>
      <c r="E41" s="407" t="s">
        <v>196</v>
      </c>
      <c r="F41" s="554" t="s">
        <v>197</v>
      </c>
      <c r="G41" s="70"/>
      <c r="H41" s="54"/>
      <c r="I41" s="111"/>
      <c r="J41" s="111"/>
      <c r="K41" s="111"/>
      <c r="L41" s="111"/>
      <c r="M41" s="408">
        <v>10</v>
      </c>
      <c r="N41" s="57">
        <f t="shared" ref="N41:N43" si="10">SUM(G41)</f>
        <v>0</v>
      </c>
      <c r="O41" s="55">
        <v>15</v>
      </c>
      <c r="P41" s="55">
        <v>25</v>
      </c>
      <c r="Q41" s="759"/>
      <c r="R41" s="869"/>
      <c r="S41" s="62"/>
      <c r="T41" s="55"/>
      <c r="U41" s="55"/>
      <c r="V41" s="55"/>
      <c r="W41" s="55"/>
      <c r="X41" s="55"/>
      <c r="Y41" s="56"/>
      <c r="Z41" s="57">
        <f t="shared" ref="Z41:Z43" si="11">SUM(S41:Y41)</f>
        <v>0</v>
      </c>
      <c r="AA41" s="55"/>
      <c r="AB41" s="55">
        <f t="shared" ref="AB41:AB43" si="12">SUM(Z41:AA41)</f>
        <v>0</v>
      </c>
      <c r="AC41" s="55"/>
      <c r="AD41" s="869"/>
      <c r="AE41" s="756"/>
      <c r="AF41" s="759"/>
      <c r="AG41" s="762"/>
      <c r="AH41" s="765"/>
    </row>
    <row r="42" spans="2:34" ht="31.2" x14ac:dyDescent="0.3">
      <c r="B42" s="866"/>
      <c r="C42" s="867"/>
      <c r="D42" s="406">
        <v>3</v>
      </c>
      <c r="E42" s="409" t="s">
        <v>198</v>
      </c>
      <c r="F42" s="555" t="s">
        <v>70</v>
      </c>
      <c r="G42" s="70">
        <v>6</v>
      </c>
      <c r="H42" s="54">
        <v>4</v>
      </c>
      <c r="I42" s="111"/>
      <c r="J42" s="111"/>
      <c r="K42" s="111"/>
      <c r="L42" s="111"/>
      <c r="M42" s="410"/>
      <c r="N42" s="57">
        <f>SUM(G42:H42)</f>
        <v>10</v>
      </c>
      <c r="O42" s="55">
        <v>15</v>
      </c>
      <c r="P42" s="55">
        <f t="shared" ref="P42" si="13">SUM(N42:O42)</f>
        <v>25</v>
      </c>
      <c r="Q42" s="759"/>
      <c r="R42" s="869"/>
      <c r="S42" s="62"/>
      <c r="T42" s="55"/>
      <c r="U42" s="55"/>
      <c r="V42" s="55"/>
      <c r="W42" s="55"/>
      <c r="X42" s="55"/>
      <c r="Y42" s="56"/>
      <c r="Z42" s="57">
        <f t="shared" si="11"/>
        <v>0</v>
      </c>
      <c r="AA42" s="55"/>
      <c r="AB42" s="55">
        <f t="shared" si="12"/>
        <v>0</v>
      </c>
      <c r="AC42" s="55"/>
      <c r="AD42" s="869"/>
      <c r="AE42" s="756"/>
      <c r="AF42" s="759"/>
      <c r="AG42" s="762"/>
      <c r="AH42" s="765"/>
    </row>
    <row r="43" spans="2:34" ht="16.2" thickBot="1" x14ac:dyDescent="0.35">
      <c r="B43" s="866"/>
      <c r="C43" s="867"/>
      <c r="D43" s="411">
        <v>4</v>
      </c>
      <c r="E43" s="594" t="s">
        <v>199</v>
      </c>
      <c r="F43" s="595" t="s">
        <v>267</v>
      </c>
      <c r="G43" s="75">
        <v>10</v>
      </c>
      <c r="H43" s="412"/>
      <c r="I43" s="413"/>
      <c r="J43" s="413"/>
      <c r="K43" s="413"/>
      <c r="L43" s="413"/>
      <c r="M43" s="414"/>
      <c r="N43" s="79">
        <f t="shared" si="10"/>
        <v>10</v>
      </c>
      <c r="O43" s="77">
        <v>15</v>
      </c>
      <c r="P43" s="77">
        <v>25</v>
      </c>
      <c r="Q43" s="760"/>
      <c r="R43" s="870"/>
      <c r="S43" s="83"/>
      <c r="T43" s="77"/>
      <c r="U43" s="77"/>
      <c r="V43" s="77"/>
      <c r="W43" s="77"/>
      <c r="X43" s="77"/>
      <c r="Y43" s="78"/>
      <c r="Z43" s="79">
        <f t="shared" si="11"/>
        <v>0</v>
      </c>
      <c r="AA43" s="77"/>
      <c r="AB43" s="77">
        <f t="shared" si="12"/>
        <v>0</v>
      </c>
      <c r="AC43" s="77"/>
      <c r="AD43" s="870"/>
      <c r="AE43" s="872"/>
      <c r="AF43" s="874"/>
      <c r="AG43" s="876"/>
      <c r="AH43" s="878"/>
    </row>
    <row r="44" spans="2:34" ht="16.2" thickBot="1" x14ac:dyDescent="0.35">
      <c r="B44" s="849" t="s">
        <v>72</v>
      </c>
      <c r="C44" s="850"/>
      <c r="D44" s="850"/>
      <c r="E44" s="850"/>
      <c r="F44" s="851"/>
      <c r="G44" s="415">
        <v>10</v>
      </c>
      <c r="H44" s="415"/>
      <c r="I44" s="416"/>
      <c r="J44" s="416"/>
      <c r="K44" s="416"/>
      <c r="L44" s="416"/>
      <c r="M44" s="417"/>
      <c r="N44" s="418">
        <v>10</v>
      </c>
      <c r="O44" s="415">
        <v>15</v>
      </c>
      <c r="P44" s="415">
        <v>25</v>
      </c>
      <c r="Q44" s="415">
        <v>1</v>
      </c>
      <c r="R44" s="419"/>
      <c r="S44" s="420"/>
      <c r="T44" s="397"/>
      <c r="U44" s="397"/>
      <c r="V44" s="397"/>
      <c r="W44" s="397"/>
      <c r="X44" s="397"/>
      <c r="Y44" s="399"/>
      <c r="Z44" s="396">
        <v>0</v>
      </c>
      <c r="AA44" s="397"/>
      <c r="AB44" s="397">
        <v>0</v>
      </c>
      <c r="AC44" s="397"/>
      <c r="AD44" s="398"/>
      <c r="AE44" s="420">
        <f>SUM(AE40)</f>
        <v>10</v>
      </c>
      <c r="AF44" s="397">
        <f>SUM(AF40)</f>
        <v>15</v>
      </c>
      <c r="AG44" s="397">
        <f>SUM(AG40)</f>
        <v>25</v>
      </c>
      <c r="AH44" s="398">
        <v>1</v>
      </c>
    </row>
    <row r="45" spans="2:34" ht="16.5" customHeight="1" thickBot="1" x14ac:dyDescent="0.35">
      <c r="B45" s="852" t="s">
        <v>200</v>
      </c>
      <c r="C45" s="853"/>
      <c r="D45" s="856" t="s">
        <v>38</v>
      </c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C45" s="857"/>
      <c r="AD45" s="857"/>
      <c r="AE45" s="857"/>
      <c r="AF45" s="857"/>
      <c r="AG45" s="857"/>
      <c r="AH45" s="858"/>
    </row>
    <row r="46" spans="2:34" ht="16.2" thickBot="1" x14ac:dyDescent="0.35">
      <c r="B46" s="854"/>
      <c r="C46" s="855"/>
      <c r="D46" s="421">
        <v>1</v>
      </c>
      <c r="E46" s="422" t="s">
        <v>108</v>
      </c>
      <c r="F46" s="556" t="s">
        <v>61</v>
      </c>
      <c r="G46" s="225"/>
      <c r="H46" s="221"/>
      <c r="I46" s="221"/>
      <c r="J46" s="221"/>
      <c r="K46" s="221"/>
      <c r="L46" s="221"/>
      <c r="M46" s="221"/>
      <c r="N46" s="223"/>
      <c r="O46" s="221"/>
      <c r="P46" s="223"/>
      <c r="Q46" s="221"/>
      <c r="R46" s="423"/>
      <c r="S46" s="225"/>
      <c r="T46" s="221"/>
      <c r="U46" s="221"/>
      <c r="V46" s="221"/>
      <c r="W46" s="221"/>
      <c r="X46" s="226">
        <v>120</v>
      </c>
      <c r="Y46" s="221"/>
      <c r="Z46" s="226">
        <f>SUM(X46)</f>
        <v>120</v>
      </c>
      <c r="AA46" s="221"/>
      <c r="AB46" s="226">
        <f>SUM(Z46:AA46)</f>
        <v>120</v>
      </c>
      <c r="AC46" s="228">
        <v>4</v>
      </c>
      <c r="AD46" s="229" t="s">
        <v>49</v>
      </c>
      <c r="AE46" s="424">
        <f>SUM(AB46)</f>
        <v>120</v>
      </c>
      <c r="AF46" s="226">
        <f>SUM(AA46)</f>
        <v>0</v>
      </c>
      <c r="AG46" s="228">
        <f>SUM(AE46:AF46)</f>
        <v>120</v>
      </c>
      <c r="AH46" s="229">
        <f>SUM(AC46)</f>
        <v>4</v>
      </c>
    </row>
    <row r="47" spans="2:34" s="3" customFormat="1" ht="31.5" customHeight="1" thickBot="1" x14ac:dyDescent="0.35">
      <c r="B47" s="425"/>
      <c r="C47" s="850" t="s">
        <v>79</v>
      </c>
      <c r="D47" s="850"/>
      <c r="E47" s="850"/>
      <c r="F47" s="850"/>
      <c r="G47" s="426">
        <f t="shared" ref="G47:Q47" si="14">SUM(G38,G44,G46)</f>
        <v>159</v>
      </c>
      <c r="H47" s="427">
        <f t="shared" si="14"/>
        <v>109</v>
      </c>
      <c r="I47" s="427">
        <f t="shared" si="14"/>
        <v>256</v>
      </c>
      <c r="J47" s="427">
        <f t="shared" si="14"/>
        <v>76</v>
      </c>
      <c r="K47" s="427">
        <f t="shared" si="14"/>
        <v>0</v>
      </c>
      <c r="L47" s="427">
        <f t="shared" si="14"/>
        <v>0</v>
      </c>
      <c r="M47" s="427">
        <f t="shared" si="14"/>
        <v>0</v>
      </c>
      <c r="N47" s="427">
        <f t="shared" si="14"/>
        <v>600</v>
      </c>
      <c r="O47" s="427">
        <f t="shared" si="14"/>
        <v>205</v>
      </c>
      <c r="P47" s="427">
        <f t="shared" si="14"/>
        <v>805</v>
      </c>
      <c r="Q47" s="427">
        <f t="shared" si="14"/>
        <v>30</v>
      </c>
      <c r="R47" s="428" t="s">
        <v>80</v>
      </c>
      <c r="S47" s="426">
        <f t="shared" ref="S47:AC47" si="15">SUM(S38,S44,S46)</f>
        <v>79</v>
      </c>
      <c r="T47" s="427">
        <f t="shared" si="15"/>
        <v>92</v>
      </c>
      <c r="U47" s="427">
        <f t="shared" si="15"/>
        <v>222</v>
      </c>
      <c r="V47" s="427">
        <f t="shared" si="15"/>
        <v>76</v>
      </c>
      <c r="W47" s="427">
        <f t="shared" si="15"/>
        <v>0</v>
      </c>
      <c r="X47" s="427">
        <f t="shared" si="15"/>
        <v>120</v>
      </c>
      <c r="Y47" s="427">
        <f t="shared" si="15"/>
        <v>0</v>
      </c>
      <c r="Z47" s="427">
        <f t="shared" si="15"/>
        <v>589</v>
      </c>
      <c r="AA47" s="427">
        <f t="shared" si="15"/>
        <v>191</v>
      </c>
      <c r="AB47" s="427">
        <f t="shared" si="15"/>
        <v>780</v>
      </c>
      <c r="AC47" s="427">
        <f t="shared" si="15"/>
        <v>30</v>
      </c>
      <c r="AD47" s="428" t="s">
        <v>80</v>
      </c>
      <c r="AE47" s="429">
        <f>SUM(AE38,AE44,AE46)</f>
        <v>1189</v>
      </c>
      <c r="AF47" s="427">
        <f>SUM(AF38,AF44,AF46)</f>
        <v>396</v>
      </c>
      <c r="AG47" s="427">
        <f>SUM(AG38,AG44,AG46)</f>
        <v>1585</v>
      </c>
      <c r="AH47" s="428">
        <f>SUM(AH38,AH44,AH46)</f>
        <v>60</v>
      </c>
    </row>
    <row r="48" spans="2:34" ht="15" customHeight="1" x14ac:dyDescent="0.3"/>
    <row r="49" ht="15.75" customHeight="1" x14ac:dyDescent="0.3"/>
  </sheetData>
  <mergeCells count="55">
    <mergeCell ref="B44:F44"/>
    <mergeCell ref="B45:C46"/>
    <mergeCell ref="D45:AH45"/>
    <mergeCell ref="C47:F47"/>
    <mergeCell ref="B38:F38"/>
    <mergeCell ref="B39:C39"/>
    <mergeCell ref="D39:AH39"/>
    <mergeCell ref="B40:C43"/>
    <mergeCell ref="Q40:Q43"/>
    <mergeCell ref="R40:R43"/>
    <mergeCell ref="AD40:AD43"/>
    <mergeCell ref="AE40:AE43"/>
    <mergeCell ref="AF40:AF43"/>
    <mergeCell ref="AG40:AG43"/>
    <mergeCell ref="AH40:AH43"/>
    <mergeCell ref="B24:B35"/>
    <mergeCell ref="C24:C26"/>
    <mergeCell ref="C27:C33"/>
    <mergeCell ref="C34:C35"/>
    <mergeCell ref="B36:B37"/>
    <mergeCell ref="C36:C37"/>
    <mergeCell ref="D11:AD11"/>
    <mergeCell ref="D12:AH12"/>
    <mergeCell ref="B13:B14"/>
    <mergeCell ref="C13:C14"/>
    <mergeCell ref="B15:B23"/>
    <mergeCell ref="C15:C23"/>
    <mergeCell ref="D15:D17"/>
    <mergeCell ref="E15:E17"/>
    <mergeCell ref="R15:R17"/>
    <mergeCell ref="AH15:AH17"/>
    <mergeCell ref="AH18:AH19"/>
    <mergeCell ref="B6:K6"/>
    <mergeCell ref="L6:AH6"/>
    <mergeCell ref="B7:B12"/>
    <mergeCell ref="C7:C12"/>
    <mergeCell ref="D7:AH7"/>
    <mergeCell ref="D8:D10"/>
    <mergeCell ref="E8:E10"/>
    <mergeCell ref="F8:F10"/>
    <mergeCell ref="G8:R8"/>
    <mergeCell ref="S8:AD8"/>
    <mergeCell ref="AE8:AE11"/>
    <mergeCell ref="AF8:AF11"/>
    <mergeCell ref="AG8:AG11"/>
    <mergeCell ref="AH8:AH11"/>
    <mergeCell ref="G9:R9"/>
    <mergeCell ref="S9:AD9"/>
    <mergeCell ref="B5:K5"/>
    <mergeCell ref="L5:AH5"/>
    <mergeCell ref="B2:AH2"/>
    <mergeCell ref="B3:K3"/>
    <mergeCell ref="L3:AH3"/>
    <mergeCell ref="B4:K4"/>
    <mergeCell ref="L4:AH4"/>
  </mergeCells>
  <pageMargins left="0.23622047244094491" right="0.23622047244094491" top="0.35433070866141736" bottom="0.35433070866141736" header="0.31496062992125984" footer="0.31496062992125984"/>
  <pageSetup paperSize="9"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3ECA-9A80-4F1F-A9B1-6862833C3D1B}">
  <sheetPr>
    <tabColor rgb="FFCC00FF"/>
    <pageSetUpPr fitToPage="1"/>
  </sheetPr>
  <dimension ref="B1:AI43"/>
  <sheetViews>
    <sheetView topLeftCell="A13" zoomScale="55" zoomScaleNormal="55" workbookViewId="0">
      <selection activeCell="E34" sqref="E34:F34"/>
    </sheetView>
  </sheetViews>
  <sheetFormatPr defaultColWidth="9.109375" defaultRowHeight="14.4" x14ac:dyDescent="0.3"/>
  <cols>
    <col min="1" max="1" width="9.109375" style="2"/>
    <col min="2" max="2" width="19.5546875" style="1" customWidth="1"/>
    <col min="3" max="3" width="19" style="1" bestFit="1" customWidth="1"/>
    <col min="4" max="4" width="7.88671875" style="2" customWidth="1"/>
    <col min="5" max="5" width="61.88671875" style="2" customWidth="1"/>
    <col min="6" max="6" width="57.88671875" style="2" customWidth="1"/>
    <col min="7" max="10" width="6.88671875" style="2" customWidth="1"/>
    <col min="11" max="12" width="3.33203125" style="2" bestFit="1" customWidth="1"/>
    <col min="13" max="13" width="3.88671875" style="2" bestFit="1" customWidth="1"/>
    <col min="14" max="15" width="6.109375" style="2" bestFit="1" customWidth="1"/>
    <col min="16" max="16" width="11.33203125" style="2" bestFit="1" customWidth="1"/>
    <col min="17" max="17" width="5.44140625" style="2" customWidth="1"/>
    <col min="18" max="18" width="7.6640625" style="2" customWidth="1"/>
    <col min="19" max="19" width="6.109375" style="2" customWidth="1"/>
    <col min="20" max="20" width="4.6640625" style="2" bestFit="1" customWidth="1"/>
    <col min="21" max="22" width="6.33203125" style="2" customWidth="1"/>
    <col min="23" max="23" width="3.33203125" style="2" bestFit="1" customWidth="1"/>
    <col min="24" max="24" width="6" style="2" customWidth="1"/>
    <col min="25" max="25" width="3.33203125" style="2" bestFit="1" customWidth="1"/>
    <col min="26" max="27" width="6.109375" style="2" bestFit="1" customWidth="1"/>
    <col min="28" max="28" width="11.33203125" style="2" bestFit="1" customWidth="1"/>
    <col min="29" max="29" width="6.6640625" style="3" customWidth="1"/>
    <col min="30" max="30" width="7.6640625" style="2" customWidth="1"/>
    <col min="31" max="31" width="9" style="2" customWidth="1"/>
    <col min="32" max="32" width="8.6640625" style="3" bestFit="1" customWidth="1"/>
    <col min="33" max="33" width="11.33203125" style="2" bestFit="1" customWidth="1"/>
    <col min="34" max="34" width="6.109375" style="2" bestFit="1" customWidth="1"/>
    <col min="35" max="35" width="11.88671875" style="2" customWidth="1"/>
    <col min="36" max="16384" width="9.109375" style="2"/>
  </cols>
  <sheetData>
    <row r="1" spans="2:35" ht="15" thickBot="1" x14ac:dyDescent="0.35"/>
    <row r="2" spans="2:35" ht="30" customHeight="1" thickBot="1" x14ac:dyDescent="0.35">
      <c r="B2" s="698" t="s">
        <v>0</v>
      </c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G2" s="699"/>
      <c r="AH2" s="700"/>
    </row>
    <row r="3" spans="2:35" ht="18" x14ac:dyDescent="0.35">
      <c r="B3" s="701" t="s">
        <v>1</v>
      </c>
      <c r="C3" s="702"/>
      <c r="D3" s="702"/>
      <c r="E3" s="702"/>
      <c r="F3" s="702"/>
      <c r="G3" s="702"/>
      <c r="H3" s="702"/>
      <c r="I3" s="702"/>
      <c r="J3" s="702"/>
      <c r="K3" s="703" t="s">
        <v>2</v>
      </c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3"/>
      <c r="Z3" s="703"/>
      <c r="AA3" s="703"/>
      <c r="AB3" s="703"/>
      <c r="AC3" s="703"/>
      <c r="AD3" s="703"/>
      <c r="AE3" s="703"/>
      <c r="AF3" s="703"/>
      <c r="AG3" s="703"/>
      <c r="AH3" s="704"/>
    </row>
    <row r="4" spans="2:35" ht="15.6" x14ac:dyDescent="0.3">
      <c r="B4" s="685" t="s">
        <v>3</v>
      </c>
      <c r="C4" s="686"/>
      <c r="D4" s="686"/>
      <c r="E4" s="686"/>
      <c r="F4" s="686"/>
      <c r="G4" s="686"/>
      <c r="H4" s="686"/>
      <c r="I4" s="686"/>
      <c r="J4" s="686"/>
      <c r="K4" s="687" t="s">
        <v>4</v>
      </c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687"/>
      <c r="AG4" s="687"/>
      <c r="AH4" s="688"/>
    </row>
    <row r="5" spans="2:35" ht="15.6" x14ac:dyDescent="0.3">
      <c r="B5" s="685" t="s">
        <v>5</v>
      </c>
      <c r="C5" s="686"/>
      <c r="D5" s="686"/>
      <c r="E5" s="686"/>
      <c r="F5" s="686"/>
      <c r="G5" s="686"/>
      <c r="H5" s="686"/>
      <c r="I5" s="686"/>
      <c r="J5" s="686"/>
      <c r="K5" s="687" t="s">
        <v>6</v>
      </c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7"/>
      <c r="AG5" s="687"/>
      <c r="AH5" s="688"/>
    </row>
    <row r="6" spans="2:35" ht="16.2" thickBot="1" x14ac:dyDescent="0.35">
      <c r="B6" s="705" t="s">
        <v>7</v>
      </c>
      <c r="C6" s="706"/>
      <c r="D6" s="706"/>
      <c r="E6" s="706"/>
      <c r="F6" s="706"/>
      <c r="G6" s="706"/>
      <c r="H6" s="706"/>
      <c r="I6" s="706"/>
      <c r="J6" s="706"/>
      <c r="K6" s="707" t="s">
        <v>150</v>
      </c>
      <c r="L6" s="707"/>
      <c r="M6" s="707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  <c r="Z6" s="707"/>
      <c r="AA6" s="707"/>
      <c r="AB6" s="707"/>
      <c r="AC6" s="707"/>
      <c r="AD6" s="707"/>
      <c r="AE6" s="707"/>
      <c r="AF6" s="707"/>
      <c r="AG6" s="707"/>
      <c r="AH6" s="708"/>
    </row>
    <row r="7" spans="2:35" ht="33" customHeight="1" thickBot="1" x14ac:dyDescent="0.35">
      <c r="B7" s="769" t="s">
        <v>9</v>
      </c>
      <c r="C7" s="895" t="s">
        <v>10</v>
      </c>
      <c r="D7" s="896" t="s">
        <v>238</v>
      </c>
      <c r="E7" s="897"/>
      <c r="F7" s="897"/>
      <c r="G7" s="897"/>
      <c r="H7" s="897"/>
      <c r="I7" s="897"/>
      <c r="J7" s="897"/>
      <c r="K7" s="897"/>
      <c r="L7" s="897"/>
      <c r="M7" s="897"/>
      <c r="N7" s="897"/>
      <c r="O7" s="897"/>
      <c r="P7" s="897"/>
      <c r="Q7" s="897"/>
      <c r="R7" s="897"/>
      <c r="S7" s="897"/>
      <c r="T7" s="897"/>
      <c r="U7" s="897"/>
      <c r="V7" s="897"/>
      <c r="W7" s="897"/>
      <c r="X7" s="897"/>
      <c r="Y7" s="897"/>
      <c r="Z7" s="897"/>
      <c r="AA7" s="897"/>
      <c r="AB7" s="897"/>
      <c r="AC7" s="897"/>
      <c r="AD7" s="897"/>
      <c r="AE7" s="897"/>
      <c r="AF7" s="897"/>
      <c r="AG7" s="897"/>
      <c r="AH7" s="898"/>
      <c r="AI7" s="212" t="s">
        <v>83</v>
      </c>
    </row>
    <row r="8" spans="2:35" ht="18.75" customHeight="1" x14ac:dyDescent="0.3">
      <c r="B8" s="709"/>
      <c r="C8" s="712"/>
      <c r="D8" s="746" t="s">
        <v>11</v>
      </c>
      <c r="E8" s="747"/>
      <c r="F8" s="899" t="s">
        <v>12</v>
      </c>
      <c r="G8" s="902" t="s">
        <v>201</v>
      </c>
      <c r="H8" s="903"/>
      <c r="I8" s="903"/>
      <c r="J8" s="903"/>
      <c r="K8" s="903"/>
      <c r="L8" s="903"/>
      <c r="M8" s="903"/>
      <c r="N8" s="903"/>
      <c r="O8" s="903"/>
      <c r="P8" s="903"/>
      <c r="Q8" s="903"/>
      <c r="R8" s="904"/>
      <c r="S8" s="879" t="s">
        <v>202</v>
      </c>
      <c r="T8" s="880"/>
      <c r="U8" s="880"/>
      <c r="V8" s="880"/>
      <c r="W8" s="880"/>
      <c r="X8" s="880"/>
      <c r="Y8" s="880"/>
      <c r="Z8" s="880"/>
      <c r="AA8" s="880"/>
      <c r="AB8" s="880"/>
      <c r="AC8" s="880"/>
      <c r="AD8" s="881"/>
      <c r="AE8" s="882"/>
      <c r="AF8" s="882"/>
      <c r="AG8" s="882"/>
      <c r="AH8" s="695"/>
    </row>
    <row r="9" spans="2:35" ht="15.75" customHeight="1" thickBot="1" x14ac:dyDescent="0.35">
      <c r="B9" s="709"/>
      <c r="C9" s="712"/>
      <c r="D9" s="748"/>
      <c r="E9" s="749"/>
      <c r="F9" s="900"/>
      <c r="G9" s="731" t="s">
        <v>19</v>
      </c>
      <c r="H9" s="883"/>
      <c r="I9" s="883"/>
      <c r="J9" s="883"/>
      <c r="K9" s="883"/>
      <c r="L9" s="883"/>
      <c r="M9" s="883"/>
      <c r="N9" s="883"/>
      <c r="O9" s="883"/>
      <c r="P9" s="883"/>
      <c r="Q9" s="883"/>
      <c r="R9" s="884"/>
      <c r="S9" s="731" t="s">
        <v>19</v>
      </c>
      <c r="T9" s="883"/>
      <c r="U9" s="883"/>
      <c r="V9" s="883"/>
      <c r="W9" s="883"/>
      <c r="X9" s="883"/>
      <c r="Y9" s="883"/>
      <c r="Z9" s="883"/>
      <c r="AA9" s="883"/>
      <c r="AB9" s="883"/>
      <c r="AC9" s="883"/>
      <c r="AD9" s="884"/>
      <c r="AE9" s="716"/>
      <c r="AF9" s="716"/>
      <c r="AG9" s="716"/>
      <c r="AH9" s="697"/>
    </row>
    <row r="10" spans="2:35" s="17" customFormat="1" ht="144" customHeight="1" thickBot="1" x14ac:dyDescent="0.35">
      <c r="B10" s="709"/>
      <c r="C10" s="712"/>
      <c r="D10" s="750"/>
      <c r="E10" s="751"/>
      <c r="F10" s="901"/>
      <c r="G10" s="430" t="s">
        <v>20</v>
      </c>
      <c r="H10" s="242" t="s">
        <v>21</v>
      </c>
      <c r="I10" s="242" t="s">
        <v>22</v>
      </c>
      <c r="J10" s="242" t="s">
        <v>23</v>
      </c>
      <c r="K10" s="242" t="s">
        <v>24</v>
      </c>
      <c r="L10" s="242" t="s">
        <v>25</v>
      </c>
      <c r="M10" s="431" t="s">
        <v>26</v>
      </c>
      <c r="N10" s="430" t="s">
        <v>87</v>
      </c>
      <c r="O10" s="242" t="s">
        <v>28</v>
      </c>
      <c r="P10" s="242" t="s">
        <v>29</v>
      </c>
      <c r="Q10" s="242" t="s">
        <v>30</v>
      </c>
      <c r="R10" s="432" t="s">
        <v>31</v>
      </c>
      <c r="S10" s="430" t="s">
        <v>20</v>
      </c>
      <c r="T10" s="242" t="s">
        <v>21</v>
      </c>
      <c r="U10" s="242" t="s">
        <v>22</v>
      </c>
      <c r="V10" s="242" t="s">
        <v>23</v>
      </c>
      <c r="W10" s="242" t="s">
        <v>24</v>
      </c>
      <c r="X10" s="242" t="s">
        <v>25</v>
      </c>
      <c r="Y10" s="431" t="s">
        <v>32</v>
      </c>
      <c r="Z10" s="430" t="s">
        <v>33</v>
      </c>
      <c r="AA10" s="242" t="s">
        <v>28</v>
      </c>
      <c r="AB10" s="242" t="s">
        <v>29</v>
      </c>
      <c r="AC10" s="242" t="s">
        <v>34</v>
      </c>
      <c r="AD10" s="432" t="s">
        <v>35</v>
      </c>
      <c r="AE10" s="433" t="s">
        <v>15</v>
      </c>
      <c r="AF10" s="242" t="s">
        <v>16</v>
      </c>
      <c r="AG10" s="242" t="s">
        <v>17</v>
      </c>
      <c r="AH10" s="432" t="s">
        <v>18</v>
      </c>
    </row>
    <row r="11" spans="2:35" ht="23.25" customHeight="1" x14ac:dyDescent="0.3">
      <c r="B11" s="709"/>
      <c r="C11" s="712"/>
      <c r="D11" s="889" t="s">
        <v>36</v>
      </c>
      <c r="E11" s="890"/>
      <c r="F11" s="890"/>
      <c r="G11" s="890"/>
      <c r="H11" s="890"/>
      <c r="I11" s="890"/>
      <c r="J11" s="890"/>
      <c r="K11" s="890"/>
      <c r="L11" s="890"/>
      <c r="M11" s="890"/>
      <c r="N11" s="890"/>
      <c r="O11" s="890"/>
      <c r="P11" s="890"/>
      <c r="Q11" s="890"/>
      <c r="R11" s="890"/>
      <c r="S11" s="890"/>
      <c r="T11" s="890"/>
      <c r="U11" s="890"/>
      <c r="V11" s="890"/>
      <c r="W11" s="890"/>
      <c r="X11" s="890"/>
      <c r="Y11" s="890"/>
      <c r="Z11" s="890"/>
      <c r="AA11" s="890"/>
      <c r="AB11" s="890"/>
      <c r="AC11" s="890"/>
      <c r="AD11" s="890"/>
      <c r="AE11" s="890"/>
      <c r="AF11" s="890"/>
      <c r="AG11" s="890"/>
      <c r="AH11" s="891"/>
    </row>
    <row r="12" spans="2:35" ht="23.25" customHeight="1" thickBot="1" x14ac:dyDescent="0.35">
      <c r="B12" s="710"/>
      <c r="C12" s="713"/>
      <c r="D12" s="434" t="s">
        <v>37</v>
      </c>
      <c r="E12" s="435" t="s">
        <v>38</v>
      </c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6"/>
    </row>
    <row r="13" spans="2:35" ht="33" customHeight="1" thickBot="1" x14ac:dyDescent="0.35">
      <c r="B13" s="437" t="s">
        <v>124</v>
      </c>
      <c r="C13" s="438"/>
      <c r="D13" s="439">
        <v>1</v>
      </c>
      <c r="E13" s="440" t="s">
        <v>203</v>
      </c>
      <c r="F13" s="441" t="s">
        <v>204</v>
      </c>
      <c r="G13" s="442"/>
      <c r="H13" s="443"/>
      <c r="I13" s="443">
        <v>4</v>
      </c>
      <c r="J13" s="443">
        <v>6</v>
      </c>
      <c r="K13" s="226"/>
      <c r="L13" s="226"/>
      <c r="M13" s="444"/>
      <c r="N13" s="227">
        <f>SUM(G13:M13)</f>
        <v>10</v>
      </c>
      <c r="O13" s="226">
        <f>((Q13*25)-N13)</f>
        <v>15</v>
      </c>
      <c r="P13" s="226">
        <f>SUM(N13:O13)</f>
        <v>25</v>
      </c>
      <c r="Q13" s="445">
        <v>1</v>
      </c>
      <c r="R13" s="446" t="s">
        <v>49</v>
      </c>
      <c r="S13" s="447"/>
      <c r="T13" s="448"/>
      <c r="U13" s="448"/>
      <c r="V13" s="448"/>
      <c r="W13" s="448"/>
      <c r="X13" s="221"/>
      <c r="Y13" s="444"/>
      <c r="Z13" s="227"/>
      <c r="AA13" s="226"/>
      <c r="AB13" s="226"/>
      <c r="AC13" s="445"/>
      <c r="AD13" s="446"/>
      <c r="AE13" s="227">
        <f>SUM(N13,Z13)</f>
        <v>10</v>
      </c>
      <c r="AF13" s="226">
        <f>SUM(O13,AA13)</f>
        <v>15</v>
      </c>
      <c r="AG13" s="228">
        <f>SUM(AE13:AF13)</f>
        <v>25</v>
      </c>
      <c r="AH13" s="229">
        <f>SUM(Q13,AC13)</f>
        <v>1</v>
      </c>
    </row>
    <row r="14" spans="2:35" ht="25.5" customHeight="1" x14ac:dyDescent="0.3">
      <c r="B14" s="692" t="s">
        <v>135</v>
      </c>
      <c r="C14" s="892"/>
      <c r="D14" s="449">
        <v>2</v>
      </c>
      <c r="E14" s="450" t="s">
        <v>205</v>
      </c>
      <c r="F14" s="451" t="s">
        <v>206</v>
      </c>
      <c r="G14" s="87"/>
      <c r="H14" s="88"/>
      <c r="I14" s="88"/>
      <c r="J14" s="88"/>
      <c r="K14" s="89"/>
      <c r="L14" s="89"/>
      <c r="M14" s="90"/>
      <c r="N14" s="91"/>
      <c r="O14" s="89"/>
      <c r="P14" s="89"/>
      <c r="Q14" s="92"/>
      <c r="R14" s="452"/>
      <c r="S14" s="94"/>
      <c r="T14" s="88"/>
      <c r="U14" s="88">
        <v>6</v>
      </c>
      <c r="V14" s="88">
        <v>24</v>
      </c>
      <c r="W14" s="453"/>
      <c r="X14" s="216"/>
      <c r="Y14" s="90"/>
      <c r="Z14" s="91">
        <f t="shared" ref="Z14:Z30" si="0">SUM(S14:Y14)</f>
        <v>30</v>
      </c>
      <c r="AA14" s="89">
        <f>((AC14*30)-Z14)</f>
        <v>0</v>
      </c>
      <c r="AB14" s="89">
        <f t="shared" ref="AB14:AB30" si="1">SUM(Z14:AA14)</f>
        <v>30</v>
      </c>
      <c r="AC14" s="92">
        <v>1</v>
      </c>
      <c r="AD14" s="452" t="s">
        <v>49</v>
      </c>
      <c r="AE14" s="91">
        <f t="shared" ref="AE14:AF30" si="2">SUM(N14,Z14)</f>
        <v>30</v>
      </c>
      <c r="AF14" s="89">
        <f t="shared" si="2"/>
        <v>0</v>
      </c>
      <c r="AG14" s="200">
        <f t="shared" ref="AG14:AG30" si="3">SUM(AE14:AF14)</f>
        <v>30</v>
      </c>
      <c r="AH14" s="201">
        <f t="shared" ref="AH14:AH30" si="4">SUM(Q14,AC14)</f>
        <v>1</v>
      </c>
    </row>
    <row r="15" spans="2:35" ht="24" customHeight="1" x14ac:dyDescent="0.3">
      <c r="B15" s="694"/>
      <c r="C15" s="893"/>
      <c r="D15" s="454">
        <v>3</v>
      </c>
      <c r="E15" s="455" t="s">
        <v>207</v>
      </c>
      <c r="F15" s="456" t="s">
        <v>208</v>
      </c>
      <c r="G15" s="70">
        <v>12</v>
      </c>
      <c r="H15" s="67"/>
      <c r="I15" s="67">
        <v>18</v>
      </c>
      <c r="J15" s="67"/>
      <c r="K15" s="55"/>
      <c r="L15" s="55"/>
      <c r="M15" s="56"/>
      <c r="N15" s="57">
        <f t="shared" ref="N15:N29" si="5">SUM(G15:M15)</f>
        <v>30</v>
      </c>
      <c r="O15" s="55">
        <f t="shared" ref="O15:O29" si="6">((Q15*25)-N15)</f>
        <v>20</v>
      </c>
      <c r="P15" s="55">
        <f t="shared" ref="P15:P29" si="7">SUM(N15:O15)</f>
        <v>50</v>
      </c>
      <c r="Q15" s="58">
        <v>2</v>
      </c>
      <c r="R15" s="457" t="s">
        <v>49</v>
      </c>
      <c r="S15" s="68"/>
      <c r="T15" s="67"/>
      <c r="U15" s="67"/>
      <c r="V15" s="67"/>
      <c r="W15" s="458"/>
      <c r="X15" s="111"/>
      <c r="Y15" s="56"/>
      <c r="Z15" s="57"/>
      <c r="AA15" s="55"/>
      <c r="AB15" s="55"/>
      <c r="AC15" s="58"/>
      <c r="AD15" s="457"/>
      <c r="AE15" s="57">
        <f t="shared" si="2"/>
        <v>30</v>
      </c>
      <c r="AF15" s="55">
        <f t="shared" si="2"/>
        <v>20</v>
      </c>
      <c r="AG15" s="63">
        <f t="shared" si="3"/>
        <v>50</v>
      </c>
      <c r="AH15" s="71">
        <f t="shared" si="4"/>
        <v>2</v>
      </c>
    </row>
    <row r="16" spans="2:35" ht="24" customHeight="1" x14ac:dyDescent="0.3">
      <c r="B16" s="694"/>
      <c r="C16" s="893"/>
      <c r="D16" s="454">
        <v>4</v>
      </c>
      <c r="E16" s="459" t="s">
        <v>209</v>
      </c>
      <c r="F16" s="456" t="s">
        <v>210</v>
      </c>
      <c r="G16" s="70"/>
      <c r="H16" s="67"/>
      <c r="I16" s="67">
        <v>15</v>
      </c>
      <c r="J16" s="67"/>
      <c r="K16" s="55"/>
      <c r="L16" s="55"/>
      <c r="M16" s="56"/>
      <c r="N16" s="57">
        <f t="shared" si="5"/>
        <v>15</v>
      </c>
      <c r="O16" s="55">
        <f t="shared" si="6"/>
        <v>10</v>
      </c>
      <c r="P16" s="55">
        <f t="shared" si="7"/>
        <v>25</v>
      </c>
      <c r="Q16" s="58">
        <v>1</v>
      </c>
      <c r="R16" s="457" t="s">
        <v>49</v>
      </c>
      <c r="S16" s="68"/>
      <c r="T16" s="67"/>
      <c r="U16" s="67"/>
      <c r="V16" s="67"/>
      <c r="W16" s="458"/>
      <c r="X16" s="111"/>
      <c r="Y16" s="56"/>
      <c r="Z16" s="57"/>
      <c r="AA16" s="55"/>
      <c r="AB16" s="55"/>
      <c r="AC16" s="58"/>
      <c r="AD16" s="457"/>
      <c r="AE16" s="57">
        <f t="shared" si="2"/>
        <v>15</v>
      </c>
      <c r="AF16" s="55">
        <f t="shared" si="2"/>
        <v>10</v>
      </c>
      <c r="AG16" s="63">
        <f t="shared" si="3"/>
        <v>25</v>
      </c>
      <c r="AH16" s="71">
        <f t="shared" si="4"/>
        <v>1</v>
      </c>
    </row>
    <row r="17" spans="2:34" ht="24" customHeight="1" x14ac:dyDescent="0.3">
      <c r="B17" s="694"/>
      <c r="C17" s="893"/>
      <c r="D17" s="454">
        <v>5</v>
      </c>
      <c r="E17" s="460" t="s">
        <v>211</v>
      </c>
      <c r="F17" s="456" t="s">
        <v>212</v>
      </c>
      <c r="G17" s="461"/>
      <c r="H17" s="462"/>
      <c r="I17" s="462">
        <v>15</v>
      </c>
      <c r="J17" s="462">
        <v>20</v>
      </c>
      <c r="K17" s="195"/>
      <c r="L17" s="195"/>
      <c r="M17" s="463">
        <v>15</v>
      </c>
      <c r="N17" s="185">
        <f t="shared" si="5"/>
        <v>50</v>
      </c>
      <c r="O17" s="195">
        <f t="shared" si="6"/>
        <v>25</v>
      </c>
      <c r="P17" s="195">
        <f t="shared" si="7"/>
        <v>75</v>
      </c>
      <c r="Q17" s="464">
        <v>3</v>
      </c>
      <c r="R17" s="457" t="s">
        <v>43</v>
      </c>
      <c r="S17" s="465"/>
      <c r="T17" s="462"/>
      <c r="U17" s="462"/>
      <c r="V17" s="462"/>
      <c r="W17" s="466"/>
      <c r="X17" s="317"/>
      <c r="Y17" s="463"/>
      <c r="Z17" s="185"/>
      <c r="AA17" s="195"/>
      <c r="AB17" s="195"/>
      <c r="AC17" s="464"/>
      <c r="AD17" s="457"/>
      <c r="AE17" s="185">
        <f t="shared" si="2"/>
        <v>50</v>
      </c>
      <c r="AF17" s="195">
        <f t="shared" si="2"/>
        <v>25</v>
      </c>
      <c r="AG17" s="197">
        <f t="shared" si="3"/>
        <v>75</v>
      </c>
      <c r="AH17" s="198">
        <f t="shared" si="4"/>
        <v>3</v>
      </c>
    </row>
    <row r="18" spans="2:34" ht="24" customHeight="1" thickBot="1" x14ac:dyDescent="0.35">
      <c r="B18" s="696"/>
      <c r="C18" s="894"/>
      <c r="D18" s="467">
        <v>6</v>
      </c>
      <c r="E18" s="468" t="s">
        <v>213</v>
      </c>
      <c r="F18" s="469" t="s">
        <v>214</v>
      </c>
      <c r="G18" s="75">
        <v>10</v>
      </c>
      <c r="H18" s="76"/>
      <c r="I18" s="76">
        <v>8</v>
      </c>
      <c r="J18" s="76">
        <v>12</v>
      </c>
      <c r="K18" s="77"/>
      <c r="L18" s="77"/>
      <c r="M18" s="78"/>
      <c r="N18" s="79">
        <f t="shared" si="5"/>
        <v>30</v>
      </c>
      <c r="O18" s="77">
        <f>((Q18*30)-N18)</f>
        <v>0</v>
      </c>
      <c r="P18" s="77">
        <f t="shared" si="7"/>
        <v>30</v>
      </c>
      <c r="Q18" s="80">
        <v>1</v>
      </c>
      <c r="R18" s="470" t="s">
        <v>49</v>
      </c>
      <c r="S18" s="82"/>
      <c r="T18" s="76"/>
      <c r="U18" s="76"/>
      <c r="V18" s="76"/>
      <c r="W18" s="471"/>
      <c r="X18" s="413"/>
      <c r="Y18" s="78"/>
      <c r="Z18" s="79"/>
      <c r="AA18" s="77"/>
      <c r="AB18" s="77"/>
      <c r="AC18" s="80"/>
      <c r="AD18" s="470"/>
      <c r="AE18" s="79">
        <f t="shared" si="2"/>
        <v>30</v>
      </c>
      <c r="AF18" s="77">
        <f t="shared" si="2"/>
        <v>0</v>
      </c>
      <c r="AG18" s="84">
        <f t="shared" si="3"/>
        <v>30</v>
      </c>
      <c r="AH18" s="47">
        <f t="shared" si="4"/>
        <v>1</v>
      </c>
    </row>
    <row r="19" spans="2:34" ht="26.25" customHeight="1" x14ac:dyDescent="0.3">
      <c r="B19" s="729" t="s">
        <v>39</v>
      </c>
      <c r="C19" s="739" t="s">
        <v>40</v>
      </c>
      <c r="D19" s="472">
        <v>7</v>
      </c>
      <c r="E19" s="473" t="s">
        <v>215</v>
      </c>
      <c r="F19" s="474" t="s">
        <v>175</v>
      </c>
      <c r="G19" s="49">
        <v>24</v>
      </c>
      <c r="H19" s="29"/>
      <c r="I19" s="29"/>
      <c r="J19" s="29">
        <v>100</v>
      </c>
      <c r="K19" s="24"/>
      <c r="L19" s="24"/>
      <c r="M19" s="25"/>
      <c r="N19" s="26">
        <f t="shared" si="5"/>
        <v>124</v>
      </c>
      <c r="O19" s="24">
        <f t="shared" si="6"/>
        <v>51</v>
      </c>
      <c r="P19" s="24">
        <f t="shared" si="7"/>
        <v>175</v>
      </c>
      <c r="Q19" s="23">
        <v>7</v>
      </c>
      <c r="R19" s="475" t="s">
        <v>49</v>
      </c>
      <c r="S19" s="28"/>
      <c r="T19" s="29"/>
      <c r="U19" s="29"/>
      <c r="V19" s="29"/>
      <c r="W19" s="476"/>
      <c r="X19" s="106"/>
      <c r="Y19" s="25"/>
      <c r="Z19" s="26"/>
      <c r="AA19" s="24"/>
      <c r="AB19" s="24"/>
      <c r="AC19" s="23"/>
      <c r="AD19" s="475"/>
      <c r="AE19" s="26">
        <f t="shared" si="2"/>
        <v>124</v>
      </c>
      <c r="AF19" s="24">
        <f t="shared" si="2"/>
        <v>51</v>
      </c>
      <c r="AG19" s="31">
        <f t="shared" si="3"/>
        <v>175</v>
      </c>
      <c r="AH19" s="97">
        <f t="shared" si="4"/>
        <v>7</v>
      </c>
    </row>
    <row r="20" spans="2:34" ht="19.5" customHeight="1" x14ac:dyDescent="0.3">
      <c r="B20" s="730"/>
      <c r="C20" s="740"/>
      <c r="D20" s="454">
        <v>8</v>
      </c>
      <c r="E20" s="455" t="s">
        <v>44</v>
      </c>
      <c r="F20" s="456" t="s">
        <v>216</v>
      </c>
      <c r="G20" s="70"/>
      <c r="H20" s="67"/>
      <c r="I20" s="67"/>
      <c r="J20" s="67"/>
      <c r="K20" s="55"/>
      <c r="L20" s="55"/>
      <c r="M20" s="56"/>
      <c r="N20" s="57">
        <f t="shared" si="5"/>
        <v>0</v>
      </c>
      <c r="O20" s="55">
        <f t="shared" si="6"/>
        <v>0</v>
      </c>
      <c r="P20" s="55">
        <f t="shared" si="7"/>
        <v>0</v>
      </c>
      <c r="Q20" s="58">
        <v>0</v>
      </c>
      <c r="R20" s="457"/>
      <c r="S20" s="68">
        <v>10</v>
      </c>
      <c r="T20" s="67"/>
      <c r="U20" s="67">
        <v>15</v>
      </c>
      <c r="V20" s="67">
        <v>45</v>
      </c>
      <c r="W20" s="458"/>
      <c r="X20" s="111"/>
      <c r="Y20" s="56"/>
      <c r="Z20" s="57">
        <f t="shared" si="0"/>
        <v>70</v>
      </c>
      <c r="AA20" s="55">
        <f t="shared" ref="AA20:AA30" si="8">((AC20*25)-Z20)</f>
        <v>30</v>
      </c>
      <c r="AB20" s="55">
        <f t="shared" si="1"/>
        <v>100</v>
      </c>
      <c r="AC20" s="58">
        <v>4</v>
      </c>
      <c r="AD20" s="457" t="s">
        <v>49</v>
      </c>
      <c r="AE20" s="57">
        <f t="shared" si="2"/>
        <v>70</v>
      </c>
      <c r="AF20" s="55">
        <f t="shared" si="2"/>
        <v>30</v>
      </c>
      <c r="AG20" s="63">
        <f t="shared" si="3"/>
        <v>100</v>
      </c>
      <c r="AH20" s="71">
        <f t="shared" si="4"/>
        <v>4</v>
      </c>
    </row>
    <row r="21" spans="2:34" ht="19.5" customHeight="1" thickBot="1" x14ac:dyDescent="0.35">
      <c r="B21" s="730"/>
      <c r="C21" s="885"/>
      <c r="D21" s="477">
        <v>9</v>
      </c>
      <c r="E21" s="478" t="s">
        <v>47</v>
      </c>
      <c r="F21" s="557" t="s">
        <v>53</v>
      </c>
      <c r="G21" s="376">
        <v>8</v>
      </c>
      <c r="H21" s="373"/>
      <c r="I21" s="373">
        <v>6</v>
      </c>
      <c r="J21" s="373">
        <v>26</v>
      </c>
      <c r="K21" s="38"/>
      <c r="L21" s="38"/>
      <c r="M21" s="39"/>
      <c r="N21" s="40">
        <f t="shared" si="5"/>
        <v>40</v>
      </c>
      <c r="O21" s="38">
        <f t="shared" si="6"/>
        <v>10</v>
      </c>
      <c r="P21" s="38">
        <f t="shared" si="7"/>
        <v>50</v>
      </c>
      <c r="Q21" s="41">
        <v>2</v>
      </c>
      <c r="R21" s="479" t="s">
        <v>217</v>
      </c>
      <c r="S21" s="372">
        <v>8</v>
      </c>
      <c r="T21" s="373"/>
      <c r="U21" s="373">
        <v>6</v>
      </c>
      <c r="V21" s="373">
        <v>28</v>
      </c>
      <c r="W21" s="480"/>
      <c r="X21" s="481"/>
      <c r="Y21" s="39"/>
      <c r="Z21" s="40">
        <f t="shared" si="0"/>
        <v>42</v>
      </c>
      <c r="AA21" s="38">
        <f t="shared" si="8"/>
        <v>8</v>
      </c>
      <c r="AB21" s="38">
        <f t="shared" si="1"/>
        <v>50</v>
      </c>
      <c r="AC21" s="41">
        <v>2</v>
      </c>
      <c r="AD21" s="479" t="s">
        <v>49</v>
      </c>
      <c r="AE21" s="40">
        <f t="shared" si="2"/>
        <v>82</v>
      </c>
      <c r="AF21" s="38">
        <f t="shared" si="2"/>
        <v>18</v>
      </c>
      <c r="AG21" s="46">
        <f t="shared" si="3"/>
        <v>100</v>
      </c>
      <c r="AH21" s="64">
        <f t="shared" si="4"/>
        <v>4</v>
      </c>
    </row>
    <row r="22" spans="2:34" ht="31.2" x14ac:dyDescent="0.3">
      <c r="B22" s="730"/>
      <c r="C22" s="886" t="s">
        <v>46</v>
      </c>
      <c r="D22" s="472">
        <v>10</v>
      </c>
      <c r="E22" s="473" t="s">
        <v>218</v>
      </c>
      <c r="F22" s="482" t="s">
        <v>57</v>
      </c>
      <c r="G22" s="49">
        <v>10</v>
      </c>
      <c r="H22" s="29"/>
      <c r="I22" s="29">
        <v>13</v>
      </c>
      <c r="J22" s="29">
        <v>39</v>
      </c>
      <c r="K22" s="24"/>
      <c r="L22" s="24"/>
      <c r="M22" s="25"/>
      <c r="N22" s="26">
        <f t="shared" si="5"/>
        <v>62</v>
      </c>
      <c r="O22" s="24">
        <f t="shared" si="6"/>
        <v>13</v>
      </c>
      <c r="P22" s="24">
        <f t="shared" si="7"/>
        <v>75</v>
      </c>
      <c r="Q22" s="23">
        <v>3</v>
      </c>
      <c r="R22" s="475" t="s">
        <v>49</v>
      </c>
      <c r="S22" s="28">
        <v>10</v>
      </c>
      <c r="T22" s="29"/>
      <c r="U22" s="29">
        <v>7</v>
      </c>
      <c r="V22" s="29">
        <v>35</v>
      </c>
      <c r="W22" s="476"/>
      <c r="X22" s="106"/>
      <c r="Y22" s="25"/>
      <c r="Z22" s="26">
        <f t="shared" si="0"/>
        <v>52</v>
      </c>
      <c r="AA22" s="24">
        <f t="shared" si="8"/>
        <v>23</v>
      </c>
      <c r="AB22" s="24">
        <f t="shared" si="1"/>
        <v>75</v>
      </c>
      <c r="AC22" s="23">
        <v>3</v>
      </c>
      <c r="AD22" s="475" t="s">
        <v>49</v>
      </c>
      <c r="AE22" s="26">
        <f t="shared" si="2"/>
        <v>114</v>
      </c>
      <c r="AF22" s="24">
        <f t="shared" si="2"/>
        <v>36</v>
      </c>
      <c r="AG22" s="31">
        <f t="shared" si="3"/>
        <v>150</v>
      </c>
      <c r="AH22" s="97">
        <f t="shared" si="4"/>
        <v>6</v>
      </c>
    </row>
    <row r="23" spans="2:34" ht="24.75" customHeight="1" x14ac:dyDescent="0.3">
      <c r="B23" s="730"/>
      <c r="C23" s="887"/>
      <c r="D23" s="454">
        <v>11</v>
      </c>
      <c r="E23" s="455" t="s">
        <v>54</v>
      </c>
      <c r="F23" s="456" t="s">
        <v>55</v>
      </c>
      <c r="G23" s="70">
        <v>9</v>
      </c>
      <c r="H23" s="67"/>
      <c r="I23" s="67">
        <v>7</v>
      </c>
      <c r="J23" s="67">
        <v>48</v>
      </c>
      <c r="K23" s="55"/>
      <c r="L23" s="55"/>
      <c r="M23" s="56"/>
      <c r="N23" s="57">
        <f t="shared" si="5"/>
        <v>64</v>
      </c>
      <c r="O23" s="55">
        <f t="shared" si="6"/>
        <v>11</v>
      </c>
      <c r="P23" s="55">
        <f t="shared" si="7"/>
        <v>75</v>
      </c>
      <c r="Q23" s="58">
        <v>3</v>
      </c>
      <c r="R23" s="457" t="s">
        <v>49</v>
      </c>
      <c r="S23" s="68">
        <v>6</v>
      </c>
      <c r="T23" s="67"/>
      <c r="U23" s="67">
        <v>7</v>
      </c>
      <c r="V23" s="67">
        <v>48</v>
      </c>
      <c r="W23" s="458"/>
      <c r="X23" s="111"/>
      <c r="Y23" s="56"/>
      <c r="Z23" s="57">
        <f t="shared" si="0"/>
        <v>61</v>
      </c>
      <c r="AA23" s="55">
        <f t="shared" si="8"/>
        <v>14</v>
      </c>
      <c r="AB23" s="55">
        <f t="shared" si="1"/>
        <v>75</v>
      </c>
      <c r="AC23" s="58">
        <v>3</v>
      </c>
      <c r="AD23" s="457" t="s">
        <v>49</v>
      </c>
      <c r="AE23" s="57">
        <f t="shared" si="2"/>
        <v>125</v>
      </c>
      <c r="AF23" s="55">
        <f t="shared" si="2"/>
        <v>25</v>
      </c>
      <c r="AG23" s="63">
        <f t="shared" si="3"/>
        <v>150</v>
      </c>
      <c r="AH23" s="71">
        <f t="shared" si="4"/>
        <v>6</v>
      </c>
    </row>
    <row r="24" spans="2:34" ht="26.25" customHeight="1" x14ac:dyDescent="0.3">
      <c r="B24" s="730"/>
      <c r="C24" s="887"/>
      <c r="D24" s="454">
        <v>12</v>
      </c>
      <c r="E24" s="455" t="s">
        <v>219</v>
      </c>
      <c r="F24" s="456" t="s">
        <v>59</v>
      </c>
      <c r="G24" s="70"/>
      <c r="H24" s="67"/>
      <c r="I24" s="67"/>
      <c r="J24" s="67"/>
      <c r="K24" s="55"/>
      <c r="L24" s="55"/>
      <c r="M24" s="56"/>
      <c r="N24" s="57"/>
      <c r="O24" s="55"/>
      <c r="P24" s="55"/>
      <c r="Q24" s="58"/>
      <c r="R24" s="457"/>
      <c r="S24" s="68">
        <v>5</v>
      </c>
      <c r="T24" s="67"/>
      <c r="U24" s="67">
        <v>15</v>
      </c>
      <c r="V24" s="67">
        <v>45</v>
      </c>
      <c r="W24" s="458"/>
      <c r="X24" s="111"/>
      <c r="Y24" s="56"/>
      <c r="Z24" s="57">
        <f t="shared" si="0"/>
        <v>65</v>
      </c>
      <c r="AA24" s="55">
        <f t="shared" si="8"/>
        <v>85</v>
      </c>
      <c r="AB24" s="55">
        <f t="shared" si="1"/>
        <v>150</v>
      </c>
      <c r="AC24" s="58">
        <v>6</v>
      </c>
      <c r="AD24" s="457" t="s">
        <v>49</v>
      </c>
      <c r="AE24" s="57">
        <f t="shared" si="2"/>
        <v>65</v>
      </c>
      <c r="AF24" s="55">
        <f t="shared" si="2"/>
        <v>85</v>
      </c>
      <c r="AG24" s="63">
        <f t="shared" si="3"/>
        <v>150</v>
      </c>
      <c r="AH24" s="71">
        <f t="shared" si="4"/>
        <v>6</v>
      </c>
    </row>
    <row r="25" spans="2:34" ht="15.6" x14ac:dyDescent="0.3">
      <c r="B25" s="730"/>
      <c r="C25" s="887"/>
      <c r="D25" s="454">
        <v>13</v>
      </c>
      <c r="E25" s="455" t="s">
        <v>220</v>
      </c>
      <c r="F25" s="456" t="s">
        <v>221</v>
      </c>
      <c r="G25" s="70"/>
      <c r="H25" s="67"/>
      <c r="I25" s="54">
        <v>10</v>
      </c>
      <c r="J25" s="54">
        <v>20</v>
      </c>
      <c r="K25" s="55"/>
      <c r="L25" s="55"/>
      <c r="M25" s="56"/>
      <c r="N25" s="57">
        <f t="shared" si="5"/>
        <v>30</v>
      </c>
      <c r="O25" s="55">
        <f>((Q25*30)-N25)</f>
        <v>0</v>
      </c>
      <c r="P25" s="55">
        <f t="shared" si="7"/>
        <v>30</v>
      </c>
      <c r="Q25" s="58">
        <v>1</v>
      </c>
      <c r="R25" s="457" t="s">
        <v>49</v>
      </c>
      <c r="S25" s="68"/>
      <c r="T25" s="67"/>
      <c r="U25" s="67"/>
      <c r="V25" s="67"/>
      <c r="W25" s="458"/>
      <c r="X25" s="111"/>
      <c r="Y25" s="56"/>
      <c r="Z25" s="57"/>
      <c r="AA25" s="55"/>
      <c r="AB25" s="55"/>
      <c r="AC25" s="58"/>
      <c r="AD25" s="457"/>
      <c r="AE25" s="57">
        <f t="shared" si="2"/>
        <v>30</v>
      </c>
      <c r="AF25" s="55">
        <f t="shared" si="2"/>
        <v>0</v>
      </c>
      <c r="AG25" s="63">
        <f t="shared" si="3"/>
        <v>30</v>
      </c>
      <c r="AH25" s="71">
        <f t="shared" si="4"/>
        <v>1</v>
      </c>
    </row>
    <row r="26" spans="2:34" ht="19.5" customHeight="1" thickBot="1" x14ac:dyDescent="0.35">
      <c r="B26" s="730"/>
      <c r="C26" s="888"/>
      <c r="D26" s="467">
        <v>14</v>
      </c>
      <c r="E26" s="468" t="s">
        <v>186</v>
      </c>
      <c r="F26" s="483" t="s">
        <v>221</v>
      </c>
      <c r="G26" s="484"/>
      <c r="H26" s="412"/>
      <c r="I26" s="76"/>
      <c r="J26" s="76"/>
      <c r="K26" s="77"/>
      <c r="L26" s="77"/>
      <c r="M26" s="78"/>
      <c r="N26" s="79"/>
      <c r="O26" s="77"/>
      <c r="P26" s="77"/>
      <c r="Q26" s="80"/>
      <c r="R26" s="485"/>
      <c r="S26" s="486">
        <v>6</v>
      </c>
      <c r="T26" s="412">
        <v>24</v>
      </c>
      <c r="U26" s="412"/>
      <c r="V26" s="412"/>
      <c r="W26" s="487"/>
      <c r="X26" s="413"/>
      <c r="Y26" s="78"/>
      <c r="Z26" s="79">
        <f t="shared" si="0"/>
        <v>30</v>
      </c>
      <c r="AA26" s="77">
        <f>((AC26*30)-Z26)</f>
        <v>0</v>
      </c>
      <c r="AB26" s="77">
        <f t="shared" si="1"/>
        <v>30</v>
      </c>
      <c r="AC26" s="80">
        <v>1</v>
      </c>
      <c r="AD26" s="470" t="s">
        <v>49</v>
      </c>
      <c r="AE26" s="79">
        <f t="shared" si="2"/>
        <v>30</v>
      </c>
      <c r="AF26" s="77">
        <f t="shared" si="2"/>
        <v>0</v>
      </c>
      <c r="AG26" s="84">
        <f t="shared" si="3"/>
        <v>30</v>
      </c>
      <c r="AH26" s="47">
        <f t="shared" si="4"/>
        <v>1</v>
      </c>
    </row>
    <row r="27" spans="2:34" ht="24.75" customHeight="1" x14ac:dyDescent="0.3">
      <c r="B27" s="730"/>
      <c r="C27" s="742" t="s">
        <v>62</v>
      </c>
      <c r="D27" s="449">
        <v>15</v>
      </c>
      <c r="E27" s="488" t="s">
        <v>222</v>
      </c>
      <c r="F27" s="474" t="s">
        <v>223</v>
      </c>
      <c r="G27" s="87">
        <v>6</v>
      </c>
      <c r="H27" s="88"/>
      <c r="I27" s="88">
        <v>6</v>
      </c>
      <c r="J27" s="88">
        <v>30</v>
      </c>
      <c r="K27" s="89"/>
      <c r="L27" s="89"/>
      <c r="M27" s="90"/>
      <c r="N27" s="91">
        <f t="shared" si="5"/>
        <v>42</v>
      </c>
      <c r="O27" s="89">
        <f t="shared" si="6"/>
        <v>8</v>
      </c>
      <c r="P27" s="89">
        <f t="shared" si="7"/>
        <v>50</v>
      </c>
      <c r="Q27" s="92">
        <v>2</v>
      </c>
      <c r="R27" s="452" t="s">
        <v>49</v>
      </c>
      <c r="S27" s="94"/>
      <c r="T27" s="88"/>
      <c r="U27" s="88">
        <v>5</v>
      </c>
      <c r="V27" s="88">
        <v>25</v>
      </c>
      <c r="W27" s="453"/>
      <c r="X27" s="216"/>
      <c r="Y27" s="90"/>
      <c r="Z27" s="91">
        <f t="shared" si="0"/>
        <v>30</v>
      </c>
      <c r="AA27" s="89">
        <f t="shared" si="8"/>
        <v>20</v>
      </c>
      <c r="AB27" s="89">
        <f t="shared" si="1"/>
        <v>50</v>
      </c>
      <c r="AC27" s="92">
        <v>2</v>
      </c>
      <c r="AD27" s="452" t="s">
        <v>49</v>
      </c>
      <c r="AE27" s="91">
        <f t="shared" si="2"/>
        <v>72</v>
      </c>
      <c r="AF27" s="89">
        <f t="shared" si="2"/>
        <v>28</v>
      </c>
      <c r="AG27" s="200">
        <f t="shared" si="3"/>
        <v>100</v>
      </c>
      <c r="AH27" s="201">
        <f t="shared" si="4"/>
        <v>4</v>
      </c>
    </row>
    <row r="28" spans="2:34" ht="16.2" thickBot="1" x14ac:dyDescent="0.35">
      <c r="B28" s="731"/>
      <c r="C28" s="741"/>
      <c r="D28" s="467">
        <v>16</v>
      </c>
      <c r="E28" s="489" t="s">
        <v>65</v>
      </c>
      <c r="F28" s="469" t="s">
        <v>64</v>
      </c>
      <c r="G28" s="75">
        <v>6</v>
      </c>
      <c r="H28" s="76"/>
      <c r="I28" s="76">
        <v>6</v>
      </c>
      <c r="J28" s="76">
        <v>30</v>
      </c>
      <c r="K28" s="77"/>
      <c r="L28" s="77"/>
      <c r="M28" s="78"/>
      <c r="N28" s="79">
        <f t="shared" si="5"/>
        <v>42</v>
      </c>
      <c r="O28" s="77">
        <f t="shared" si="6"/>
        <v>8</v>
      </c>
      <c r="P28" s="77">
        <f t="shared" si="7"/>
        <v>50</v>
      </c>
      <c r="Q28" s="80">
        <v>2</v>
      </c>
      <c r="R28" s="470" t="s">
        <v>49</v>
      </c>
      <c r="S28" s="82">
        <v>18</v>
      </c>
      <c r="T28" s="76"/>
      <c r="U28" s="76">
        <v>6</v>
      </c>
      <c r="V28" s="76">
        <v>30</v>
      </c>
      <c r="W28" s="471"/>
      <c r="X28" s="413"/>
      <c r="Y28" s="78"/>
      <c r="Z28" s="79">
        <f t="shared" si="0"/>
        <v>54</v>
      </c>
      <c r="AA28" s="77">
        <f t="shared" si="8"/>
        <v>21</v>
      </c>
      <c r="AB28" s="77">
        <f t="shared" si="1"/>
        <v>75</v>
      </c>
      <c r="AC28" s="80">
        <v>3</v>
      </c>
      <c r="AD28" s="470" t="s">
        <v>49</v>
      </c>
      <c r="AE28" s="79">
        <f t="shared" si="2"/>
        <v>96</v>
      </c>
      <c r="AF28" s="77">
        <f t="shared" si="2"/>
        <v>29</v>
      </c>
      <c r="AG28" s="84">
        <f t="shared" si="3"/>
        <v>125</v>
      </c>
      <c r="AH28" s="47">
        <f t="shared" si="4"/>
        <v>5</v>
      </c>
    </row>
    <row r="29" spans="2:34" ht="33.75" customHeight="1" x14ac:dyDescent="0.3">
      <c r="B29" s="729" t="s">
        <v>67</v>
      </c>
      <c r="C29" s="892"/>
      <c r="D29" s="472">
        <v>17</v>
      </c>
      <c r="E29" s="473" t="s">
        <v>224</v>
      </c>
      <c r="G29" s="49"/>
      <c r="H29" s="29"/>
      <c r="I29" s="29">
        <v>20</v>
      </c>
      <c r="J29" s="29"/>
      <c r="K29" s="24"/>
      <c r="L29" s="24"/>
      <c r="M29" s="25"/>
      <c r="N29" s="26">
        <f t="shared" si="5"/>
        <v>20</v>
      </c>
      <c r="O29" s="24">
        <f t="shared" si="6"/>
        <v>5</v>
      </c>
      <c r="P29" s="24">
        <f t="shared" si="7"/>
        <v>25</v>
      </c>
      <c r="Q29" s="23">
        <v>1</v>
      </c>
      <c r="R29" s="475" t="s">
        <v>49</v>
      </c>
      <c r="S29" s="28"/>
      <c r="T29" s="29"/>
      <c r="U29" s="29"/>
      <c r="V29" s="29"/>
      <c r="W29" s="476"/>
      <c r="X29" s="106"/>
      <c r="Y29" s="25"/>
      <c r="Z29" s="26"/>
      <c r="AA29" s="24"/>
      <c r="AB29" s="24"/>
      <c r="AC29" s="23"/>
      <c r="AD29" s="475"/>
      <c r="AE29" s="26">
        <f t="shared" si="2"/>
        <v>20</v>
      </c>
      <c r="AF29" s="24">
        <f t="shared" si="2"/>
        <v>5</v>
      </c>
      <c r="AG29" s="31">
        <f t="shared" si="3"/>
        <v>25</v>
      </c>
      <c r="AH29" s="97">
        <f t="shared" si="4"/>
        <v>1</v>
      </c>
    </row>
    <row r="30" spans="2:34" ht="21.75" customHeight="1" thickBot="1" x14ac:dyDescent="0.35">
      <c r="B30" s="731"/>
      <c r="C30" s="894"/>
      <c r="D30" s="467">
        <v>18</v>
      </c>
      <c r="E30" s="468" t="s">
        <v>225</v>
      </c>
      <c r="F30" s="490" t="s">
        <v>226</v>
      </c>
      <c r="G30" s="75"/>
      <c r="H30" s="76"/>
      <c r="I30" s="76"/>
      <c r="J30" s="76"/>
      <c r="K30" s="77"/>
      <c r="L30" s="77"/>
      <c r="M30" s="78"/>
      <c r="N30" s="79"/>
      <c r="O30" s="77"/>
      <c r="P30" s="77"/>
      <c r="Q30" s="80"/>
      <c r="R30" s="470"/>
      <c r="S30" s="82"/>
      <c r="T30" s="76"/>
      <c r="U30" s="76">
        <v>20</v>
      </c>
      <c r="V30" s="76"/>
      <c r="W30" s="471"/>
      <c r="X30" s="413"/>
      <c r="Y30" s="78"/>
      <c r="Z30" s="79">
        <f t="shared" si="0"/>
        <v>20</v>
      </c>
      <c r="AA30" s="77">
        <f t="shared" si="8"/>
        <v>5</v>
      </c>
      <c r="AB30" s="77">
        <f t="shared" si="1"/>
        <v>25</v>
      </c>
      <c r="AC30" s="80">
        <v>1</v>
      </c>
      <c r="AD30" s="470" t="s">
        <v>49</v>
      </c>
      <c r="AE30" s="79">
        <f t="shared" si="2"/>
        <v>20</v>
      </c>
      <c r="AF30" s="77">
        <f t="shared" si="2"/>
        <v>5</v>
      </c>
      <c r="AG30" s="84">
        <f t="shared" si="3"/>
        <v>25</v>
      </c>
      <c r="AH30" s="47">
        <f t="shared" si="4"/>
        <v>1</v>
      </c>
    </row>
    <row r="31" spans="2:34" ht="30" customHeight="1" thickBot="1" x14ac:dyDescent="0.35">
      <c r="B31" s="658" t="s">
        <v>72</v>
      </c>
      <c r="C31" s="743"/>
      <c r="D31" s="743"/>
      <c r="E31" s="659"/>
      <c r="F31" s="491"/>
      <c r="G31" s="492">
        <f t="shared" ref="G31:AC31" si="9">SUM(G13:G30)</f>
        <v>85</v>
      </c>
      <c r="H31" s="493">
        <f t="shared" si="9"/>
        <v>0</v>
      </c>
      <c r="I31" s="493">
        <f t="shared" si="9"/>
        <v>128</v>
      </c>
      <c r="J31" s="493">
        <f t="shared" si="9"/>
        <v>331</v>
      </c>
      <c r="K31" s="493">
        <f t="shared" si="9"/>
        <v>0</v>
      </c>
      <c r="L31" s="493">
        <f t="shared" si="9"/>
        <v>0</v>
      </c>
      <c r="M31" s="288">
        <f t="shared" si="9"/>
        <v>15</v>
      </c>
      <c r="N31" s="492">
        <f t="shared" si="9"/>
        <v>559</v>
      </c>
      <c r="O31" s="493">
        <f t="shared" si="9"/>
        <v>176</v>
      </c>
      <c r="P31" s="493">
        <f t="shared" si="9"/>
        <v>735</v>
      </c>
      <c r="Q31" s="493">
        <f t="shared" si="9"/>
        <v>29</v>
      </c>
      <c r="R31" s="494">
        <f t="shared" si="9"/>
        <v>0</v>
      </c>
      <c r="S31" s="334">
        <f t="shared" si="9"/>
        <v>63</v>
      </c>
      <c r="T31" s="335">
        <f t="shared" si="9"/>
        <v>24</v>
      </c>
      <c r="U31" s="335">
        <f t="shared" si="9"/>
        <v>87</v>
      </c>
      <c r="V31" s="335">
        <f t="shared" si="9"/>
        <v>280</v>
      </c>
      <c r="W31" s="335">
        <f t="shared" si="9"/>
        <v>0</v>
      </c>
      <c r="X31" s="335">
        <f t="shared" si="9"/>
        <v>0</v>
      </c>
      <c r="Y31" s="272">
        <f t="shared" si="9"/>
        <v>0</v>
      </c>
      <c r="Z31" s="492">
        <f t="shared" si="9"/>
        <v>454</v>
      </c>
      <c r="AA31" s="493">
        <f t="shared" si="9"/>
        <v>206</v>
      </c>
      <c r="AB31" s="493">
        <f t="shared" si="9"/>
        <v>660</v>
      </c>
      <c r="AC31" s="493">
        <f t="shared" si="9"/>
        <v>26</v>
      </c>
      <c r="AD31" s="284"/>
      <c r="AE31" s="492">
        <f>SUM(AE13:AE30)</f>
        <v>1013</v>
      </c>
      <c r="AF31" s="493">
        <f>SUM(AF13:AF30)</f>
        <v>382</v>
      </c>
      <c r="AG31" s="493">
        <f>SUM(AG13:AG30)</f>
        <v>1395</v>
      </c>
      <c r="AH31" s="494">
        <f>SUM(AH13:AH30)</f>
        <v>55</v>
      </c>
    </row>
    <row r="32" spans="2:34" ht="15.75" customHeight="1" x14ac:dyDescent="0.3">
      <c r="B32" s="905" t="s">
        <v>73</v>
      </c>
      <c r="C32" s="906"/>
      <c r="D32" s="495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7"/>
    </row>
    <row r="33" spans="2:34" ht="16.5" customHeight="1" thickBot="1" x14ac:dyDescent="0.35">
      <c r="B33" s="907"/>
      <c r="C33" s="908"/>
      <c r="D33" s="498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499"/>
      <c r="AF33" s="499"/>
      <c r="AG33" s="499"/>
      <c r="AH33" s="500"/>
    </row>
    <row r="34" spans="2:34" ht="15.75" customHeight="1" x14ac:dyDescent="0.3">
      <c r="B34" s="746" t="s">
        <v>227</v>
      </c>
      <c r="C34" s="909"/>
      <c r="D34" s="501">
        <v>1</v>
      </c>
      <c r="E34" s="596" t="s">
        <v>228</v>
      </c>
      <c r="F34" s="597" t="s">
        <v>229</v>
      </c>
      <c r="G34" s="49">
        <v>10</v>
      </c>
      <c r="H34" s="29"/>
      <c r="I34" s="106"/>
      <c r="J34" s="106"/>
      <c r="K34" s="106"/>
      <c r="L34" s="106"/>
      <c r="M34" s="502"/>
      <c r="N34" s="26">
        <f>SUM(G34)</f>
        <v>10</v>
      </c>
      <c r="O34" s="24">
        <f>((Q34*25)-N34)</f>
        <v>15</v>
      </c>
      <c r="P34" s="24">
        <f>SUM(N34:O34)</f>
        <v>25</v>
      </c>
      <c r="Q34" s="758">
        <v>1</v>
      </c>
      <c r="R34" s="918" t="s">
        <v>49</v>
      </c>
      <c r="S34" s="30"/>
      <c r="T34" s="24"/>
      <c r="U34" s="24"/>
      <c r="V34" s="24"/>
      <c r="W34" s="24"/>
      <c r="X34" s="24"/>
      <c r="Y34" s="25"/>
      <c r="Z34" s="26"/>
      <c r="AA34" s="24"/>
      <c r="AB34" s="24"/>
      <c r="AC34" s="24"/>
      <c r="AD34" s="918"/>
      <c r="AE34" s="921">
        <v>10</v>
      </c>
      <c r="AF34" s="758">
        <f>((AH34*25)-AE34)</f>
        <v>15</v>
      </c>
      <c r="AG34" s="761">
        <f>SUM(AE34:AF37)</f>
        <v>25</v>
      </c>
      <c r="AH34" s="764">
        <v>1</v>
      </c>
    </row>
    <row r="35" spans="2:34" ht="15.6" x14ac:dyDescent="0.3">
      <c r="B35" s="748"/>
      <c r="C35" s="910"/>
      <c r="D35" s="503">
        <v>2</v>
      </c>
      <c r="E35" s="504" t="s">
        <v>230</v>
      </c>
      <c r="F35" s="505" t="s">
        <v>231</v>
      </c>
      <c r="G35" s="70">
        <v>10</v>
      </c>
      <c r="H35" s="54"/>
      <c r="I35" s="111"/>
      <c r="J35" s="111"/>
      <c r="K35" s="111"/>
      <c r="L35" s="111"/>
      <c r="M35" s="506"/>
      <c r="N35" s="57">
        <f t="shared" ref="N35" si="10">SUM(G35)</f>
        <v>10</v>
      </c>
      <c r="O35" s="55">
        <v>15</v>
      </c>
      <c r="P35" s="55">
        <f t="shared" ref="P35:P36" si="11">SUM(N35:O35)</f>
        <v>25</v>
      </c>
      <c r="Q35" s="759"/>
      <c r="R35" s="919"/>
      <c r="S35" s="62"/>
      <c r="T35" s="55"/>
      <c r="U35" s="55"/>
      <c r="V35" s="55"/>
      <c r="W35" s="55"/>
      <c r="X35" s="55"/>
      <c r="Y35" s="56"/>
      <c r="Z35" s="57"/>
      <c r="AA35" s="55"/>
      <c r="AB35" s="55"/>
      <c r="AC35" s="55"/>
      <c r="AD35" s="919"/>
      <c r="AE35" s="922"/>
      <c r="AF35" s="759"/>
      <c r="AG35" s="762"/>
      <c r="AH35" s="765"/>
    </row>
    <row r="36" spans="2:34" ht="15.6" x14ac:dyDescent="0.3">
      <c r="B36" s="748"/>
      <c r="C36" s="910"/>
      <c r="D36" s="507">
        <v>3</v>
      </c>
      <c r="E36" s="508" t="s">
        <v>232</v>
      </c>
      <c r="F36" s="509" t="s">
        <v>233</v>
      </c>
      <c r="G36" s="376">
        <v>10</v>
      </c>
      <c r="H36" s="37"/>
      <c r="I36" s="481"/>
      <c r="J36" s="481"/>
      <c r="K36" s="481"/>
      <c r="L36" s="481"/>
      <c r="M36" s="510"/>
      <c r="N36" s="57">
        <f t="shared" ref="N36" si="12">SUM(G36)</f>
        <v>10</v>
      </c>
      <c r="O36" s="55">
        <v>15</v>
      </c>
      <c r="P36" s="55">
        <f t="shared" si="11"/>
        <v>25</v>
      </c>
      <c r="Q36" s="874"/>
      <c r="R36" s="920"/>
      <c r="S36" s="45"/>
      <c r="T36" s="38"/>
      <c r="U36" s="38"/>
      <c r="V36" s="38"/>
      <c r="W36" s="38"/>
      <c r="X36" s="38"/>
      <c r="Y36" s="39"/>
      <c r="Z36" s="40"/>
      <c r="AA36" s="38"/>
      <c r="AB36" s="38"/>
      <c r="AC36" s="38"/>
      <c r="AD36" s="920"/>
      <c r="AE36" s="923"/>
      <c r="AF36" s="874"/>
      <c r="AG36" s="876"/>
      <c r="AH36" s="878"/>
    </row>
    <row r="37" spans="2:34" ht="29.4" thickBot="1" x14ac:dyDescent="0.35">
      <c r="B37" s="748"/>
      <c r="C37" s="910"/>
      <c r="D37" s="507">
        <v>4</v>
      </c>
      <c r="E37" s="511" t="s">
        <v>234</v>
      </c>
      <c r="F37" s="512" t="s">
        <v>235</v>
      </c>
      <c r="G37" s="376">
        <v>10</v>
      </c>
      <c r="H37" s="37"/>
      <c r="I37" s="481"/>
      <c r="J37" s="481"/>
      <c r="K37" s="481"/>
      <c r="L37" s="481"/>
      <c r="M37" s="510"/>
      <c r="N37" s="40">
        <v>10</v>
      </c>
      <c r="O37" s="38">
        <v>15</v>
      </c>
      <c r="P37" s="38">
        <v>25</v>
      </c>
      <c r="Q37" s="874"/>
      <c r="R37" s="920"/>
      <c r="S37" s="45"/>
      <c r="T37" s="38"/>
      <c r="U37" s="38"/>
      <c r="V37" s="38"/>
      <c r="W37" s="38"/>
      <c r="X37" s="38"/>
      <c r="Y37" s="39"/>
      <c r="Z37" s="40"/>
      <c r="AA37" s="38"/>
      <c r="AB37" s="38"/>
      <c r="AC37" s="38"/>
      <c r="AD37" s="920"/>
      <c r="AE37" s="923"/>
      <c r="AF37" s="874"/>
      <c r="AG37" s="876"/>
      <c r="AH37" s="878"/>
    </row>
    <row r="38" spans="2:34" ht="23.25" customHeight="1" thickBot="1" x14ac:dyDescent="0.35">
      <c r="B38" s="911" t="s">
        <v>72</v>
      </c>
      <c r="C38" s="912"/>
      <c r="D38" s="912"/>
      <c r="E38" s="913"/>
      <c r="F38" s="513"/>
      <c r="G38" s="514">
        <v>10</v>
      </c>
      <c r="H38" s="515"/>
      <c r="I38" s="516"/>
      <c r="J38" s="516"/>
      <c r="K38" s="516"/>
      <c r="L38" s="516"/>
      <c r="M38" s="517"/>
      <c r="N38" s="514">
        <v>10</v>
      </c>
      <c r="O38" s="515">
        <v>15</v>
      </c>
      <c r="P38" s="515">
        <f>SUM(P34)</f>
        <v>25</v>
      </c>
      <c r="Q38" s="515">
        <v>1</v>
      </c>
      <c r="R38" s="518"/>
      <c r="S38" s="519"/>
      <c r="T38" s="297"/>
      <c r="U38" s="297"/>
      <c r="V38" s="297"/>
      <c r="W38" s="297"/>
      <c r="X38" s="297"/>
      <c r="Y38" s="300"/>
      <c r="Z38" s="296"/>
      <c r="AA38" s="297"/>
      <c r="AB38" s="297"/>
      <c r="AC38" s="297"/>
      <c r="AD38" s="301"/>
      <c r="AE38" s="296">
        <f>SUM(AE34)</f>
        <v>10</v>
      </c>
      <c r="AF38" s="297">
        <v>15</v>
      </c>
      <c r="AG38" s="297">
        <f>SUM(AG34)</f>
        <v>25</v>
      </c>
      <c r="AH38" s="301">
        <v>1</v>
      </c>
    </row>
    <row r="39" spans="2:34" ht="15.75" customHeight="1" x14ac:dyDescent="0.3">
      <c r="B39" s="769" t="s">
        <v>200</v>
      </c>
      <c r="C39" s="770"/>
      <c r="D39" s="914" t="s">
        <v>38</v>
      </c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5"/>
    </row>
    <row r="40" spans="2:34" ht="16.5" customHeight="1" thickBot="1" x14ac:dyDescent="0.35">
      <c r="B40" s="709"/>
      <c r="C40" s="771"/>
      <c r="D40" s="916"/>
      <c r="E40" s="916"/>
      <c r="F40" s="916"/>
      <c r="G40" s="916"/>
      <c r="H40" s="916"/>
      <c r="I40" s="916"/>
      <c r="J40" s="916"/>
      <c r="K40" s="916"/>
      <c r="L40" s="916"/>
      <c r="M40" s="916"/>
      <c r="N40" s="916"/>
      <c r="O40" s="916"/>
      <c r="P40" s="916"/>
      <c r="Q40" s="916"/>
      <c r="R40" s="916"/>
      <c r="S40" s="916"/>
      <c r="T40" s="916"/>
      <c r="U40" s="916"/>
      <c r="V40" s="916"/>
      <c r="W40" s="916"/>
      <c r="X40" s="916"/>
      <c r="Y40" s="916"/>
      <c r="Z40" s="916"/>
      <c r="AA40" s="916"/>
      <c r="AB40" s="916"/>
      <c r="AC40" s="916"/>
      <c r="AD40" s="916"/>
      <c r="AE40" s="916"/>
      <c r="AF40" s="916"/>
      <c r="AG40" s="916"/>
      <c r="AH40" s="917"/>
    </row>
    <row r="41" spans="2:34" ht="24.75" customHeight="1" thickBot="1" x14ac:dyDescent="0.35">
      <c r="B41" s="709"/>
      <c r="C41" s="771"/>
      <c r="D41" s="520">
        <v>1</v>
      </c>
      <c r="E41" s="521" t="s">
        <v>108</v>
      </c>
      <c r="F41" s="522" t="s">
        <v>236</v>
      </c>
      <c r="G41" s="225"/>
      <c r="H41" s="221"/>
      <c r="I41" s="221"/>
      <c r="J41" s="221"/>
      <c r="K41" s="221"/>
      <c r="L41" s="221"/>
      <c r="M41" s="221"/>
      <c r="N41" s="223"/>
      <c r="O41" s="226"/>
      <c r="P41" s="223"/>
      <c r="Q41" s="221"/>
      <c r="R41" s="518"/>
      <c r="S41" s="338"/>
      <c r="T41" s="339"/>
      <c r="U41" s="339"/>
      <c r="V41" s="339"/>
      <c r="W41" s="339"/>
      <c r="X41" s="124">
        <v>120</v>
      </c>
      <c r="Y41" s="339"/>
      <c r="Z41" s="124">
        <f>SUM(X41)</f>
        <v>120</v>
      </c>
      <c r="AA41" s="339"/>
      <c r="AB41" s="124">
        <f>SUM(Z41:AA41)</f>
        <v>120</v>
      </c>
      <c r="AC41" s="130">
        <v>4</v>
      </c>
      <c r="AD41" s="523" t="s">
        <v>49</v>
      </c>
      <c r="AE41" s="128">
        <f>SUM(AB41)</f>
        <v>120</v>
      </c>
      <c r="AF41" s="124">
        <f>SUM(AA41)</f>
        <v>0</v>
      </c>
      <c r="AG41" s="130">
        <f>SUM(AE41:AF41)</f>
        <v>120</v>
      </c>
      <c r="AH41" s="125">
        <f>SUM(AC41)</f>
        <v>4</v>
      </c>
    </row>
    <row r="42" spans="2:34" s="3" customFormat="1" ht="27.75" customHeight="1" thickBot="1" x14ac:dyDescent="0.35">
      <c r="B42" s="658" t="s">
        <v>79</v>
      </c>
      <c r="C42" s="743"/>
      <c r="D42" s="743"/>
      <c r="E42" s="743"/>
      <c r="F42" s="659"/>
      <c r="G42" s="98">
        <f t="shared" ref="G42:Q42" si="13">SUM(G31,G38,G41)</f>
        <v>95</v>
      </c>
      <c r="H42" s="99">
        <f t="shared" si="13"/>
        <v>0</v>
      </c>
      <c r="I42" s="99">
        <f t="shared" si="13"/>
        <v>128</v>
      </c>
      <c r="J42" s="99">
        <f t="shared" si="13"/>
        <v>331</v>
      </c>
      <c r="K42" s="99">
        <f t="shared" si="13"/>
        <v>0</v>
      </c>
      <c r="L42" s="99">
        <f t="shared" si="13"/>
        <v>0</v>
      </c>
      <c r="M42" s="99">
        <f t="shared" si="13"/>
        <v>15</v>
      </c>
      <c r="N42" s="99">
        <f t="shared" si="13"/>
        <v>569</v>
      </c>
      <c r="O42" s="99">
        <f t="shared" si="13"/>
        <v>191</v>
      </c>
      <c r="P42" s="99">
        <f t="shared" si="13"/>
        <v>760</v>
      </c>
      <c r="Q42" s="99">
        <f t="shared" si="13"/>
        <v>30</v>
      </c>
      <c r="R42" s="494" t="s">
        <v>80</v>
      </c>
      <c r="S42" s="136">
        <f t="shared" ref="S42:AC42" si="14">SUM(S31,S38,S41)</f>
        <v>63</v>
      </c>
      <c r="T42" s="137">
        <f t="shared" si="14"/>
        <v>24</v>
      </c>
      <c r="U42" s="137">
        <f t="shared" si="14"/>
        <v>87</v>
      </c>
      <c r="V42" s="137">
        <f t="shared" si="14"/>
        <v>280</v>
      </c>
      <c r="W42" s="137">
        <f t="shared" si="14"/>
        <v>0</v>
      </c>
      <c r="X42" s="137">
        <f t="shared" si="14"/>
        <v>120</v>
      </c>
      <c r="Y42" s="137">
        <f t="shared" si="14"/>
        <v>0</v>
      </c>
      <c r="Z42" s="137">
        <f t="shared" si="14"/>
        <v>574</v>
      </c>
      <c r="AA42" s="137">
        <f t="shared" si="14"/>
        <v>206</v>
      </c>
      <c r="AB42" s="137">
        <f t="shared" si="14"/>
        <v>780</v>
      </c>
      <c r="AC42" s="137">
        <f t="shared" si="14"/>
        <v>30</v>
      </c>
      <c r="AD42" s="300" t="s">
        <v>80</v>
      </c>
      <c r="AE42" s="139">
        <f>SUM(AE31,AE38,AE41)</f>
        <v>1143</v>
      </c>
      <c r="AF42" s="137">
        <f>SUM(AF31,AF38,AF41)</f>
        <v>397</v>
      </c>
      <c r="AG42" s="137">
        <f>SUM(AG31,AG38,AG41)</f>
        <v>1540</v>
      </c>
      <c r="AH42" s="140">
        <f>SUM(AH31,AH38,AH41)</f>
        <v>60</v>
      </c>
    </row>
    <row r="43" spans="2:34" ht="15.75" customHeight="1" x14ac:dyDescent="0.3"/>
  </sheetData>
  <mergeCells count="42">
    <mergeCell ref="B38:E38"/>
    <mergeCell ref="B39:C41"/>
    <mergeCell ref="D39:AH40"/>
    <mergeCell ref="B42:F42"/>
    <mergeCell ref="R34:R37"/>
    <mergeCell ref="AD34:AD37"/>
    <mergeCell ref="AE34:AE37"/>
    <mergeCell ref="AF34:AF37"/>
    <mergeCell ref="AG34:AG37"/>
    <mergeCell ref="AH34:AH37"/>
    <mergeCell ref="Q34:Q37"/>
    <mergeCell ref="B29:B30"/>
    <mergeCell ref="C29:C30"/>
    <mergeCell ref="B31:E31"/>
    <mergeCell ref="B32:C33"/>
    <mergeCell ref="B34:C37"/>
    <mergeCell ref="B19:B28"/>
    <mergeCell ref="C19:C21"/>
    <mergeCell ref="C22:C26"/>
    <mergeCell ref="C27:C28"/>
    <mergeCell ref="B6:J6"/>
    <mergeCell ref="G9:R9"/>
    <mergeCell ref="D11:AH11"/>
    <mergeCell ref="B14:B18"/>
    <mergeCell ref="C14:C18"/>
    <mergeCell ref="K6:AH6"/>
    <mergeCell ref="B7:B12"/>
    <mergeCell ref="C7:C12"/>
    <mergeCell ref="D7:AH7"/>
    <mergeCell ref="D8:E10"/>
    <mergeCell ref="F8:F10"/>
    <mergeCell ref="G8:R8"/>
    <mergeCell ref="S8:AD8"/>
    <mergeCell ref="AE8:AH9"/>
    <mergeCell ref="S9:AD9"/>
    <mergeCell ref="B5:J5"/>
    <mergeCell ref="K5:AH5"/>
    <mergeCell ref="B2:AH2"/>
    <mergeCell ref="B3:J3"/>
    <mergeCell ref="K3:AH3"/>
    <mergeCell ref="B4:J4"/>
    <mergeCell ref="K4:AH4"/>
  </mergeCells>
  <pageMargins left="0.23622047244094491" right="0.23622047244094491" top="0.35433070866141736" bottom="0.35433070866141736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180D-584E-4911-AA82-C73070489D9A}">
  <sheetPr>
    <tabColor rgb="FFCC00FF"/>
    <pageSetUpPr fitToPage="1"/>
  </sheetPr>
  <dimension ref="B1:AN58"/>
  <sheetViews>
    <sheetView topLeftCell="C8" zoomScale="70" zoomScaleNormal="70" workbookViewId="0">
      <selection activeCell="AJ10" sqref="AJ10"/>
    </sheetView>
  </sheetViews>
  <sheetFormatPr defaultColWidth="9.109375" defaultRowHeight="14.4" x14ac:dyDescent="0.3"/>
  <cols>
    <col min="1" max="1" width="9.109375" style="2"/>
    <col min="2" max="2" width="19.33203125" style="1" customWidth="1"/>
    <col min="3" max="3" width="16.33203125" style="1" customWidth="1"/>
    <col min="4" max="4" width="7.44140625" style="2" customWidth="1"/>
    <col min="5" max="5" width="49.44140625" style="2" customWidth="1"/>
    <col min="6" max="6" width="40" style="2" customWidth="1"/>
    <col min="7" max="7" width="5" style="2" bestFit="1" customWidth="1"/>
    <col min="8" max="8" width="4.5546875" style="2" bestFit="1" customWidth="1"/>
    <col min="9" max="9" width="5.88671875" style="2" customWidth="1"/>
    <col min="10" max="10" width="5" style="2" bestFit="1" customWidth="1"/>
    <col min="11" max="12" width="3" style="2" bestFit="1" customWidth="1"/>
    <col min="13" max="13" width="3.88671875" style="2" bestFit="1" customWidth="1"/>
    <col min="14" max="15" width="6" style="2" bestFit="1" customWidth="1"/>
    <col min="16" max="16" width="7.77734375" style="2" customWidth="1"/>
    <col min="17" max="17" width="3.88671875" style="2" bestFit="1" customWidth="1"/>
    <col min="18" max="18" width="6" style="2" bestFit="1" customWidth="1"/>
    <col min="19" max="19" width="5" style="2" bestFit="1" customWidth="1"/>
    <col min="20" max="20" width="4.5546875" style="2" bestFit="1" customWidth="1"/>
    <col min="21" max="21" width="3.88671875" style="2" bestFit="1" customWidth="1"/>
    <col min="22" max="22" width="5" style="2" bestFit="1" customWidth="1"/>
    <col min="23" max="24" width="3" style="2" bestFit="1" customWidth="1"/>
    <col min="25" max="25" width="3.44140625" style="2" bestFit="1" customWidth="1"/>
    <col min="26" max="27" width="6" style="2" bestFit="1" customWidth="1"/>
    <col min="28" max="28" width="6.44140625" style="2" customWidth="1"/>
    <col min="29" max="29" width="3.88671875" style="2" bestFit="1" customWidth="1"/>
    <col min="30" max="30" width="6" style="2" bestFit="1" customWidth="1"/>
    <col min="31" max="31" width="6.33203125" style="2" bestFit="1" customWidth="1"/>
    <col min="32" max="32" width="6" style="3" bestFit="1" customWidth="1"/>
    <col min="33" max="33" width="9.77734375" style="2" customWidth="1"/>
    <col min="34" max="34" width="6" style="2" bestFit="1" customWidth="1"/>
    <col min="35" max="16384" width="9.109375" style="2"/>
  </cols>
  <sheetData>
    <row r="1" spans="2:40" ht="15" thickBot="1" x14ac:dyDescent="0.35"/>
    <row r="2" spans="2:40" ht="28.8" customHeight="1" x14ac:dyDescent="0.3">
      <c r="B2" s="928" t="s">
        <v>0</v>
      </c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929"/>
      <c r="W2" s="929"/>
      <c r="X2" s="929"/>
      <c r="Y2" s="929"/>
      <c r="Z2" s="929"/>
      <c r="AA2" s="929"/>
      <c r="AB2" s="929"/>
      <c r="AC2" s="929"/>
      <c r="AD2" s="929"/>
      <c r="AE2" s="929"/>
      <c r="AF2" s="929"/>
      <c r="AG2" s="929"/>
      <c r="AH2" s="930"/>
    </row>
    <row r="3" spans="2:40" ht="18" x14ac:dyDescent="0.35">
      <c r="B3" s="931" t="s">
        <v>1</v>
      </c>
      <c r="C3" s="932"/>
      <c r="D3" s="932"/>
      <c r="E3" s="932"/>
      <c r="F3" s="932"/>
      <c r="G3" s="932" t="s">
        <v>2</v>
      </c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C3" s="932"/>
      <c r="AD3" s="932"/>
      <c r="AE3" s="932"/>
      <c r="AF3" s="932"/>
      <c r="AG3" s="932"/>
      <c r="AH3" s="933"/>
    </row>
    <row r="4" spans="2:40" ht="15.6" x14ac:dyDescent="0.3">
      <c r="B4" s="924" t="s">
        <v>3</v>
      </c>
      <c r="C4" s="925"/>
      <c r="D4" s="925"/>
      <c r="E4" s="925"/>
      <c r="F4" s="925"/>
      <c r="G4" s="926" t="s">
        <v>4</v>
      </c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  <c r="S4" s="926"/>
      <c r="T4" s="926"/>
      <c r="U4" s="926"/>
      <c r="V4" s="926"/>
      <c r="W4" s="926"/>
      <c r="X4" s="926"/>
      <c r="Y4" s="926"/>
      <c r="Z4" s="926"/>
      <c r="AA4" s="926"/>
      <c r="AB4" s="926"/>
      <c r="AC4" s="926"/>
      <c r="AD4" s="926"/>
      <c r="AE4" s="926"/>
      <c r="AF4" s="926"/>
      <c r="AG4" s="926"/>
      <c r="AH4" s="927"/>
    </row>
    <row r="5" spans="2:40" ht="15.6" x14ac:dyDescent="0.3">
      <c r="B5" s="924" t="s">
        <v>5</v>
      </c>
      <c r="C5" s="925"/>
      <c r="D5" s="925"/>
      <c r="E5" s="925"/>
      <c r="F5" s="925"/>
      <c r="G5" s="926" t="s">
        <v>6</v>
      </c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7"/>
    </row>
    <row r="6" spans="2:40" ht="16.2" thickBot="1" x14ac:dyDescent="0.35">
      <c r="B6" s="938" t="s">
        <v>7</v>
      </c>
      <c r="C6" s="939"/>
      <c r="D6" s="925"/>
      <c r="E6" s="925"/>
      <c r="F6" s="925"/>
      <c r="G6" s="925" t="s">
        <v>8</v>
      </c>
      <c r="H6" s="925"/>
      <c r="I6" s="925"/>
      <c r="J6" s="925"/>
      <c r="K6" s="925"/>
      <c r="L6" s="925"/>
      <c r="M6" s="925"/>
      <c r="N6" s="925"/>
      <c r="O6" s="925"/>
      <c r="P6" s="925"/>
      <c r="Q6" s="925"/>
      <c r="R6" s="925"/>
      <c r="S6" s="925"/>
      <c r="T6" s="925"/>
      <c r="U6" s="925"/>
      <c r="V6" s="925"/>
      <c r="W6" s="925"/>
      <c r="X6" s="925"/>
      <c r="Y6" s="925"/>
      <c r="Z6" s="925"/>
      <c r="AA6" s="925"/>
      <c r="AB6" s="925"/>
      <c r="AC6" s="925"/>
      <c r="AD6" s="925"/>
      <c r="AE6" s="925"/>
      <c r="AF6" s="925"/>
      <c r="AG6" s="925"/>
      <c r="AH6" s="940"/>
    </row>
    <row r="7" spans="2:40" ht="32.4" customHeight="1" thickBot="1" x14ac:dyDescent="0.35">
      <c r="B7" s="941" t="s">
        <v>9</v>
      </c>
      <c r="C7" s="944" t="s">
        <v>10</v>
      </c>
      <c r="D7" s="947" t="s">
        <v>239</v>
      </c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9"/>
      <c r="T7" s="949"/>
      <c r="U7" s="949"/>
      <c r="V7" s="949"/>
      <c r="W7" s="949"/>
      <c r="X7" s="949"/>
      <c r="Y7" s="949"/>
      <c r="Z7" s="949"/>
      <c r="AA7" s="949"/>
      <c r="AB7" s="949"/>
      <c r="AC7" s="949"/>
      <c r="AD7" s="949"/>
      <c r="AE7" s="948"/>
      <c r="AF7" s="948"/>
      <c r="AG7" s="948"/>
      <c r="AH7" s="950"/>
    </row>
    <row r="8" spans="2:40" ht="18" customHeight="1" x14ac:dyDescent="0.3">
      <c r="B8" s="942"/>
      <c r="C8" s="945"/>
      <c r="D8" s="951" t="s">
        <v>240</v>
      </c>
      <c r="E8" s="952"/>
      <c r="F8" s="957" t="s">
        <v>12</v>
      </c>
      <c r="G8" s="960" t="s">
        <v>13</v>
      </c>
      <c r="H8" s="961"/>
      <c r="I8" s="961"/>
      <c r="J8" s="961"/>
      <c r="K8" s="961"/>
      <c r="L8" s="961"/>
      <c r="M8" s="961"/>
      <c r="N8" s="961"/>
      <c r="O8" s="961"/>
      <c r="P8" s="961"/>
      <c r="Q8" s="961"/>
      <c r="R8" s="962"/>
      <c r="S8" s="960" t="s">
        <v>14</v>
      </c>
      <c r="T8" s="961"/>
      <c r="U8" s="961"/>
      <c r="V8" s="961"/>
      <c r="W8" s="961"/>
      <c r="X8" s="961"/>
      <c r="Y8" s="961"/>
      <c r="Z8" s="961"/>
      <c r="AA8" s="961"/>
      <c r="AB8" s="961"/>
      <c r="AC8" s="961"/>
      <c r="AD8" s="963"/>
      <c r="AE8" s="964" t="s">
        <v>15</v>
      </c>
      <c r="AF8" s="967" t="s">
        <v>16</v>
      </c>
      <c r="AG8" s="967" t="s">
        <v>17</v>
      </c>
      <c r="AH8" s="970" t="s">
        <v>18</v>
      </c>
    </row>
    <row r="9" spans="2:40" ht="15" customHeight="1" thickBot="1" x14ac:dyDescent="0.35">
      <c r="B9" s="942"/>
      <c r="C9" s="945"/>
      <c r="D9" s="953"/>
      <c r="E9" s="954"/>
      <c r="F9" s="958"/>
      <c r="G9" s="973" t="s">
        <v>19</v>
      </c>
      <c r="H9" s="974"/>
      <c r="I9" s="974"/>
      <c r="J9" s="974"/>
      <c r="K9" s="974"/>
      <c r="L9" s="974"/>
      <c r="M9" s="974"/>
      <c r="N9" s="974"/>
      <c r="O9" s="974"/>
      <c r="P9" s="974"/>
      <c r="Q9" s="974"/>
      <c r="R9" s="4"/>
      <c r="S9" s="973" t="s">
        <v>19</v>
      </c>
      <c r="T9" s="974"/>
      <c r="U9" s="974"/>
      <c r="V9" s="974"/>
      <c r="W9" s="974"/>
      <c r="X9" s="974"/>
      <c r="Y9" s="974"/>
      <c r="Z9" s="974"/>
      <c r="AA9" s="974"/>
      <c r="AB9" s="974"/>
      <c r="AC9" s="974"/>
      <c r="AD9" s="975"/>
      <c r="AE9" s="965"/>
      <c r="AF9" s="968"/>
      <c r="AG9" s="968"/>
      <c r="AH9" s="971"/>
    </row>
    <row r="10" spans="2:40" s="17" customFormat="1" ht="147.75" customHeight="1" thickBot="1" x14ac:dyDescent="0.35">
      <c r="B10" s="942"/>
      <c r="C10" s="945"/>
      <c r="D10" s="955"/>
      <c r="E10" s="956"/>
      <c r="F10" s="959"/>
      <c r="G10" s="5" t="s">
        <v>20</v>
      </c>
      <c r="H10" s="6" t="s">
        <v>21</v>
      </c>
      <c r="I10" s="6" t="s">
        <v>22</v>
      </c>
      <c r="J10" s="6" t="s">
        <v>23</v>
      </c>
      <c r="K10" s="6" t="s">
        <v>24</v>
      </c>
      <c r="L10" s="6" t="s">
        <v>25</v>
      </c>
      <c r="M10" s="7" t="s">
        <v>26</v>
      </c>
      <c r="N10" s="8" t="s">
        <v>27</v>
      </c>
      <c r="O10" s="9" t="s">
        <v>28</v>
      </c>
      <c r="P10" s="9" t="s">
        <v>29</v>
      </c>
      <c r="Q10" s="9" t="s">
        <v>30</v>
      </c>
      <c r="R10" s="10" t="s">
        <v>31</v>
      </c>
      <c r="S10" s="11" t="s">
        <v>20</v>
      </c>
      <c r="T10" s="12" t="s">
        <v>21</v>
      </c>
      <c r="U10" s="12" t="s">
        <v>22</v>
      </c>
      <c r="V10" s="12" t="s">
        <v>23</v>
      </c>
      <c r="W10" s="12" t="s">
        <v>24</v>
      </c>
      <c r="X10" s="12" t="s">
        <v>25</v>
      </c>
      <c r="Y10" s="13" t="s">
        <v>32</v>
      </c>
      <c r="Z10" s="8" t="s">
        <v>33</v>
      </c>
      <c r="AA10" s="9" t="s">
        <v>28</v>
      </c>
      <c r="AB10" s="14" t="s">
        <v>29</v>
      </c>
      <c r="AC10" s="15" t="s">
        <v>34</v>
      </c>
      <c r="AD10" s="16" t="s">
        <v>35</v>
      </c>
      <c r="AE10" s="966"/>
      <c r="AF10" s="969"/>
      <c r="AG10" s="969"/>
      <c r="AH10" s="972"/>
      <c r="AJ10" s="2"/>
      <c r="AK10" s="2"/>
      <c r="AL10" s="2"/>
      <c r="AM10" s="2"/>
      <c r="AN10" s="2"/>
    </row>
    <row r="11" spans="2:40" ht="15.6" x14ac:dyDescent="0.3">
      <c r="B11" s="942"/>
      <c r="C11" s="945"/>
      <c r="D11" s="934" t="s">
        <v>36</v>
      </c>
      <c r="E11" s="935"/>
      <c r="F11" s="935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936"/>
      <c r="S11" s="936"/>
      <c r="T11" s="936"/>
      <c r="U11" s="936"/>
      <c r="V11" s="936"/>
      <c r="W11" s="936"/>
      <c r="X11" s="936"/>
      <c r="Y11" s="936"/>
      <c r="Z11" s="936"/>
      <c r="AA11" s="936"/>
      <c r="AB11" s="936"/>
      <c r="AC11" s="936"/>
      <c r="AD11" s="936"/>
      <c r="AE11" s="936"/>
      <c r="AF11" s="936"/>
      <c r="AG11" s="936"/>
      <c r="AH11" s="937"/>
    </row>
    <row r="12" spans="2:40" ht="16.2" thickBot="1" x14ac:dyDescent="0.35">
      <c r="B12" s="943"/>
      <c r="C12" s="946"/>
      <c r="D12" s="18" t="s">
        <v>37</v>
      </c>
      <c r="E12" s="980" t="s">
        <v>38</v>
      </c>
      <c r="F12" s="980"/>
      <c r="G12" s="980"/>
      <c r="H12" s="980"/>
      <c r="I12" s="980"/>
      <c r="J12" s="980"/>
      <c r="K12" s="980"/>
      <c r="L12" s="980"/>
      <c r="M12" s="980"/>
      <c r="N12" s="980"/>
      <c r="O12" s="980"/>
      <c r="P12" s="980"/>
      <c r="Q12" s="980"/>
      <c r="R12" s="980"/>
      <c r="S12" s="980"/>
      <c r="T12" s="980"/>
      <c r="U12" s="980"/>
      <c r="V12" s="980"/>
      <c r="W12" s="980"/>
      <c r="X12" s="980"/>
      <c r="Y12" s="980"/>
      <c r="Z12" s="980"/>
      <c r="AA12" s="980"/>
      <c r="AB12" s="980"/>
      <c r="AC12" s="980"/>
      <c r="AD12" s="980"/>
      <c r="AE12" s="980"/>
      <c r="AF12" s="980"/>
      <c r="AG12" s="980"/>
      <c r="AH12" s="981"/>
    </row>
    <row r="13" spans="2:40" ht="16.5" customHeight="1" x14ac:dyDescent="0.3">
      <c r="B13" s="982" t="s">
        <v>39</v>
      </c>
      <c r="C13" s="986" t="s">
        <v>40</v>
      </c>
      <c r="D13" s="19">
        <v>1</v>
      </c>
      <c r="E13" s="20" t="s">
        <v>41</v>
      </c>
      <c r="F13" s="21" t="s">
        <v>42</v>
      </c>
      <c r="G13" s="22"/>
      <c r="H13" s="23"/>
      <c r="I13" s="23"/>
      <c r="J13" s="23"/>
      <c r="K13" s="24"/>
      <c r="L13" s="24"/>
      <c r="M13" s="25"/>
      <c r="N13" s="26"/>
      <c r="O13" s="24"/>
      <c r="P13" s="24"/>
      <c r="Q13" s="23"/>
      <c r="R13" s="27"/>
      <c r="S13" s="28">
        <v>30</v>
      </c>
      <c r="T13" s="29"/>
      <c r="U13" s="29">
        <v>8</v>
      </c>
      <c r="V13" s="29">
        <v>102</v>
      </c>
      <c r="W13" s="24"/>
      <c r="X13" s="24"/>
      <c r="Y13" s="25"/>
      <c r="Z13" s="26">
        <f>SUM(S13:Y13)</f>
        <v>140</v>
      </c>
      <c r="AA13" s="24">
        <f>((AC13*25)-Z13)</f>
        <v>35</v>
      </c>
      <c r="AB13" s="25">
        <f>SUM(Z13:AA13)</f>
        <v>175</v>
      </c>
      <c r="AC13" s="23">
        <v>7</v>
      </c>
      <c r="AD13" s="27" t="s">
        <v>43</v>
      </c>
      <c r="AE13" s="30">
        <f>SUM(N13,Z13)</f>
        <v>140</v>
      </c>
      <c r="AF13" s="24">
        <f>SUM(O13,AA13)</f>
        <v>35</v>
      </c>
      <c r="AG13" s="31">
        <f>SUM(AE13:AF13)</f>
        <v>175</v>
      </c>
      <c r="AH13" s="32">
        <f>SUM(Q13,AC13)</f>
        <v>7</v>
      </c>
    </row>
    <row r="14" spans="2:40" ht="16.2" thickBot="1" x14ac:dyDescent="0.35">
      <c r="B14" s="983"/>
      <c r="C14" s="987"/>
      <c r="D14" s="33">
        <v>2</v>
      </c>
      <c r="E14" s="34" t="s">
        <v>44</v>
      </c>
      <c r="F14" s="35" t="s">
        <v>45</v>
      </c>
      <c r="G14" s="36">
        <v>10</v>
      </c>
      <c r="H14" s="37"/>
      <c r="I14" s="37">
        <v>12</v>
      </c>
      <c r="J14" s="37">
        <v>48</v>
      </c>
      <c r="K14" s="38"/>
      <c r="L14" s="38"/>
      <c r="M14" s="39"/>
      <c r="N14" s="40">
        <f t="shared" ref="N14:N28" si="0">SUM(G14:M14)</f>
        <v>70</v>
      </c>
      <c r="O14" s="38">
        <f t="shared" ref="O14:O28" si="1">((Q14*25)-N14)</f>
        <v>30</v>
      </c>
      <c r="P14" s="38">
        <f t="shared" ref="P14" si="2">SUM(N14:O14)</f>
        <v>100</v>
      </c>
      <c r="Q14" s="41">
        <v>4</v>
      </c>
      <c r="R14" s="42" t="s">
        <v>43</v>
      </c>
      <c r="S14" s="43"/>
      <c r="T14" s="37"/>
      <c r="U14" s="37"/>
      <c r="V14" s="37"/>
      <c r="W14" s="38"/>
      <c r="X14" s="38"/>
      <c r="Y14" s="39"/>
      <c r="Z14" s="40"/>
      <c r="AA14" s="38"/>
      <c r="AB14" s="39"/>
      <c r="AC14" s="41"/>
      <c r="AD14" s="44"/>
      <c r="AE14" s="45">
        <f t="shared" ref="AE14:AF28" si="3">SUM(N14,Z14)</f>
        <v>70</v>
      </c>
      <c r="AF14" s="38">
        <f t="shared" si="3"/>
        <v>30</v>
      </c>
      <c r="AG14" s="46">
        <f t="shared" ref="AG14:AG28" si="4">SUM(AE14:AF14)</f>
        <v>100</v>
      </c>
      <c r="AH14" s="47">
        <f t="shared" ref="AH14:AH17" si="5">SUM(Q14,AC14)</f>
        <v>4</v>
      </c>
    </row>
    <row r="15" spans="2:40" ht="26.25" customHeight="1" x14ac:dyDescent="0.3">
      <c r="B15" s="984"/>
      <c r="C15" s="988" t="s">
        <v>46</v>
      </c>
      <c r="D15" s="48">
        <v>3</v>
      </c>
      <c r="E15" s="20" t="s">
        <v>47</v>
      </c>
      <c r="F15" s="21" t="s">
        <v>48</v>
      </c>
      <c r="G15" s="49">
        <v>8</v>
      </c>
      <c r="H15" s="29"/>
      <c r="I15" s="29">
        <v>4</v>
      </c>
      <c r="J15" s="29">
        <v>44</v>
      </c>
      <c r="K15" s="24"/>
      <c r="L15" s="24"/>
      <c r="M15" s="25"/>
      <c r="N15" s="26">
        <f t="shared" si="0"/>
        <v>56</v>
      </c>
      <c r="O15" s="24">
        <f t="shared" si="1"/>
        <v>19</v>
      </c>
      <c r="P15" s="24">
        <f t="shared" ref="P15:P28" si="6">SUM(N15:O15)</f>
        <v>75</v>
      </c>
      <c r="Q15" s="23">
        <v>3</v>
      </c>
      <c r="R15" s="27" t="s">
        <v>49</v>
      </c>
      <c r="S15" s="28">
        <v>8</v>
      </c>
      <c r="T15" s="29"/>
      <c r="U15" s="29">
        <v>3</v>
      </c>
      <c r="V15" s="29">
        <v>44</v>
      </c>
      <c r="W15" s="24"/>
      <c r="X15" s="24"/>
      <c r="Y15" s="25"/>
      <c r="Z15" s="26">
        <f t="shared" ref="Z15:Z27" si="7">SUM(S15:Y15)</f>
        <v>55</v>
      </c>
      <c r="AA15" s="24">
        <f t="shared" ref="AA15:AA27" si="8">((AC15*25)-Z15)</f>
        <v>20</v>
      </c>
      <c r="AB15" s="25">
        <f t="shared" ref="AB15:AB27" si="9">SUM(Z15:AA15)</f>
        <v>75</v>
      </c>
      <c r="AC15" s="23">
        <v>3</v>
      </c>
      <c r="AD15" s="27" t="s">
        <v>43</v>
      </c>
      <c r="AE15" s="30">
        <f t="shared" si="3"/>
        <v>111</v>
      </c>
      <c r="AF15" s="24">
        <f t="shared" si="3"/>
        <v>39</v>
      </c>
      <c r="AG15" s="31">
        <f t="shared" si="4"/>
        <v>150</v>
      </c>
      <c r="AH15" s="32">
        <f t="shared" si="5"/>
        <v>6</v>
      </c>
    </row>
    <row r="16" spans="2:40" ht="18.75" customHeight="1" x14ac:dyDescent="0.3">
      <c r="B16" s="984"/>
      <c r="C16" s="989"/>
      <c r="D16" s="50">
        <v>4</v>
      </c>
      <c r="E16" s="51" t="s">
        <v>50</v>
      </c>
      <c r="F16" s="52" t="s">
        <v>51</v>
      </c>
      <c r="G16" s="53"/>
      <c r="H16" s="54"/>
      <c r="I16" s="54"/>
      <c r="J16" s="54"/>
      <c r="K16" s="55"/>
      <c r="L16" s="55"/>
      <c r="M16" s="56"/>
      <c r="N16" s="57"/>
      <c r="O16" s="55"/>
      <c r="P16" s="55"/>
      <c r="Q16" s="58"/>
      <c r="R16" s="59"/>
      <c r="S16" s="60">
        <v>8</v>
      </c>
      <c r="T16" s="54"/>
      <c r="U16" s="54"/>
      <c r="V16" s="54">
        <v>16</v>
      </c>
      <c r="W16" s="55"/>
      <c r="X16" s="55"/>
      <c r="Y16" s="56"/>
      <c r="Z16" s="57">
        <f t="shared" si="7"/>
        <v>24</v>
      </c>
      <c r="AA16" s="55">
        <f t="shared" si="8"/>
        <v>1</v>
      </c>
      <c r="AB16" s="56">
        <f t="shared" si="9"/>
        <v>25</v>
      </c>
      <c r="AC16" s="58">
        <v>1</v>
      </c>
      <c r="AD16" s="61" t="s">
        <v>49</v>
      </c>
      <c r="AE16" s="62">
        <f t="shared" si="3"/>
        <v>24</v>
      </c>
      <c r="AF16" s="55">
        <f t="shared" si="3"/>
        <v>1</v>
      </c>
      <c r="AG16" s="63">
        <f t="shared" si="4"/>
        <v>25</v>
      </c>
      <c r="AH16" s="64">
        <f t="shared" si="5"/>
        <v>1</v>
      </c>
    </row>
    <row r="17" spans="2:35" ht="21" customHeight="1" x14ac:dyDescent="0.3">
      <c r="B17" s="984"/>
      <c r="C17" s="989"/>
      <c r="D17" s="50">
        <v>5</v>
      </c>
      <c r="E17" s="565" t="s">
        <v>52</v>
      </c>
      <c r="F17" s="52" t="s">
        <v>53</v>
      </c>
      <c r="G17" s="53"/>
      <c r="H17" s="54">
        <v>9</v>
      </c>
      <c r="I17" s="54">
        <v>15</v>
      </c>
      <c r="J17" s="54">
        <v>30</v>
      </c>
      <c r="K17" s="55"/>
      <c r="L17" s="55"/>
      <c r="M17" s="56"/>
      <c r="N17" s="57">
        <f t="shared" si="0"/>
        <v>54</v>
      </c>
      <c r="O17" s="195">
        <f>((Q17*30)-N17)</f>
        <v>36</v>
      </c>
      <c r="P17" s="195">
        <f t="shared" si="6"/>
        <v>90</v>
      </c>
      <c r="Q17" s="464">
        <v>3</v>
      </c>
      <c r="R17" s="61" t="s">
        <v>49</v>
      </c>
      <c r="S17" s="60"/>
      <c r="T17" s="54"/>
      <c r="U17" s="54"/>
      <c r="V17" s="54"/>
      <c r="W17" s="55"/>
      <c r="X17" s="55"/>
      <c r="Y17" s="56"/>
      <c r="Z17" s="57"/>
      <c r="AA17" s="55"/>
      <c r="AB17" s="56"/>
      <c r="AC17" s="58"/>
      <c r="AD17" s="59"/>
      <c r="AE17" s="62">
        <f t="shared" si="3"/>
        <v>54</v>
      </c>
      <c r="AF17" s="55">
        <f t="shared" si="3"/>
        <v>36</v>
      </c>
      <c r="AG17" s="197">
        <f t="shared" si="4"/>
        <v>90</v>
      </c>
      <c r="AH17" s="198">
        <f t="shared" si="5"/>
        <v>3</v>
      </c>
      <c r="AI17" s="65"/>
    </row>
    <row r="18" spans="2:35" ht="16.5" customHeight="1" x14ac:dyDescent="0.3">
      <c r="B18" s="984"/>
      <c r="C18" s="989"/>
      <c r="D18" s="50">
        <v>6</v>
      </c>
      <c r="E18" s="565" t="s">
        <v>54</v>
      </c>
      <c r="F18" s="52" t="s">
        <v>55</v>
      </c>
      <c r="G18" s="66"/>
      <c r="H18" s="67"/>
      <c r="I18" s="67">
        <v>7</v>
      </c>
      <c r="J18" s="67">
        <v>49</v>
      </c>
      <c r="K18" s="55"/>
      <c r="L18" s="55"/>
      <c r="M18" s="56"/>
      <c r="N18" s="57">
        <f t="shared" si="0"/>
        <v>56</v>
      </c>
      <c r="O18" s="195">
        <f t="shared" si="1"/>
        <v>19</v>
      </c>
      <c r="P18" s="195">
        <f t="shared" si="6"/>
        <v>75</v>
      </c>
      <c r="Q18" s="464">
        <v>3</v>
      </c>
      <c r="R18" s="61" t="s">
        <v>49</v>
      </c>
      <c r="S18" s="68">
        <v>15</v>
      </c>
      <c r="T18" s="67"/>
      <c r="U18" s="67"/>
      <c r="V18" s="67"/>
      <c r="W18" s="55"/>
      <c r="X18" s="55"/>
      <c r="Y18" s="56"/>
      <c r="Z18" s="57">
        <f t="shared" si="7"/>
        <v>15</v>
      </c>
      <c r="AA18" s="55">
        <f t="shared" si="8"/>
        <v>10</v>
      </c>
      <c r="AB18" s="56">
        <f t="shared" si="9"/>
        <v>25</v>
      </c>
      <c r="AC18" s="58">
        <v>1</v>
      </c>
      <c r="AD18" s="991" t="s">
        <v>43</v>
      </c>
      <c r="AE18" s="62">
        <f t="shared" si="3"/>
        <v>71</v>
      </c>
      <c r="AF18" s="55">
        <f t="shared" si="3"/>
        <v>29</v>
      </c>
      <c r="AG18" s="197">
        <f t="shared" si="4"/>
        <v>100</v>
      </c>
      <c r="AH18" s="753">
        <v>10</v>
      </c>
      <c r="AI18" s="65"/>
    </row>
    <row r="19" spans="2:35" ht="15.6" x14ac:dyDescent="0.3">
      <c r="B19" s="984"/>
      <c r="C19" s="989"/>
      <c r="D19" s="50">
        <v>7</v>
      </c>
      <c r="E19" s="565" t="s">
        <v>56</v>
      </c>
      <c r="F19" s="69" t="s">
        <v>57</v>
      </c>
      <c r="G19" s="70">
        <v>4</v>
      </c>
      <c r="H19" s="67"/>
      <c r="I19" s="67">
        <v>9</v>
      </c>
      <c r="J19" s="67">
        <v>42</v>
      </c>
      <c r="K19" s="55"/>
      <c r="L19" s="55"/>
      <c r="M19" s="56"/>
      <c r="N19" s="57">
        <f t="shared" si="0"/>
        <v>55</v>
      </c>
      <c r="O19" s="195">
        <f t="shared" si="1"/>
        <v>45</v>
      </c>
      <c r="P19" s="195">
        <f t="shared" si="6"/>
        <v>100</v>
      </c>
      <c r="Q19" s="464">
        <v>4</v>
      </c>
      <c r="R19" s="61" t="s">
        <v>49</v>
      </c>
      <c r="S19" s="68">
        <v>4</v>
      </c>
      <c r="T19" s="67"/>
      <c r="U19" s="67">
        <v>5</v>
      </c>
      <c r="V19" s="67">
        <v>28</v>
      </c>
      <c r="W19" s="55"/>
      <c r="X19" s="55"/>
      <c r="Y19" s="56"/>
      <c r="Z19" s="57">
        <f t="shared" si="7"/>
        <v>37</v>
      </c>
      <c r="AA19" s="55">
        <f t="shared" si="8"/>
        <v>13</v>
      </c>
      <c r="AB19" s="56">
        <f t="shared" si="9"/>
        <v>50</v>
      </c>
      <c r="AC19" s="58">
        <v>2</v>
      </c>
      <c r="AD19" s="991"/>
      <c r="AE19" s="62">
        <f t="shared" si="3"/>
        <v>92</v>
      </c>
      <c r="AF19" s="55">
        <f t="shared" si="3"/>
        <v>58</v>
      </c>
      <c r="AG19" s="197">
        <f t="shared" si="4"/>
        <v>150</v>
      </c>
      <c r="AH19" s="753"/>
      <c r="AI19" s="65"/>
    </row>
    <row r="20" spans="2:35" ht="15.6" x14ac:dyDescent="0.3">
      <c r="B20" s="984"/>
      <c r="C20" s="989"/>
      <c r="D20" s="50">
        <v>8</v>
      </c>
      <c r="E20" s="565" t="s">
        <v>58</v>
      </c>
      <c r="F20" s="52" t="s">
        <v>59</v>
      </c>
      <c r="G20" s="70">
        <v>10</v>
      </c>
      <c r="H20" s="67"/>
      <c r="I20" s="67">
        <v>15</v>
      </c>
      <c r="J20" s="67">
        <v>53</v>
      </c>
      <c r="K20" s="55"/>
      <c r="L20" s="55"/>
      <c r="M20" s="56"/>
      <c r="N20" s="57">
        <f t="shared" si="0"/>
        <v>78</v>
      </c>
      <c r="O20" s="195">
        <f t="shared" si="1"/>
        <v>47</v>
      </c>
      <c r="P20" s="195">
        <f t="shared" si="6"/>
        <v>125</v>
      </c>
      <c r="Q20" s="464">
        <v>5</v>
      </c>
      <c r="R20" s="61" t="s">
        <v>49</v>
      </c>
      <c r="S20" s="68">
        <v>5</v>
      </c>
      <c r="T20" s="67"/>
      <c r="U20" s="67">
        <v>15</v>
      </c>
      <c r="V20" s="67">
        <v>57</v>
      </c>
      <c r="W20" s="55"/>
      <c r="X20" s="55"/>
      <c r="Y20" s="56"/>
      <c r="Z20" s="57">
        <f t="shared" si="7"/>
        <v>77</v>
      </c>
      <c r="AA20" s="195">
        <f t="shared" si="8"/>
        <v>48</v>
      </c>
      <c r="AB20" s="463">
        <f t="shared" si="9"/>
        <v>125</v>
      </c>
      <c r="AC20" s="464">
        <v>5</v>
      </c>
      <c r="AD20" s="61" t="s">
        <v>43</v>
      </c>
      <c r="AE20" s="62">
        <f t="shared" si="3"/>
        <v>155</v>
      </c>
      <c r="AF20" s="55">
        <f t="shared" si="3"/>
        <v>95</v>
      </c>
      <c r="AG20" s="197">
        <f t="shared" si="4"/>
        <v>250</v>
      </c>
      <c r="AH20" s="198">
        <f t="shared" ref="AH20:AH28" si="10">SUM(Q20,AC20)</f>
        <v>10</v>
      </c>
      <c r="AI20" s="65"/>
    </row>
    <row r="21" spans="2:35" ht="15.6" x14ac:dyDescent="0.3">
      <c r="B21" s="984"/>
      <c r="C21" s="989"/>
      <c r="D21" s="50">
        <v>9</v>
      </c>
      <c r="E21" s="51" t="s">
        <v>186</v>
      </c>
      <c r="F21" s="52" t="s">
        <v>51</v>
      </c>
      <c r="G21" s="70"/>
      <c r="H21" s="67"/>
      <c r="I21" s="67">
        <v>15</v>
      </c>
      <c r="J21" s="67"/>
      <c r="K21" s="55"/>
      <c r="L21" s="55"/>
      <c r="M21" s="56"/>
      <c r="N21" s="57">
        <f t="shared" si="0"/>
        <v>15</v>
      </c>
      <c r="O21" s="55">
        <f t="shared" si="1"/>
        <v>10</v>
      </c>
      <c r="P21" s="55">
        <f t="shared" si="6"/>
        <v>25</v>
      </c>
      <c r="Q21" s="58">
        <v>1</v>
      </c>
      <c r="R21" s="61" t="s">
        <v>49</v>
      </c>
      <c r="S21" s="68"/>
      <c r="T21" s="67"/>
      <c r="U21" s="67"/>
      <c r="V21" s="67"/>
      <c r="W21" s="55"/>
      <c r="X21" s="55"/>
      <c r="Y21" s="56"/>
      <c r="Z21" s="57"/>
      <c r="AA21" s="55"/>
      <c r="AB21" s="56"/>
      <c r="AC21" s="58"/>
      <c r="AD21" s="61"/>
      <c r="AE21" s="62">
        <f t="shared" si="3"/>
        <v>15</v>
      </c>
      <c r="AF21" s="55">
        <f t="shared" si="3"/>
        <v>10</v>
      </c>
      <c r="AG21" s="63">
        <f t="shared" si="4"/>
        <v>25</v>
      </c>
      <c r="AH21" s="71">
        <f t="shared" si="10"/>
        <v>1</v>
      </c>
      <c r="AI21" s="65"/>
    </row>
    <row r="22" spans="2:35" ht="16.2" thickBot="1" x14ac:dyDescent="0.35">
      <c r="B22" s="984"/>
      <c r="C22" s="990"/>
      <c r="D22" s="72">
        <v>10</v>
      </c>
      <c r="E22" s="73" t="s">
        <v>60</v>
      </c>
      <c r="F22" s="74" t="s">
        <v>61</v>
      </c>
      <c r="G22" s="75"/>
      <c r="H22" s="76"/>
      <c r="I22" s="76"/>
      <c r="J22" s="76"/>
      <c r="K22" s="77"/>
      <c r="L22" s="77"/>
      <c r="M22" s="78"/>
      <c r="N22" s="79"/>
      <c r="O22" s="77"/>
      <c r="P22" s="77"/>
      <c r="Q22" s="80"/>
      <c r="R22" s="81"/>
      <c r="S22" s="82">
        <v>30</v>
      </c>
      <c r="T22" s="76"/>
      <c r="U22" s="76">
        <v>20</v>
      </c>
      <c r="V22" s="76">
        <v>45</v>
      </c>
      <c r="W22" s="77"/>
      <c r="X22" s="77"/>
      <c r="Y22" s="78"/>
      <c r="Z22" s="79">
        <f t="shared" si="7"/>
        <v>95</v>
      </c>
      <c r="AA22" s="77">
        <f>((AC22*30)-Z22)</f>
        <v>25</v>
      </c>
      <c r="AB22" s="78">
        <f t="shared" si="9"/>
        <v>120</v>
      </c>
      <c r="AC22" s="80">
        <v>4</v>
      </c>
      <c r="AD22" s="81" t="s">
        <v>49</v>
      </c>
      <c r="AE22" s="83">
        <f t="shared" si="3"/>
        <v>95</v>
      </c>
      <c r="AF22" s="77">
        <f t="shared" si="3"/>
        <v>25</v>
      </c>
      <c r="AG22" s="84">
        <f t="shared" si="4"/>
        <v>120</v>
      </c>
      <c r="AH22" s="47">
        <f t="shared" si="10"/>
        <v>4</v>
      </c>
      <c r="AI22" s="65"/>
    </row>
    <row r="23" spans="2:35" ht="31.8" customHeight="1" x14ac:dyDescent="0.3">
      <c r="B23" s="984"/>
      <c r="C23" s="992" t="s">
        <v>62</v>
      </c>
      <c r="D23" s="85">
        <v>11</v>
      </c>
      <c r="E23" s="598" t="s">
        <v>277</v>
      </c>
      <c r="F23" s="86" t="s">
        <v>61</v>
      </c>
      <c r="G23" s="599"/>
      <c r="H23" s="600"/>
      <c r="I23" s="600">
        <v>8</v>
      </c>
      <c r="J23" s="600">
        <v>32</v>
      </c>
      <c r="K23" s="311"/>
      <c r="L23" s="311"/>
      <c r="M23" s="601"/>
      <c r="N23" s="181">
        <f t="shared" ref="N23" si="11">SUM(G23:M23)</f>
        <v>40</v>
      </c>
      <c r="O23" s="311">
        <f t="shared" ref="O23" si="12">((Q23*25)-N23)</f>
        <v>35</v>
      </c>
      <c r="P23" s="601">
        <f t="shared" ref="P23" si="13">SUM(N23:O23)</f>
        <v>75</v>
      </c>
      <c r="Q23" s="602">
        <v>3</v>
      </c>
      <c r="R23" s="27" t="s">
        <v>49</v>
      </c>
      <c r="S23" s="94"/>
      <c r="T23" s="88"/>
      <c r="U23" s="558"/>
      <c r="V23" s="558"/>
      <c r="W23" s="559"/>
      <c r="X23" s="559"/>
      <c r="Y23" s="560"/>
      <c r="Z23" s="561"/>
      <c r="AA23" s="562"/>
      <c r="AB23" s="563"/>
      <c r="AC23" s="564"/>
      <c r="AD23" s="93"/>
      <c r="AE23" s="95">
        <f t="shared" si="3"/>
        <v>40</v>
      </c>
      <c r="AF23" s="89">
        <f t="shared" si="3"/>
        <v>35</v>
      </c>
      <c r="AG23" s="192">
        <f t="shared" si="4"/>
        <v>75</v>
      </c>
      <c r="AH23" s="193">
        <f t="shared" si="10"/>
        <v>3</v>
      </c>
      <c r="AI23" s="65"/>
    </row>
    <row r="24" spans="2:35" ht="31.2" x14ac:dyDescent="0.3">
      <c r="B24" s="984"/>
      <c r="C24" s="989"/>
      <c r="D24" s="50">
        <v>12</v>
      </c>
      <c r="E24" s="96" t="s">
        <v>63</v>
      </c>
      <c r="F24" s="52" t="s">
        <v>64</v>
      </c>
      <c r="G24" s="70">
        <v>8</v>
      </c>
      <c r="H24" s="67"/>
      <c r="I24" s="67"/>
      <c r="J24" s="67">
        <v>47</v>
      </c>
      <c r="K24" s="55"/>
      <c r="L24" s="55"/>
      <c r="M24" s="56"/>
      <c r="N24" s="57">
        <f t="shared" si="0"/>
        <v>55</v>
      </c>
      <c r="O24" s="55">
        <f t="shared" si="1"/>
        <v>20</v>
      </c>
      <c r="P24" s="55">
        <f t="shared" si="6"/>
        <v>75</v>
      </c>
      <c r="Q24" s="58">
        <v>3</v>
      </c>
      <c r="R24" s="61" t="s">
        <v>49</v>
      </c>
      <c r="S24" s="68"/>
      <c r="T24" s="67"/>
      <c r="U24" s="67"/>
      <c r="V24" s="67">
        <v>53</v>
      </c>
      <c r="W24" s="55"/>
      <c r="X24" s="55"/>
      <c r="Y24" s="56"/>
      <c r="Z24" s="57">
        <f t="shared" si="7"/>
        <v>53</v>
      </c>
      <c r="AA24" s="55">
        <f t="shared" si="8"/>
        <v>22</v>
      </c>
      <c r="AB24" s="56">
        <f t="shared" si="9"/>
        <v>75</v>
      </c>
      <c r="AC24" s="58">
        <v>3</v>
      </c>
      <c r="AD24" s="61" t="s">
        <v>43</v>
      </c>
      <c r="AE24" s="62">
        <f t="shared" si="3"/>
        <v>108</v>
      </c>
      <c r="AF24" s="55">
        <f t="shared" si="3"/>
        <v>42</v>
      </c>
      <c r="AG24" s="63">
        <f t="shared" si="4"/>
        <v>150</v>
      </c>
      <c r="AH24" s="71">
        <f t="shared" si="10"/>
        <v>6</v>
      </c>
      <c r="AI24" s="65"/>
    </row>
    <row r="25" spans="2:35" ht="16.2" thickBot="1" x14ac:dyDescent="0.35">
      <c r="B25" s="985"/>
      <c r="C25" s="990"/>
      <c r="D25" s="72">
        <v>13</v>
      </c>
      <c r="E25" s="566" t="s">
        <v>65</v>
      </c>
      <c r="F25" s="74" t="s">
        <v>66</v>
      </c>
      <c r="G25" s="75">
        <v>20</v>
      </c>
      <c r="H25" s="76"/>
      <c r="I25" s="76">
        <v>20</v>
      </c>
      <c r="J25" s="76">
        <v>40</v>
      </c>
      <c r="K25" s="77"/>
      <c r="L25" s="77"/>
      <c r="M25" s="78"/>
      <c r="N25" s="79">
        <f t="shared" si="0"/>
        <v>80</v>
      </c>
      <c r="O25" s="206">
        <f>((Q25*30)-N25)</f>
        <v>40</v>
      </c>
      <c r="P25" s="206">
        <f t="shared" si="6"/>
        <v>120</v>
      </c>
      <c r="Q25" s="567">
        <v>4</v>
      </c>
      <c r="R25" s="81" t="s">
        <v>49</v>
      </c>
      <c r="S25" s="82"/>
      <c r="T25" s="76"/>
      <c r="U25" s="76"/>
      <c r="V25" s="76">
        <v>30</v>
      </c>
      <c r="W25" s="77"/>
      <c r="X25" s="77"/>
      <c r="Y25" s="78"/>
      <c r="Z25" s="79">
        <f t="shared" si="7"/>
        <v>30</v>
      </c>
      <c r="AA25" s="77">
        <f t="shared" si="8"/>
        <v>20</v>
      </c>
      <c r="AB25" s="78">
        <f t="shared" si="9"/>
        <v>50</v>
      </c>
      <c r="AC25" s="80">
        <v>2</v>
      </c>
      <c r="AD25" s="81" t="s">
        <v>43</v>
      </c>
      <c r="AE25" s="83">
        <f t="shared" si="3"/>
        <v>110</v>
      </c>
      <c r="AF25" s="77">
        <f t="shared" si="3"/>
        <v>60</v>
      </c>
      <c r="AG25" s="210">
        <f t="shared" si="4"/>
        <v>170</v>
      </c>
      <c r="AH25" s="211">
        <f t="shared" si="10"/>
        <v>6</v>
      </c>
      <c r="AI25" s="65"/>
    </row>
    <row r="26" spans="2:35" ht="15.6" x14ac:dyDescent="0.3">
      <c r="B26" s="993" t="s">
        <v>67</v>
      </c>
      <c r="C26" s="988"/>
      <c r="D26" s="48">
        <v>14</v>
      </c>
      <c r="E26" s="20" t="s">
        <v>68</v>
      </c>
      <c r="F26" s="21" t="s">
        <v>70</v>
      </c>
      <c r="G26" s="49">
        <v>20</v>
      </c>
      <c r="H26" s="29"/>
      <c r="I26" s="29"/>
      <c r="J26" s="29"/>
      <c r="K26" s="24"/>
      <c r="L26" s="24"/>
      <c r="M26" s="25"/>
      <c r="N26" s="26">
        <f t="shared" si="0"/>
        <v>20</v>
      </c>
      <c r="O26" s="24">
        <f t="shared" si="1"/>
        <v>5</v>
      </c>
      <c r="P26" s="24">
        <f t="shared" si="6"/>
        <v>25</v>
      </c>
      <c r="Q26" s="23">
        <v>1</v>
      </c>
      <c r="R26" s="27" t="s">
        <v>49</v>
      </c>
      <c r="S26" s="28"/>
      <c r="T26" s="29"/>
      <c r="U26" s="29"/>
      <c r="V26" s="29"/>
      <c r="W26" s="24"/>
      <c r="X26" s="24"/>
      <c r="Y26" s="25"/>
      <c r="Z26" s="26"/>
      <c r="AA26" s="24"/>
      <c r="AB26" s="25"/>
      <c r="AC26" s="23"/>
      <c r="AD26" s="27"/>
      <c r="AE26" s="30">
        <f t="shared" si="3"/>
        <v>20</v>
      </c>
      <c r="AF26" s="24">
        <f t="shared" si="3"/>
        <v>5</v>
      </c>
      <c r="AG26" s="31">
        <f t="shared" si="4"/>
        <v>25</v>
      </c>
      <c r="AH26" s="97">
        <f t="shared" si="10"/>
        <v>1</v>
      </c>
    </row>
    <row r="27" spans="2:35" ht="15.6" x14ac:dyDescent="0.3">
      <c r="B27" s="984"/>
      <c r="C27" s="989"/>
      <c r="D27" s="50">
        <v>15</v>
      </c>
      <c r="E27" s="51" t="s">
        <v>69</v>
      </c>
      <c r="F27" s="52" t="s">
        <v>268</v>
      </c>
      <c r="G27" s="70"/>
      <c r="H27" s="67"/>
      <c r="I27" s="67"/>
      <c r="J27" s="67"/>
      <c r="K27" s="55"/>
      <c r="L27" s="55"/>
      <c r="M27" s="56"/>
      <c r="N27" s="57"/>
      <c r="O27" s="55"/>
      <c r="P27" s="55"/>
      <c r="Q27" s="58"/>
      <c r="R27" s="61"/>
      <c r="S27" s="68">
        <v>10</v>
      </c>
      <c r="T27" s="67"/>
      <c r="U27" s="67"/>
      <c r="V27" s="67"/>
      <c r="W27" s="55"/>
      <c r="X27" s="55"/>
      <c r="Y27" s="56"/>
      <c r="Z27" s="57">
        <f t="shared" si="7"/>
        <v>10</v>
      </c>
      <c r="AA27" s="55">
        <f t="shared" si="8"/>
        <v>15</v>
      </c>
      <c r="AB27" s="56">
        <f t="shared" si="9"/>
        <v>25</v>
      </c>
      <c r="AC27" s="58">
        <v>1</v>
      </c>
      <c r="AD27" s="61" t="s">
        <v>49</v>
      </c>
      <c r="AE27" s="62">
        <f t="shared" si="3"/>
        <v>10</v>
      </c>
      <c r="AF27" s="55">
        <f t="shared" si="3"/>
        <v>15</v>
      </c>
      <c r="AG27" s="63">
        <f t="shared" si="4"/>
        <v>25</v>
      </c>
      <c r="AH27" s="71">
        <f t="shared" si="10"/>
        <v>1</v>
      </c>
    </row>
    <row r="28" spans="2:35" ht="16.2" thickBot="1" x14ac:dyDescent="0.35">
      <c r="B28" s="985"/>
      <c r="C28" s="990"/>
      <c r="D28" s="72">
        <v>16</v>
      </c>
      <c r="E28" s="73" t="s">
        <v>71</v>
      </c>
      <c r="F28" s="74" t="s">
        <v>70</v>
      </c>
      <c r="G28" s="75">
        <v>10</v>
      </c>
      <c r="H28" s="76"/>
      <c r="I28" s="76"/>
      <c r="J28" s="76"/>
      <c r="K28" s="77"/>
      <c r="L28" s="77"/>
      <c r="M28" s="78"/>
      <c r="N28" s="79">
        <f t="shared" si="0"/>
        <v>10</v>
      </c>
      <c r="O28" s="77">
        <f t="shared" si="1"/>
        <v>15</v>
      </c>
      <c r="P28" s="77">
        <f t="shared" si="6"/>
        <v>25</v>
      </c>
      <c r="Q28" s="80">
        <v>1</v>
      </c>
      <c r="R28" s="81" t="s">
        <v>49</v>
      </c>
      <c r="S28" s="82"/>
      <c r="T28" s="76"/>
      <c r="U28" s="76"/>
      <c r="V28" s="76"/>
      <c r="W28" s="77"/>
      <c r="X28" s="77"/>
      <c r="Y28" s="78"/>
      <c r="Z28" s="79"/>
      <c r="AA28" s="77"/>
      <c r="AB28" s="78"/>
      <c r="AC28" s="80"/>
      <c r="AD28" s="81"/>
      <c r="AE28" s="83">
        <f t="shared" si="3"/>
        <v>10</v>
      </c>
      <c r="AF28" s="77">
        <f t="shared" si="3"/>
        <v>15</v>
      </c>
      <c r="AG28" s="84">
        <f t="shared" si="4"/>
        <v>25</v>
      </c>
      <c r="AH28" s="47">
        <f t="shared" si="10"/>
        <v>1</v>
      </c>
    </row>
    <row r="29" spans="2:35" ht="16.2" thickBot="1" x14ac:dyDescent="0.35">
      <c r="B29" s="994" t="s">
        <v>72</v>
      </c>
      <c r="C29" s="995"/>
      <c r="D29" s="995"/>
      <c r="E29" s="995"/>
      <c r="F29" s="995"/>
      <c r="G29" s="98">
        <f t="shared" ref="G29:AH29" si="14">SUM(G13:G28)</f>
        <v>90</v>
      </c>
      <c r="H29" s="99">
        <f t="shared" si="14"/>
        <v>9</v>
      </c>
      <c r="I29" s="99">
        <f t="shared" si="14"/>
        <v>105</v>
      </c>
      <c r="J29" s="99">
        <f t="shared" si="14"/>
        <v>385</v>
      </c>
      <c r="K29" s="99">
        <f t="shared" si="14"/>
        <v>0</v>
      </c>
      <c r="L29" s="99">
        <f t="shared" si="14"/>
        <v>0</v>
      </c>
      <c r="M29" s="100">
        <f t="shared" si="14"/>
        <v>0</v>
      </c>
      <c r="N29" s="98">
        <f t="shared" si="14"/>
        <v>589</v>
      </c>
      <c r="O29" s="99">
        <f t="shared" si="14"/>
        <v>321</v>
      </c>
      <c r="P29" s="99">
        <f t="shared" si="14"/>
        <v>910</v>
      </c>
      <c r="Q29" s="99">
        <f t="shared" si="14"/>
        <v>35</v>
      </c>
      <c r="R29" s="101">
        <f t="shared" si="14"/>
        <v>0</v>
      </c>
      <c r="S29" s="102">
        <f t="shared" si="14"/>
        <v>110</v>
      </c>
      <c r="T29" s="99">
        <f t="shared" si="14"/>
        <v>0</v>
      </c>
      <c r="U29" s="99">
        <f t="shared" si="14"/>
        <v>51</v>
      </c>
      <c r="V29" s="99">
        <f t="shared" si="14"/>
        <v>375</v>
      </c>
      <c r="W29" s="99">
        <f t="shared" si="14"/>
        <v>0</v>
      </c>
      <c r="X29" s="99">
        <f t="shared" si="14"/>
        <v>0</v>
      </c>
      <c r="Y29" s="100">
        <f t="shared" si="14"/>
        <v>0</v>
      </c>
      <c r="Z29" s="98">
        <f t="shared" si="14"/>
        <v>536</v>
      </c>
      <c r="AA29" s="99">
        <f t="shared" si="14"/>
        <v>209</v>
      </c>
      <c r="AB29" s="100">
        <f t="shared" si="14"/>
        <v>745</v>
      </c>
      <c r="AC29" s="99">
        <f t="shared" si="14"/>
        <v>29</v>
      </c>
      <c r="AD29" s="101">
        <f t="shared" si="14"/>
        <v>0</v>
      </c>
      <c r="AE29" s="102">
        <f t="shared" si="14"/>
        <v>1125</v>
      </c>
      <c r="AF29" s="99">
        <f t="shared" si="14"/>
        <v>530</v>
      </c>
      <c r="AG29" s="99">
        <f t="shared" si="14"/>
        <v>1655</v>
      </c>
      <c r="AH29" s="101">
        <f t="shared" si="14"/>
        <v>64</v>
      </c>
    </row>
    <row r="30" spans="2:35" ht="16.8" customHeight="1" thickBot="1" x14ac:dyDescent="0.35">
      <c r="B30" s="976" t="s">
        <v>73</v>
      </c>
      <c r="C30" s="977"/>
      <c r="D30" s="978"/>
      <c r="E30" s="978"/>
      <c r="F30" s="978"/>
      <c r="G30" s="978"/>
      <c r="H30" s="978"/>
      <c r="I30" s="978"/>
      <c r="J30" s="978"/>
      <c r="K30" s="978"/>
      <c r="L30" s="978"/>
      <c r="M30" s="978"/>
      <c r="N30" s="978"/>
      <c r="O30" s="978"/>
      <c r="P30" s="978"/>
      <c r="Q30" s="978"/>
      <c r="R30" s="978"/>
      <c r="S30" s="978"/>
      <c r="T30" s="978"/>
      <c r="U30" s="978"/>
      <c r="V30" s="978"/>
      <c r="W30" s="978"/>
      <c r="X30" s="978"/>
      <c r="Y30" s="978"/>
      <c r="Z30" s="978"/>
      <c r="AA30" s="978"/>
      <c r="AB30" s="978"/>
      <c r="AC30" s="978"/>
      <c r="AD30" s="978"/>
      <c r="AE30" s="978"/>
      <c r="AF30" s="978"/>
      <c r="AG30" s="978"/>
      <c r="AH30" s="979"/>
    </row>
    <row r="31" spans="2:35" ht="15.6" customHeight="1" x14ac:dyDescent="0.3">
      <c r="B31" s="1002" t="s">
        <v>74</v>
      </c>
      <c r="C31" s="1003"/>
      <c r="D31" s="103">
        <v>1</v>
      </c>
      <c r="E31" s="104" t="s">
        <v>75</v>
      </c>
      <c r="F31" s="105" t="s">
        <v>76</v>
      </c>
      <c r="G31" s="49">
        <v>15</v>
      </c>
      <c r="H31" s="29"/>
      <c r="I31" s="106"/>
      <c r="J31" s="106"/>
      <c r="K31" s="106"/>
      <c r="L31" s="106"/>
      <c r="M31" s="107"/>
      <c r="N31" s="30">
        <f>SUM(G31)</f>
        <v>15</v>
      </c>
      <c r="O31" s="24">
        <f>((Q31*25)-N31)</f>
        <v>10</v>
      </c>
      <c r="P31" s="24">
        <f>SUM(N31:O31)</f>
        <v>25</v>
      </c>
      <c r="Q31" s="758">
        <v>1</v>
      </c>
      <c r="R31" s="764" t="s">
        <v>49</v>
      </c>
      <c r="S31" s="30"/>
      <c r="T31" s="24"/>
      <c r="U31" s="24"/>
      <c r="V31" s="24"/>
      <c r="W31" s="24"/>
      <c r="X31" s="24"/>
      <c r="Y31" s="25"/>
      <c r="Z31" s="26"/>
      <c r="AA31" s="24"/>
      <c r="AB31" s="25"/>
      <c r="AC31" s="24"/>
      <c r="AD31" s="764"/>
      <c r="AE31" s="755">
        <v>15</v>
      </c>
      <c r="AF31" s="758">
        <f>((AH31*25)-AE31)</f>
        <v>10</v>
      </c>
      <c r="AG31" s="761">
        <f>SUM(AE31:AF33)</f>
        <v>25</v>
      </c>
      <c r="AH31" s="764">
        <v>1</v>
      </c>
    </row>
    <row r="32" spans="2:35" ht="15.6" x14ac:dyDescent="0.3">
      <c r="B32" s="1004"/>
      <c r="C32" s="1005"/>
      <c r="D32" s="108">
        <v>2</v>
      </c>
      <c r="E32" s="109" t="s">
        <v>77</v>
      </c>
      <c r="F32" s="110" t="s">
        <v>76</v>
      </c>
      <c r="G32" s="70">
        <v>15</v>
      </c>
      <c r="H32" s="54"/>
      <c r="I32" s="111"/>
      <c r="J32" s="111"/>
      <c r="K32" s="111"/>
      <c r="L32" s="111"/>
      <c r="M32" s="112"/>
      <c r="N32" s="62">
        <f t="shared" ref="N32" si="15">SUM(G32)</f>
        <v>15</v>
      </c>
      <c r="O32" s="55">
        <v>10</v>
      </c>
      <c r="P32" s="55">
        <f t="shared" ref="P32:P33" si="16">SUM(N32:O32)</f>
        <v>25</v>
      </c>
      <c r="Q32" s="759"/>
      <c r="R32" s="765"/>
      <c r="S32" s="62"/>
      <c r="T32" s="55"/>
      <c r="U32" s="55"/>
      <c r="V32" s="55"/>
      <c r="W32" s="55"/>
      <c r="X32" s="55"/>
      <c r="Y32" s="56"/>
      <c r="Z32" s="57"/>
      <c r="AA32" s="55"/>
      <c r="AB32" s="56"/>
      <c r="AC32" s="55"/>
      <c r="AD32" s="765"/>
      <c r="AE32" s="756"/>
      <c r="AF32" s="759"/>
      <c r="AG32" s="762"/>
      <c r="AH32" s="765"/>
    </row>
    <row r="33" spans="2:34" ht="16.2" thickBot="1" x14ac:dyDescent="0.35">
      <c r="B33" s="1006"/>
      <c r="C33" s="1007"/>
      <c r="D33" s="114">
        <v>3</v>
      </c>
      <c r="E33" s="109" t="s">
        <v>78</v>
      </c>
      <c r="F33" s="110" t="s">
        <v>45</v>
      </c>
      <c r="G33" s="70">
        <v>15</v>
      </c>
      <c r="H33" s="54"/>
      <c r="I33" s="111"/>
      <c r="J33" s="111"/>
      <c r="K33" s="111"/>
      <c r="L33" s="111"/>
      <c r="M33" s="112"/>
      <c r="N33" s="62">
        <f>SUM(G33:H33)</f>
        <v>15</v>
      </c>
      <c r="O33" s="55">
        <v>10</v>
      </c>
      <c r="P33" s="55">
        <f t="shared" si="16"/>
        <v>25</v>
      </c>
      <c r="Q33" s="759"/>
      <c r="R33" s="765"/>
      <c r="S33" s="62"/>
      <c r="T33" s="55"/>
      <c r="U33" s="55"/>
      <c r="V33" s="55"/>
      <c r="W33" s="55"/>
      <c r="X33" s="55"/>
      <c r="Y33" s="56"/>
      <c r="Z33" s="57"/>
      <c r="AA33" s="55"/>
      <c r="AB33" s="56"/>
      <c r="AC33" s="55"/>
      <c r="AD33" s="765"/>
      <c r="AE33" s="756"/>
      <c r="AF33" s="759"/>
      <c r="AG33" s="762"/>
      <c r="AH33" s="765"/>
    </row>
    <row r="34" spans="2:34" ht="16.2" thickBot="1" x14ac:dyDescent="0.35">
      <c r="B34" s="113"/>
      <c r="C34" s="115"/>
      <c r="D34" s="116"/>
      <c r="E34" s="117"/>
      <c r="F34" s="118"/>
      <c r="G34" s="119"/>
      <c r="H34" s="120"/>
      <c r="I34" s="121"/>
      <c r="J34" s="121"/>
      <c r="K34" s="121"/>
      <c r="L34" s="121"/>
      <c r="M34" s="122"/>
      <c r="N34" s="123"/>
      <c r="O34" s="120"/>
      <c r="P34" s="124"/>
      <c r="Q34" s="124"/>
      <c r="R34" s="125"/>
      <c r="S34" s="126"/>
      <c r="T34" s="124"/>
      <c r="U34" s="124"/>
      <c r="V34" s="124"/>
      <c r="W34" s="124"/>
      <c r="X34" s="124"/>
      <c r="Y34" s="127"/>
      <c r="Z34" s="128"/>
      <c r="AA34" s="124"/>
      <c r="AB34" s="127"/>
      <c r="AC34" s="124"/>
      <c r="AD34" s="125"/>
      <c r="AE34" s="129"/>
      <c r="AF34" s="124"/>
      <c r="AG34" s="130"/>
      <c r="AH34" s="125"/>
    </row>
    <row r="35" spans="2:34" ht="16.2" thickBot="1" x14ac:dyDescent="0.35">
      <c r="B35" s="996" t="s">
        <v>72</v>
      </c>
      <c r="C35" s="997"/>
      <c r="D35" s="997"/>
      <c r="E35" s="997"/>
      <c r="F35" s="997"/>
      <c r="G35" s="131">
        <v>15</v>
      </c>
      <c r="H35" s="132"/>
      <c r="I35" s="133"/>
      <c r="J35" s="133"/>
      <c r="K35" s="133"/>
      <c r="L35" s="133"/>
      <c r="M35" s="134"/>
      <c r="N35" s="131">
        <v>15</v>
      </c>
      <c r="O35" s="132">
        <v>10</v>
      </c>
      <c r="P35" s="132">
        <f>SUM(P31)</f>
        <v>25</v>
      </c>
      <c r="Q35" s="132">
        <v>1</v>
      </c>
      <c r="R35" s="135"/>
      <c r="S35" s="136"/>
      <c r="T35" s="137"/>
      <c r="U35" s="137"/>
      <c r="V35" s="137"/>
      <c r="W35" s="137"/>
      <c r="X35" s="137"/>
      <c r="Y35" s="138"/>
      <c r="Z35" s="139"/>
      <c r="AA35" s="137"/>
      <c r="AB35" s="138"/>
      <c r="AC35" s="137"/>
      <c r="AD35" s="140"/>
      <c r="AE35" s="136">
        <f>SUM(AE31)</f>
        <v>15</v>
      </c>
      <c r="AF35" s="137">
        <f>SUM(AF31)</f>
        <v>10</v>
      </c>
      <c r="AG35" s="137">
        <f>SUM(AG31)</f>
        <v>25</v>
      </c>
      <c r="AH35" s="140">
        <v>1</v>
      </c>
    </row>
    <row r="36" spans="2:34" ht="10.199999999999999" customHeight="1" thickBot="1" x14ac:dyDescent="0.35">
      <c r="B36" s="998" t="s">
        <v>79</v>
      </c>
      <c r="C36" s="999"/>
      <c r="D36" s="999"/>
      <c r="E36" s="999"/>
      <c r="F36" s="999"/>
      <c r="G36" s="141"/>
      <c r="H36" s="142"/>
      <c r="I36" s="142"/>
      <c r="J36" s="142"/>
      <c r="K36" s="142"/>
      <c r="L36" s="142"/>
      <c r="M36" s="142"/>
      <c r="N36" s="143"/>
      <c r="O36" s="142"/>
      <c r="P36" s="143"/>
      <c r="Q36" s="142"/>
      <c r="R36" s="142"/>
      <c r="S36" s="142"/>
      <c r="T36" s="142"/>
      <c r="U36" s="142"/>
      <c r="V36" s="142"/>
      <c r="W36" s="142"/>
      <c r="X36" s="144"/>
      <c r="Y36" s="142"/>
      <c r="Z36" s="144"/>
      <c r="AA36" s="142"/>
      <c r="AB36" s="145"/>
      <c r="AC36" s="146"/>
      <c r="AD36" s="147"/>
      <c r="AE36" s="148"/>
      <c r="AF36" s="149">
        <f>SUM(AA36)</f>
        <v>0</v>
      </c>
      <c r="AG36" s="150">
        <f>SUM(AE36:AF36)</f>
        <v>0</v>
      </c>
      <c r="AH36" s="151">
        <f>SUM(AC36)</f>
        <v>0</v>
      </c>
    </row>
    <row r="37" spans="2:34" s="3" customFormat="1" ht="19.2" customHeight="1" thickBot="1" x14ac:dyDescent="0.35">
      <c r="B37" s="1000"/>
      <c r="C37" s="1001"/>
      <c r="D37" s="1001"/>
      <c r="E37" s="1001"/>
      <c r="F37" s="1001"/>
      <c r="G37" s="152">
        <f t="shared" ref="G37:Q37" si="17">SUM(G29,G35,G36)</f>
        <v>105</v>
      </c>
      <c r="H37" s="153">
        <f t="shared" si="17"/>
        <v>9</v>
      </c>
      <c r="I37" s="153">
        <f t="shared" si="17"/>
        <v>105</v>
      </c>
      <c r="J37" s="153">
        <f t="shared" si="17"/>
        <v>385</v>
      </c>
      <c r="K37" s="153">
        <f t="shared" si="17"/>
        <v>0</v>
      </c>
      <c r="L37" s="153">
        <f t="shared" si="17"/>
        <v>0</v>
      </c>
      <c r="M37" s="153">
        <f t="shared" si="17"/>
        <v>0</v>
      </c>
      <c r="N37" s="153">
        <f t="shared" si="17"/>
        <v>604</v>
      </c>
      <c r="O37" s="603">
        <f t="shared" si="17"/>
        <v>331</v>
      </c>
      <c r="P37" s="603">
        <f t="shared" si="17"/>
        <v>935</v>
      </c>
      <c r="Q37" s="603">
        <f t="shared" si="17"/>
        <v>36</v>
      </c>
      <c r="R37" s="153" t="s">
        <v>80</v>
      </c>
      <c r="S37" s="153">
        <f t="shared" ref="S37:AC37" si="18">SUM(S29,S35,S36)</f>
        <v>110</v>
      </c>
      <c r="T37" s="153">
        <f t="shared" si="18"/>
        <v>0</v>
      </c>
      <c r="U37" s="153">
        <f t="shared" si="18"/>
        <v>51</v>
      </c>
      <c r="V37" s="153">
        <f t="shared" si="18"/>
        <v>375</v>
      </c>
      <c r="W37" s="153">
        <f t="shared" si="18"/>
        <v>0</v>
      </c>
      <c r="X37" s="153">
        <f t="shared" si="18"/>
        <v>0</v>
      </c>
      <c r="Y37" s="153">
        <f t="shared" si="18"/>
        <v>0</v>
      </c>
      <c r="Z37" s="153">
        <f t="shared" si="18"/>
        <v>536</v>
      </c>
      <c r="AA37" s="603">
        <f t="shared" si="18"/>
        <v>209</v>
      </c>
      <c r="AB37" s="604">
        <f t="shared" si="18"/>
        <v>745</v>
      </c>
      <c r="AC37" s="603">
        <f t="shared" si="18"/>
        <v>29</v>
      </c>
      <c r="AD37" s="154" t="s">
        <v>80</v>
      </c>
      <c r="AE37" s="155">
        <f>SUM(AE29,AE35,AE36)</f>
        <v>1140</v>
      </c>
      <c r="AF37" s="156">
        <f>SUM(AF29,AF35,AF36)</f>
        <v>540</v>
      </c>
      <c r="AG37" s="156">
        <f>SUM(AG29,AG35,AG36)</f>
        <v>1680</v>
      </c>
      <c r="AH37" s="605">
        <f>SUM(AH29,AH35,AH36)</f>
        <v>65</v>
      </c>
    </row>
    <row r="38" spans="2:34" ht="15" customHeight="1" x14ac:dyDescent="0.3"/>
    <row r="39" spans="2:34" x14ac:dyDescent="0.3">
      <c r="D39" s="1"/>
      <c r="G39" s="1"/>
      <c r="H39" s="1"/>
      <c r="I39" s="1"/>
      <c r="J39" s="1"/>
      <c r="K39" s="1"/>
      <c r="L39" s="1"/>
      <c r="M39" s="1"/>
    </row>
    <row r="40" spans="2:34" ht="32.4" customHeight="1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4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52" ht="16.8" customHeight="1" x14ac:dyDescent="0.3"/>
    <row r="54" ht="25.8" customHeight="1" x14ac:dyDescent="0.3"/>
    <row r="56" ht="19.2" customHeight="1" x14ac:dyDescent="0.3"/>
    <row r="57" ht="19.2" customHeight="1" x14ac:dyDescent="0.3"/>
    <row r="58" ht="26.4" customHeight="1" x14ac:dyDescent="0.3"/>
  </sheetData>
  <mergeCells count="45">
    <mergeCell ref="AG31:AG33"/>
    <mergeCell ref="AH31:AH33"/>
    <mergeCell ref="B35:F35"/>
    <mergeCell ref="B36:F37"/>
    <mergeCell ref="AD31:AD33"/>
    <mergeCell ref="AE31:AE33"/>
    <mergeCell ref="AF31:AF33"/>
    <mergeCell ref="B31:C33"/>
    <mergeCell ref="Q31:Q33"/>
    <mergeCell ref="R31:R33"/>
    <mergeCell ref="B30:C30"/>
    <mergeCell ref="D30:AH30"/>
    <mergeCell ref="E12:AH12"/>
    <mergeCell ref="B13:B25"/>
    <mergeCell ref="C13:C14"/>
    <mergeCell ref="C15:C22"/>
    <mergeCell ref="AD18:AD19"/>
    <mergeCell ref="AH18:AH19"/>
    <mergeCell ref="C23:C25"/>
    <mergeCell ref="B26:B28"/>
    <mergeCell ref="C26:C28"/>
    <mergeCell ref="B29:F29"/>
    <mergeCell ref="D11:AH11"/>
    <mergeCell ref="B6:F6"/>
    <mergeCell ref="G6:AH6"/>
    <mergeCell ref="B7:B12"/>
    <mergeCell ref="C7:C12"/>
    <mergeCell ref="D7:AH7"/>
    <mergeCell ref="D8:E10"/>
    <mergeCell ref="F8:F10"/>
    <mergeCell ref="G8:R8"/>
    <mergeCell ref="S8:AD8"/>
    <mergeCell ref="AE8:AE10"/>
    <mergeCell ref="AF8:AF10"/>
    <mergeCell ref="AG8:AG10"/>
    <mergeCell ref="AH8:AH10"/>
    <mergeCell ref="G9:Q9"/>
    <mergeCell ref="S9:AD9"/>
    <mergeCell ref="B5:F5"/>
    <mergeCell ref="G5:AH5"/>
    <mergeCell ref="B2:AH2"/>
    <mergeCell ref="B3:F3"/>
    <mergeCell ref="G3:AH3"/>
    <mergeCell ref="B4:F4"/>
    <mergeCell ref="G4:AH4"/>
  </mergeCells>
  <pageMargins left="0.25" right="0.25" top="0.75" bottom="0.75" header="0.3" footer="0.3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 ROK ST,NS</vt:lpstr>
      <vt:lpstr>II ROK ST,NS</vt:lpstr>
      <vt:lpstr>III ROK LD ST,NS</vt:lpstr>
      <vt:lpstr>IV ROK LD ST,NS</vt:lpstr>
      <vt:lpstr>V ROK LD ST,NS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Grodzicka</dc:creator>
  <cp:lastModifiedBy>Dominika Grodzicka</cp:lastModifiedBy>
  <cp:lastPrinted>2025-06-02T06:35:24Z</cp:lastPrinted>
  <dcterms:created xsi:type="dcterms:W3CDTF">2025-04-07T11:00:03Z</dcterms:created>
  <dcterms:modified xsi:type="dcterms:W3CDTF">2025-07-11T04:48:46Z</dcterms:modified>
</cp:coreProperties>
</file>