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ika.grodzicka\Desktop\TOKI W 2025_2026\"/>
    </mc:Choice>
  </mc:AlternateContent>
  <xr:revisionPtr revIDLastSave="0" documentId="13_ncr:1_{87676F3D-698F-4710-99C4-779E8FB8B537}" xr6:coauthVersionLast="47" xr6:coauthVersionMax="47" xr10:uidLastSave="{00000000-0000-0000-0000-000000000000}"/>
  <bookViews>
    <workbookView xWindow="-3580" yWindow="-14510" windowWidth="25820" windowHeight="14160" activeTab="1" xr2:uid="{E8B63FCC-1BEA-41DB-9AA2-04099B2DED39}"/>
  </bookViews>
  <sheets>
    <sheet name="I ROK TD2 2025_2026" sheetId="1" r:id="rId1"/>
    <sheet name="II ROK TD2 2026_2027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9" i="2" l="1"/>
  <c r="M39" i="2"/>
  <c r="J39" i="2"/>
  <c r="H39" i="2"/>
  <c r="AD38" i="2"/>
  <c r="AD39" i="2" s="1"/>
  <c r="AC38" i="2"/>
  <c r="AA38" i="2"/>
  <c r="Y38" i="2"/>
  <c r="X38" i="2"/>
  <c r="X39" i="2" s="1"/>
  <c r="W38" i="2"/>
  <c r="W39" i="2" s="1"/>
  <c r="V38" i="2"/>
  <c r="V39" i="2" s="1"/>
  <c r="U38" i="2"/>
  <c r="T38" i="2"/>
  <c r="S38" i="2"/>
  <c r="R38" i="2"/>
  <c r="R39" i="2" s="1"/>
  <c r="Q38" i="2"/>
  <c r="O38" i="2"/>
  <c r="M38" i="2"/>
  <c r="L38" i="2"/>
  <c r="L39" i="2" s="1"/>
  <c r="K38" i="2"/>
  <c r="K39" i="2" s="1"/>
  <c r="J38" i="2"/>
  <c r="I38" i="2"/>
  <c r="H38" i="2"/>
  <c r="G38" i="2"/>
  <c r="P36" i="2"/>
  <c r="Z33" i="2"/>
  <c r="Z38" i="2" s="1"/>
  <c r="N31" i="2"/>
  <c r="P31" i="2" s="1"/>
  <c r="AH29" i="2"/>
  <c r="AH38" i="2" s="1"/>
  <c r="AF29" i="2"/>
  <c r="N29" i="2"/>
  <c r="P29" i="2" s="1"/>
  <c r="B29" i="2"/>
  <c r="AC25" i="2"/>
  <c r="AA25" i="2"/>
  <c r="U25" i="2"/>
  <c r="U39" i="2" s="1"/>
  <c r="T25" i="2"/>
  <c r="T39" i="2" s="1"/>
  <c r="S25" i="2"/>
  <c r="S39" i="2" s="1"/>
  <c r="Q25" i="2"/>
  <c r="Q39" i="2" s="1"/>
  <c r="O25" i="2"/>
  <c r="O39" i="2" s="1"/>
  <c r="I25" i="2"/>
  <c r="I39" i="2" s="1"/>
  <c r="H25" i="2"/>
  <c r="G25" i="2"/>
  <c r="G39" i="2" s="1"/>
  <c r="AH24" i="2"/>
  <c r="AF24" i="2"/>
  <c r="N24" i="2"/>
  <c r="AE24" i="2" s="1"/>
  <c r="AG24" i="2" s="1"/>
  <c r="AH23" i="2"/>
  <c r="AF23" i="2"/>
  <c r="N23" i="2"/>
  <c r="P23" i="2" s="1"/>
  <c r="AH22" i="2"/>
  <c r="AF22" i="2"/>
  <c r="N22" i="2"/>
  <c r="AE22" i="2" s="1"/>
  <c r="AG22" i="2" s="1"/>
  <c r="AH21" i="2"/>
  <c r="AF21" i="2"/>
  <c r="N21" i="2"/>
  <c r="AE21" i="2" s="1"/>
  <c r="AG21" i="2" s="1"/>
  <c r="AH20" i="2"/>
  <c r="AF20" i="2"/>
  <c r="AE20" i="2"/>
  <c r="AG20" i="2" s="1"/>
  <c r="Z20" i="2"/>
  <c r="AB20" i="2" s="1"/>
  <c r="AH19" i="2"/>
  <c r="AF19" i="2"/>
  <c r="N19" i="2"/>
  <c r="AE19" i="2" s="1"/>
  <c r="AG19" i="2" s="1"/>
  <c r="AH18" i="2"/>
  <c r="AF18" i="2"/>
  <c r="Z18" i="2"/>
  <c r="AE18" i="2" s="1"/>
  <c r="AG18" i="2" s="1"/>
  <c r="AH17" i="2"/>
  <c r="AF17" i="2"/>
  <c r="Z17" i="2"/>
  <c r="AE17" i="2" s="1"/>
  <c r="AG17" i="2" s="1"/>
  <c r="AH16" i="2"/>
  <c r="AF16" i="2"/>
  <c r="N16" i="2"/>
  <c r="AE16" i="2" s="1"/>
  <c r="AG16" i="2" s="1"/>
  <c r="AH15" i="2"/>
  <c r="Z15" i="2"/>
  <c r="AE15" i="2" s="1"/>
  <c r="AG15" i="2" s="1"/>
  <c r="AH14" i="2"/>
  <c r="AF14" i="2"/>
  <c r="N14" i="2"/>
  <c r="P14" i="2" s="1"/>
  <c r="AH13" i="2"/>
  <c r="AF13" i="2"/>
  <c r="Z13" i="2"/>
  <c r="Z25" i="2" s="1"/>
  <c r="Z39" i="2" s="1"/>
  <c r="Y42" i="1"/>
  <c r="AD41" i="1"/>
  <c r="AC41" i="1"/>
  <c r="AA41" i="1"/>
  <c r="Y41" i="1"/>
  <c r="X41" i="1"/>
  <c r="W41" i="1"/>
  <c r="V41" i="1"/>
  <c r="U41" i="1"/>
  <c r="T41" i="1"/>
  <c r="S41" i="1"/>
  <c r="R41" i="1"/>
  <c r="Q41" i="1"/>
  <c r="O41" i="1"/>
  <c r="M41" i="1"/>
  <c r="L41" i="1"/>
  <c r="K41" i="1"/>
  <c r="J41" i="1"/>
  <c r="I41" i="1"/>
  <c r="H41" i="1"/>
  <c r="G41" i="1"/>
  <c r="AH39" i="1"/>
  <c r="AF39" i="1"/>
  <c r="Z39" i="1"/>
  <c r="AH37" i="1"/>
  <c r="AF37" i="1"/>
  <c r="Z37" i="1"/>
  <c r="AE37" i="1" s="1"/>
  <c r="AH35" i="1"/>
  <c r="AF35" i="1"/>
  <c r="N35" i="1"/>
  <c r="AE35" i="1" s="1"/>
  <c r="AH33" i="1"/>
  <c r="AF33" i="1"/>
  <c r="N33" i="1"/>
  <c r="AE33" i="1" s="1"/>
  <c r="AH31" i="1"/>
  <c r="AF31" i="1"/>
  <c r="N31" i="1"/>
  <c r="P31" i="1" s="1"/>
  <c r="AD28" i="1"/>
  <c r="AD42" i="1" s="1"/>
  <c r="AC28" i="1"/>
  <c r="AC42" i="1" s="1"/>
  <c r="AA28" i="1"/>
  <c r="AA42" i="1" s="1"/>
  <c r="Y28" i="1"/>
  <c r="X28" i="1"/>
  <c r="X42" i="1" s="1"/>
  <c r="W28" i="1"/>
  <c r="W42" i="1" s="1"/>
  <c r="V28" i="1"/>
  <c r="V42" i="1" s="1"/>
  <c r="U28" i="1"/>
  <c r="U42" i="1" s="1"/>
  <c r="T28" i="1"/>
  <c r="T42" i="1" s="1"/>
  <c r="S28" i="1"/>
  <c r="S42" i="1" s="1"/>
  <c r="R28" i="1"/>
  <c r="R42" i="1" s="1"/>
  <c r="Q28" i="1"/>
  <c r="Q42" i="1" s="1"/>
  <c r="O28" i="1"/>
  <c r="O42" i="1" s="1"/>
  <c r="M28" i="1"/>
  <c r="M42" i="1" s="1"/>
  <c r="L28" i="1"/>
  <c r="L42" i="1" s="1"/>
  <c r="K28" i="1"/>
  <c r="K42" i="1" s="1"/>
  <c r="J28" i="1"/>
  <c r="J42" i="1" s="1"/>
  <c r="I28" i="1"/>
  <c r="I42" i="1" s="1"/>
  <c r="H28" i="1"/>
  <c r="H42" i="1" s="1"/>
  <c r="G28" i="1"/>
  <c r="G42" i="1" s="1"/>
  <c r="AH27" i="1"/>
  <c r="AF27" i="1"/>
  <c r="Z27" i="1"/>
  <c r="AB27" i="1" s="1"/>
  <c r="AH26" i="1"/>
  <c r="AF26" i="1"/>
  <c r="AE26" i="1"/>
  <c r="Z26" i="1"/>
  <c r="AB26" i="1" s="1"/>
  <c r="AH25" i="1"/>
  <c r="AF25" i="1"/>
  <c r="Z25" i="1"/>
  <c r="AE25" i="1" s="1"/>
  <c r="AH24" i="1"/>
  <c r="AF24" i="1"/>
  <c r="Z24" i="1"/>
  <c r="AB24" i="1" s="1"/>
  <c r="AH23" i="1"/>
  <c r="AF23" i="1"/>
  <c r="Z23" i="1"/>
  <c r="AB23" i="1" s="1"/>
  <c r="AH22" i="1"/>
  <c r="AF22" i="1"/>
  <c r="Z22" i="1"/>
  <c r="AH21" i="1"/>
  <c r="AF21" i="1"/>
  <c r="N21" i="1"/>
  <c r="AE21" i="1" s="1"/>
  <c r="AH20" i="1"/>
  <c r="AF20" i="1"/>
  <c r="N20" i="1"/>
  <c r="AE20" i="1" s="1"/>
  <c r="AG20" i="1" s="1"/>
  <c r="AH19" i="1"/>
  <c r="AF19" i="1"/>
  <c r="N19" i="1"/>
  <c r="AE19" i="1" s="1"/>
  <c r="AH18" i="1"/>
  <c r="AF18" i="1"/>
  <c r="N18" i="1"/>
  <c r="P18" i="1" s="1"/>
  <c r="AH17" i="1"/>
  <c r="AF17" i="1"/>
  <c r="N17" i="1"/>
  <c r="P17" i="1" s="1"/>
  <c r="AH16" i="1"/>
  <c r="AF16" i="1"/>
  <c r="N16" i="1"/>
  <c r="P16" i="1" s="1"/>
  <c r="AH15" i="1"/>
  <c r="AF15" i="1"/>
  <c r="N15" i="1"/>
  <c r="P15" i="1" s="1"/>
  <c r="AH14" i="1"/>
  <c r="AF14" i="1"/>
  <c r="N14" i="1"/>
  <c r="P14" i="1" s="1"/>
  <c r="AH13" i="1"/>
  <c r="AF13" i="1"/>
  <c r="N13" i="1"/>
  <c r="P20" i="1" l="1"/>
  <c r="AE23" i="1"/>
  <c r="AG23" i="1" s="1"/>
  <c r="AB13" i="2"/>
  <c r="AE13" i="2"/>
  <c r="AG13" i="2" s="1"/>
  <c r="AG25" i="2" s="1"/>
  <c r="AF25" i="2"/>
  <c r="P24" i="2"/>
  <c r="AB18" i="2"/>
  <c r="AB33" i="2"/>
  <c r="AB38" i="2" s="1"/>
  <c r="P16" i="2"/>
  <c r="AE14" i="1"/>
  <c r="AA39" i="2"/>
  <c r="AG25" i="1"/>
  <c r="P22" i="2"/>
  <c r="AC39" i="2"/>
  <c r="AE17" i="1"/>
  <c r="N25" i="2"/>
  <c r="AE14" i="2"/>
  <c r="AG14" i="2" s="1"/>
  <c r="AH25" i="2"/>
  <c r="AH39" i="2" s="1"/>
  <c r="AE29" i="2"/>
  <c r="AE38" i="2" s="1"/>
  <c r="AE15" i="1"/>
  <c r="AG15" i="1" s="1"/>
  <c r="AE18" i="1"/>
  <c r="AG18" i="1" s="1"/>
  <c r="AE27" i="1"/>
  <c r="AG27" i="1" s="1"/>
  <c r="AG21" i="1"/>
  <c r="AE24" i="1"/>
  <c r="AG24" i="1" s="1"/>
  <c r="P19" i="1"/>
  <c r="N28" i="1"/>
  <c r="N42" i="1" s="1"/>
  <c r="AF28" i="1"/>
  <c r="AF42" i="1" s="1"/>
  <c r="AH28" i="1"/>
  <c r="AH42" i="1" s="1"/>
  <c r="AG14" i="1"/>
  <c r="AG17" i="1"/>
  <c r="AG26" i="1"/>
  <c r="P13" i="1"/>
  <c r="AB25" i="1"/>
  <c r="AF41" i="1"/>
  <c r="AB37" i="1"/>
  <c r="AG37" i="1" s="1"/>
  <c r="AE13" i="1"/>
  <c r="AH41" i="1"/>
  <c r="P33" i="1"/>
  <c r="AG33" i="1" s="1"/>
  <c r="AE16" i="1"/>
  <c r="AG16" i="1" s="1"/>
  <c r="P21" i="1"/>
  <c r="Z41" i="1"/>
  <c r="AG19" i="1"/>
  <c r="Z28" i="1"/>
  <c r="Z42" i="1" s="1"/>
  <c r="AB22" i="1"/>
  <c r="AB28" i="1" s="1"/>
  <c r="AE22" i="1"/>
  <c r="AG22" i="1" s="1"/>
  <c r="P38" i="2"/>
  <c r="AG31" i="1"/>
  <c r="P35" i="1"/>
  <c r="AG35" i="1" s="1"/>
  <c r="N41" i="1"/>
  <c r="AB17" i="2"/>
  <c r="AB25" i="2" s="1"/>
  <c r="AB39" i="2" s="1"/>
  <c r="P19" i="2"/>
  <c r="P21" i="2"/>
  <c r="N38" i="2"/>
  <c r="AE31" i="1"/>
  <c r="AE39" i="1"/>
  <c r="AE23" i="2"/>
  <c r="AG23" i="2" s="1"/>
  <c r="AB39" i="1"/>
  <c r="AG39" i="1" s="1"/>
  <c r="AG13" i="1"/>
  <c r="AF38" i="2"/>
  <c r="AF39" i="2" s="1"/>
  <c r="N39" i="2" l="1"/>
  <c r="AB41" i="1"/>
  <c r="AG29" i="2"/>
  <c r="AG38" i="2" s="1"/>
  <c r="AG39" i="2" s="1"/>
  <c r="AE25" i="2"/>
  <c r="AE39" i="2" s="1"/>
  <c r="P28" i="1"/>
  <c r="P42" i="1" s="1"/>
  <c r="AE28" i="1"/>
  <c r="AE42" i="1" s="1"/>
  <c r="AG28" i="1"/>
  <c r="P25" i="2"/>
  <c r="P39" i="2" s="1"/>
  <c r="P41" i="1"/>
  <c r="AB42" i="1"/>
  <c r="AG41" i="1"/>
  <c r="AG42" i="1"/>
  <c r="AE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9" authorId="0" shapeId="0" xr:uid="{CAC92E6C-6864-4831-AC61-85394B8EF26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Było 15h</t>
        </r>
      </text>
    </comment>
    <comment ref="O19" authorId="0" shapeId="0" xr:uid="{91277C32-731D-4C29-8B87-C8F48CFD47C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korekta godzin samokształcenia było 15h</t>
        </r>
      </text>
    </comment>
    <comment ref="T26" authorId="0" shapeId="0" xr:uid="{234379C3-190B-4D9D-A12E-AAD2C1E02DBF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Było 0</t>
        </r>
      </text>
    </comment>
    <comment ref="AA26" authorId="0" shapeId="0" xr:uid="{2BBF2A73-E5BD-45FC-9399-5F0422C426C6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korekta godzin samokształcenia, było 60h</t>
        </r>
      </text>
    </comment>
    <comment ref="I31" authorId="0" shapeId="0" xr:uid="{AEB815BA-9088-45C0-9483-EC34DF92FFE9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Ćwiczenia do przeniesienia na II rok (tam gdzie fakultet)
</t>
        </r>
      </text>
    </comment>
    <comment ref="Q31" authorId="0" shapeId="0" xr:uid="{5523D49E-30FA-4F73-8C99-D7C95261610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KOREKTA godzin samokształcenia
</t>
        </r>
      </text>
    </comment>
    <comment ref="G35" authorId="0" shapeId="0" xr:uid="{2EFE893E-99B9-4941-AE7B-F0F0401DDA29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Było 10h</t>
        </r>
      </text>
    </comment>
    <comment ref="H35" authorId="0" shapeId="0" xr:uid="{17801B14-DCE8-4A4B-8F97-A532065704F4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Było 40h</t>
        </r>
      </text>
    </comment>
    <comment ref="O35" authorId="0" shapeId="0" xr:uid="{94B4AAA3-76AB-4F97-964E-B913CFAC46C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korekta, byo 45</t>
        </r>
      </text>
    </comment>
    <comment ref="S39" authorId="0" shapeId="0" xr:uid="{8E7D48D8-A031-4D31-9CFD-8F0FB18E4BC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Było 40h
</t>
        </r>
      </text>
    </comment>
    <comment ref="AA39" authorId="0" shapeId="0" xr:uid="{60A574D9-853E-4B8B-81AB-AE458E68B869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Korekta, było 55
</t>
        </r>
      </text>
    </comment>
    <comment ref="AE42" authorId="0" shapeId="0" xr:uid="{F3CE0F0F-0035-4711-9401-1DA4E2F4414F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o 5h kontaktowych mniej niż było
</t>
        </r>
      </text>
    </comment>
    <comment ref="AF42" authorId="0" shapeId="0" xr:uid="{6310BC61-AEF3-47C4-AF56-AA48C206CC2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o 5h samokształcenia więcej
</t>
        </r>
      </text>
    </comment>
    <comment ref="AG42" authorId="0" shapeId="0" xr:uid="{28767269-D094-4A98-852E-FF3461196AB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suma bez zmian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30" authorId="0" shapeId="0" xr:uid="{33F04A5D-5F06-4F71-A176-E52E329A9CEA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Zamiast Strategii antystresowych, które się powielają z I stopnia</t>
        </r>
      </text>
    </comment>
    <comment ref="E37" authorId="0" shapeId="0" xr:uid="{A3760ACC-3972-45AB-88D7-226FB0C4F37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Była prośba, że chcieliby ten przedmiot realizować - Prf. Brzeziańska - Lasota
dr Karolina Czarnecka</t>
        </r>
      </text>
    </comment>
  </commentList>
</comments>
</file>

<file path=xl/sharedStrings.xml><?xml version="1.0" encoding="utf-8"?>
<sst xmlns="http://schemas.openxmlformats.org/spreadsheetml/2006/main" count="304" uniqueCount="152">
  <si>
    <t>PLAN STUDIÓW</t>
  </si>
  <si>
    <t xml:space="preserve">KIERUNEK STUDIÓW:  </t>
  </si>
  <si>
    <t>TECHNIKI DENTYSTYCZNE</t>
  </si>
  <si>
    <t>POZIOM:</t>
  </si>
  <si>
    <t>II stopnia</t>
  </si>
  <si>
    <t>PROFIL:</t>
  </si>
  <si>
    <t>ogólnoakademicki</t>
  </si>
  <si>
    <t>FORMA STUDIÓW:</t>
  </si>
  <si>
    <t>stacjonarne</t>
  </si>
  <si>
    <t>CYKL KSZTAŁCENIA OD ROKU AKADEMICKIEGO:</t>
  </si>
  <si>
    <t xml:space="preserve">Nauki  </t>
  </si>
  <si>
    <t>Moduł</t>
  </si>
  <si>
    <t>Zajęcia/grupa zajęć realizowane w ramach przedmiotu</t>
  </si>
  <si>
    <t>Kierownik przedmiotu</t>
  </si>
  <si>
    <t>Semestr 1  (zimowy)</t>
  </si>
  <si>
    <t>Semestr 2 (letni)</t>
  </si>
  <si>
    <t>liczba godzin kontaktowych w roku akademickim</t>
  </si>
  <si>
    <t>liczba godzin samokształcenia w roku akademickim</t>
  </si>
  <si>
    <t>Łączna liczba godzin w roku akademickim (suma=kontakt+samokształcenie)</t>
  </si>
  <si>
    <t>Łączna ilość ECTS w roku akademickim</t>
  </si>
  <si>
    <t>Liczba godzin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</si>
  <si>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</si>
  <si>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</si>
  <si>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</si>
  <si>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</si>
  <si>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</si>
  <si>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</si>
  <si>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</si>
  <si>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</si>
  <si>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w semestrze</t>
  </si>
  <si>
    <t>liczba wszystkich godzin w semestrze (suma=kontakt+samokształcenie)</t>
  </si>
  <si>
    <t>ilość  ECTS w semestrze</t>
  </si>
  <si>
    <t>Forma zaliczenia:</t>
  </si>
  <si>
    <t>e-l</t>
  </si>
  <si>
    <t>liczba godzin kontaktowych w semestrze</t>
  </si>
  <si>
    <t>ilość ECTS w semestrze</t>
  </si>
  <si>
    <t xml:space="preserve">Forma zaliczenia:            </t>
  </si>
  <si>
    <t>Przedmioty obowiązkowe</t>
  </si>
  <si>
    <t xml:space="preserve">Lp. </t>
  </si>
  <si>
    <t>Nazwa przedmiotu</t>
  </si>
  <si>
    <t>Kompetencje generyczne w technikach dentystycznych</t>
  </si>
  <si>
    <t>Aspekty prawne praktyki technika dentystycznego</t>
  </si>
  <si>
    <t>dr hab. n. med. prof. Uczelni Rafał Kubiak</t>
  </si>
  <si>
    <t>ZzO</t>
  </si>
  <si>
    <t>BHP</t>
  </si>
  <si>
    <t>mgr Renata Kielan</t>
  </si>
  <si>
    <t xml:space="preserve">Z </t>
  </si>
  <si>
    <t>Język angielski</t>
  </si>
  <si>
    <t>dr n. med. Kinga Studzińska-Pasieka</t>
  </si>
  <si>
    <t>Materiałowe i technologiczne aspekty technik protetycznych i ortodontycznych</t>
  </si>
  <si>
    <t>Bioinżynieria w ortodoncji</t>
  </si>
  <si>
    <t>prof. dr hab. n. med. Elżbieta Pawłowska</t>
  </si>
  <si>
    <t>Biozgodność materiałów stomatologicznych</t>
  </si>
  <si>
    <t>dr hab. n. med. prof. Uczelni Anna Walczewska</t>
  </si>
  <si>
    <t>Certyfikacja i akredytacja</t>
  </si>
  <si>
    <t>prof. dr hab. inż. n. tech. Leszek Klimek</t>
  </si>
  <si>
    <t>Fizjoterapia stomatologiczna</t>
  </si>
  <si>
    <t>prof. dr hab. n. med. Jerzy Sokołowski</t>
  </si>
  <si>
    <t>Rekonstrukcje protetyczne</t>
  </si>
  <si>
    <t>dr n. med. Piotr Knytel</t>
  </si>
  <si>
    <t>E</t>
  </si>
  <si>
    <t>Propedeutyka periodontologii</t>
  </si>
  <si>
    <t>dr hab. n. med. prof. Uczelni Sebastian Kłosek</t>
  </si>
  <si>
    <t>Korozja  i powłoki ochronne</t>
  </si>
  <si>
    <t>dr hab. n. med. prof. PŁ Dorota Rylska</t>
  </si>
  <si>
    <t>Mechanika z wytrzymałością materiałów</t>
  </si>
  <si>
    <t>prof. dr hab. n. med. Tomasz Kubiak</t>
  </si>
  <si>
    <t xml:space="preserve">Nowoczesne technologie w stomatologii </t>
  </si>
  <si>
    <t>Odlewnictwo</t>
  </si>
  <si>
    <t>PŁ</t>
  </si>
  <si>
    <t>Zaawansowane metody badan materiałów stomatologicznych</t>
  </si>
  <si>
    <t>Planowanie badań i eksperymentu naukowego</t>
  </si>
  <si>
    <t>dr hab. inż. n. tech. Emilia Wołowiec-Korecka</t>
  </si>
  <si>
    <t>Razem przedmioty obowiązkowe:</t>
  </si>
  <si>
    <t>Przedmioty fakultatywne</t>
  </si>
  <si>
    <t>Nauki ogólnomedyczne</t>
  </si>
  <si>
    <t>1 przedmiot z 2</t>
  </si>
  <si>
    <t>Mikrobiologia i immunologia</t>
  </si>
  <si>
    <t>dr hab. n. med. Dorota Pastuszak-Lewandoska</t>
  </si>
  <si>
    <t>Advanced microbiology and immunology</t>
  </si>
  <si>
    <t>Implantoprotetyka</t>
  </si>
  <si>
    <t>dr hab. n. med. Beata Śmielak</t>
  </si>
  <si>
    <t>Advanced implant prosthodontics</t>
  </si>
  <si>
    <t>Metody badań materiałów protetycznych</t>
  </si>
  <si>
    <t>Prosthodontic materials testing - advanced course</t>
  </si>
  <si>
    <t>Projektowanie MES</t>
  </si>
  <si>
    <t>dr hab. inż. n. tech. prof. PŁ Jacek Sawicki</t>
  </si>
  <si>
    <t>Advanced MES design</t>
  </si>
  <si>
    <t>Materiały stomatologiczne</t>
  </si>
  <si>
    <t>Advanced dental materials</t>
  </si>
  <si>
    <t>Razem przedmioty fakultatywne:</t>
  </si>
  <si>
    <t>Razem:</t>
  </si>
  <si>
    <t>Legenda:</t>
  </si>
  <si>
    <t>Wykłady</t>
  </si>
  <si>
    <t>Seminarium</t>
  </si>
  <si>
    <t>Ćwiczenia (= Laboratoria - PŁ)</t>
  </si>
  <si>
    <t>Uniwersytet Medyczny w Łodzi</t>
  </si>
  <si>
    <t>Zajęcia kliniczne</t>
  </si>
  <si>
    <t>Politechnika Łódzka</t>
  </si>
  <si>
    <t>Zajęcia praktyczne (= Projekt - PŁ)</t>
  </si>
  <si>
    <t>Praktyki zawodowe</t>
  </si>
  <si>
    <t>E-learning</t>
  </si>
  <si>
    <t>Zaliczenie z oceną</t>
  </si>
  <si>
    <t xml:space="preserve">Zaliczenie  </t>
  </si>
  <si>
    <t>Z</t>
  </si>
  <si>
    <t>Egzamin</t>
  </si>
  <si>
    <t xml:space="preserve">E </t>
  </si>
  <si>
    <t>Nauki</t>
  </si>
  <si>
    <t>Semestr 3  (zimowy)</t>
  </si>
  <si>
    <t>Semestr 4 (letni)</t>
  </si>
  <si>
    <t>Elementy prawa</t>
  </si>
  <si>
    <t>Artykulometria</t>
  </si>
  <si>
    <t>dr n. med. Piotr Fabjański</t>
  </si>
  <si>
    <t>Praca dyplomowa</t>
  </si>
  <si>
    <t>Seminarium dyplomowe</t>
  </si>
  <si>
    <t xml:space="preserve">Środowiskowe determinanty zdrowia </t>
  </si>
  <si>
    <t>prof. dr hab. n. med. Ewa Brzeziańska-Lasota</t>
  </si>
  <si>
    <t>Stomatologia estetyczna</t>
  </si>
  <si>
    <t>Nowoczesne materiały protetyczne</t>
  </si>
  <si>
    <t>dr hab. n. med. Kinga Bociong</t>
  </si>
  <si>
    <t>Zzo</t>
  </si>
  <si>
    <t xml:space="preserve">Fizyko-chemia polimerów </t>
  </si>
  <si>
    <t>dr hab. inż. n. chem. Prof. PŁ Krzysztof Strzelec</t>
  </si>
  <si>
    <t>Przedmioty realizowane przez PŁ</t>
  </si>
  <si>
    <t xml:space="preserve">Materiały i kompozyty ceramiczne </t>
  </si>
  <si>
    <t>dr inż. n. tech. Anna Strąkowska</t>
  </si>
  <si>
    <t>Materiały i kompozyty polimerowe</t>
  </si>
  <si>
    <t>prof. dr hab. inż. Dariusz Bieliński</t>
  </si>
  <si>
    <t>Metody badań polimerów</t>
  </si>
  <si>
    <t>dr inż. n. tech. Anna Kosmalska</t>
  </si>
  <si>
    <t>Przedmioty fakltatywne</t>
  </si>
  <si>
    <t>1 przedmiot z 3</t>
  </si>
  <si>
    <t xml:space="preserve">Prawa i obowiązki pacjenta </t>
  </si>
  <si>
    <t>Współpraca w zespole medycznym</t>
  </si>
  <si>
    <t xml:space="preserve">Społeczeństwo ryzyka biomedycznego. </t>
  </si>
  <si>
    <t xml:space="preserve">Filozofia medycyny </t>
  </si>
  <si>
    <t>Angielska terminologia w stomatologii</t>
  </si>
  <si>
    <t>Język niemiecki w stomatologii</t>
  </si>
  <si>
    <t>Angielska terminologia w chemii i inżynierii materiałowej</t>
  </si>
  <si>
    <t xml:space="preserve">Postępowanie z materiałem biologicznie skażonym </t>
  </si>
  <si>
    <t>Zagrożenia cywilizacyjne</t>
  </si>
  <si>
    <t>prof. dr hab. n. med. Anna Zalewska-Janowska</t>
  </si>
  <si>
    <t>dr n. hum. Anna Alichniewicz</t>
  </si>
  <si>
    <t>lektor CNJO</t>
  </si>
  <si>
    <t>dr n. społ. Katarzyna Pawlak-Sobczak</t>
  </si>
  <si>
    <t>dr hab. inż. Cezary Rapiejko</t>
  </si>
  <si>
    <t>prof. dr hab. n. med. Leszek Klimek</t>
  </si>
  <si>
    <t>Techniki cyfrowe</t>
  </si>
  <si>
    <t>zmiana formy zajęć/zmiana nazwy przedmiotu</t>
  </si>
  <si>
    <t>II ROK TECHNIKI DENTYSTYCZNE II stopnia 2026/2027</t>
  </si>
  <si>
    <t>I ROK TECHNIKI DENTYSTYCZNE II stopnia 2025/2026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</si>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</sst>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563">
    <xf numFmtId="0" fontId="0" fillId="0" borderId="0" xfId="0"/>
    <xf numFmtId="0" fontId="1" fillId="0" borderId="0" xfId="1"/>
    <xf numFmtId="0" fontId="3" fillId="0" borderId="0" xfId="1" applyFont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1" fillId="3" borderId="0" xfId="1" applyFill="1"/>
    <xf numFmtId="0" fontId="6" fillId="3" borderId="0" xfId="1" applyFont="1" applyFill="1" applyAlignment="1">
      <alignment horizontal="center" vertical="center"/>
    </xf>
    <xf numFmtId="0" fontId="3" fillId="3" borderId="42" xfId="1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center" vertical="center"/>
    </xf>
    <xf numFmtId="0" fontId="8" fillId="3" borderId="43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horizontal="center" vertical="center"/>
    </xf>
    <xf numFmtId="0" fontId="2" fillId="0" borderId="20" xfId="1" applyFont="1" applyBorder="1"/>
    <xf numFmtId="0" fontId="8" fillId="3" borderId="0" xfId="1" applyFont="1" applyFill="1" applyAlignment="1">
      <alignment horizontal="center" vertical="center"/>
    </xf>
    <xf numFmtId="0" fontId="2" fillId="0" borderId="0" xfId="1" applyFont="1"/>
    <xf numFmtId="0" fontId="1" fillId="0" borderId="20" xfId="1" applyBorder="1"/>
    <xf numFmtId="0" fontId="8" fillId="0" borderId="0" xfId="1" applyFont="1" applyAlignment="1">
      <alignment horizontal="center" vertical="center"/>
    </xf>
    <xf numFmtId="0" fontId="4" fillId="3" borderId="0" xfId="1" applyFont="1" applyFill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1" fillId="3" borderId="0" xfId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2" fillId="3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0" xfId="4" applyAlignment="1">
      <alignment horizontal="center" vertical="center" wrapText="1"/>
    </xf>
    <xf numFmtId="0" fontId="2" fillId="0" borderId="0" xfId="4" applyFont="1" applyAlignment="1">
      <alignment horizontal="center"/>
    </xf>
    <xf numFmtId="0" fontId="1" fillId="0" borderId="0" xfId="4"/>
    <xf numFmtId="0" fontId="1" fillId="0" borderId="0" xfId="4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4" fillId="2" borderId="5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 textRotation="90" wrapText="1"/>
    </xf>
    <xf numFmtId="0" fontId="2" fillId="2" borderId="23" xfId="1" applyFont="1" applyFill="1" applyBorder="1" applyAlignment="1">
      <alignment horizontal="center" vertical="center" textRotation="90" wrapText="1"/>
    </xf>
    <xf numFmtId="0" fontId="2" fillId="2" borderId="24" xfId="1" applyFont="1" applyFill="1" applyBorder="1" applyAlignment="1">
      <alignment horizontal="center" vertical="center" textRotation="90" wrapText="1"/>
    </xf>
    <xf numFmtId="0" fontId="2" fillId="2" borderId="29" xfId="1" applyFont="1" applyFill="1" applyBorder="1" applyAlignment="1">
      <alignment horizontal="center" vertical="center" textRotation="90" wrapText="1"/>
    </xf>
    <xf numFmtId="0" fontId="2" fillId="2" borderId="30" xfId="1" applyFont="1" applyFill="1" applyBorder="1" applyAlignment="1">
      <alignment horizontal="center" vertical="center" textRotation="90" wrapText="1"/>
    </xf>
    <xf numFmtId="0" fontId="2" fillId="2" borderId="31" xfId="1" applyFont="1" applyFill="1" applyBorder="1" applyAlignment="1">
      <alignment horizontal="center" vertical="center" textRotation="90" wrapText="1"/>
    </xf>
    <xf numFmtId="0" fontId="2" fillId="2" borderId="33" xfId="1" applyFont="1" applyFill="1" applyBorder="1" applyAlignment="1">
      <alignment horizontal="center" vertical="center"/>
    </xf>
    <xf numFmtId="0" fontId="2" fillId="3" borderId="35" xfId="1" applyFont="1" applyFill="1" applyBorder="1" applyAlignment="1">
      <alignment horizontal="center" vertical="center"/>
    </xf>
    <xf numFmtId="0" fontId="8" fillId="3" borderId="36" xfId="3" applyFont="1" applyFill="1" applyBorder="1" applyAlignment="1">
      <alignment horizontal="left" vertical="center" wrapText="1"/>
    </xf>
    <xf numFmtId="0" fontId="8" fillId="3" borderId="3" xfId="3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3" fillId="3" borderId="37" xfId="1" applyFont="1" applyFill="1" applyBorder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3" fillId="3" borderId="39" xfId="1" applyFont="1" applyFill="1" applyBorder="1" applyAlignment="1">
      <alignment horizontal="center" vertical="center" wrapText="1"/>
    </xf>
    <xf numFmtId="0" fontId="8" fillId="3" borderId="38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18" fillId="3" borderId="40" xfId="3" applyFont="1" applyFill="1" applyBorder="1" applyAlignment="1">
      <alignment vertical="center" wrapText="1"/>
    </xf>
    <xf numFmtId="0" fontId="18" fillId="3" borderId="6" xfId="3" applyFont="1" applyFill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horizontal="left" vertical="center" wrapText="1"/>
    </xf>
    <xf numFmtId="0" fontId="18" fillId="3" borderId="6" xfId="3" applyFont="1" applyFill="1" applyBorder="1" applyAlignment="1">
      <alignment horizontal="left" vertical="center" wrapText="1"/>
    </xf>
    <xf numFmtId="0" fontId="18" fillId="2" borderId="38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/>
    </xf>
    <xf numFmtId="0" fontId="20" fillId="3" borderId="4" xfId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20" fillId="3" borderId="41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vertical="center"/>
    </xf>
    <xf numFmtId="0" fontId="18" fillId="3" borderId="6" xfId="3" applyFont="1" applyFill="1" applyBorder="1" applyAlignment="1">
      <alignment vertical="center"/>
    </xf>
    <xf numFmtId="0" fontId="8" fillId="3" borderId="40" xfId="3" applyFont="1" applyFill="1" applyBorder="1" applyAlignment="1">
      <alignment horizontal="left" vertical="center" wrapText="1"/>
    </xf>
    <xf numFmtId="0" fontId="1" fillId="3" borderId="4" xfId="4" applyFill="1" applyBorder="1" applyAlignment="1">
      <alignment horizontal="center" vertical="center" wrapText="1"/>
    </xf>
    <xf numFmtId="0" fontId="1" fillId="3" borderId="5" xfId="4" applyFill="1" applyBorder="1" applyAlignment="1">
      <alignment horizontal="center" vertical="center" wrapText="1"/>
    </xf>
    <xf numFmtId="0" fontId="2" fillId="3" borderId="5" xfId="4" applyFont="1" applyFill="1" applyBorder="1" applyAlignment="1">
      <alignment horizontal="center" vertical="center" wrapText="1"/>
    </xf>
    <xf numFmtId="0" fontId="2" fillId="3" borderId="6" xfId="4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/>
    </xf>
    <xf numFmtId="0" fontId="18" fillId="4" borderId="40" xfId="3" applyFont="1" applyFill="1" applyBorder="1" applyAlignment="1">
      <alignment horizontal="left" vertical="center" wrapText="1"/>
    </xf>
    <xf numFmtId="0" fontId="18" fillId="4" borderId="6" xfId="3" applyFont="1" applyFill="1" applyBorder="1" applyAlignment="1">
      <alignment horizontal="left" vertical="center" wrapText="1"/>
    </xf>
    <xf numFmtId="0" fontId="20" fillId="4" borderId="4" xfId="1" applyFont="1" applyFill="1" applyBorder="1" applyAlignment="1">
      <alignment horizontal="center" vertical="center" wrapText="1"/>
    </xf>
    <xf numFmtId="0" fontId="20" fillId="4" borderId="5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18" fillId="4" borderId="6" xfId="1" applyFont="1" applyFill="1" applyBorder="1" applyAlignment="1">
      <alignment horizontal="center" vertical="center" wrapText="1"/>
    </xf>
    <xf numFmtId="0" fontId="20" fillId="4" borderId="41" xfId="1" applyFont="1" applyFill="1" applyBorder="1" applyAlignment="1">
      <alignment horizontal="center" vertical="center" wrapText="1"/>
    </xf>
    <xf numFmtId="0" fontId="18" fillId="4" borderId="40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9" fillId="4" borderId="44" xfId="1" applyFont="1" applyFill="1" applyBorder="1" applyAlignment="1">
      <alignment horizontal="center" vertical="center"/>
    </xf>
    <xf numFmtId="0" fontId="18" fillId="4" borderId="45" xfId="3" applyFont="1" applyFill="1" applyBorder="1" applyAlignment="1">
      <alignment horizontal="left" vertical="center" wrapText="1"/>
    </xf>
    <xf numFmtId="0" fontId="18" fillId="4" borderId="9" xfId="3" applyFont="1" applyFill="1" applyBorder="1" applyAlignment="1">
      <alignment horizontal="left" vertical="center" wrapText="1"/>
    </xf>
    <xf numFmtId="0" fontId="20" fillId="4" borderId="44" xfId="1" applyFont="1" applyFill="1" applyBorder="1" applyAlignment="1">
      <alignment horizontal="center" vertical="center" wrapText="1"/>
    </xf>
    <xf numFmtId="0" fontId="20" fillId="4" borderId="42" xfId="1" applyFont="1" applyFill="1" applyBorder="1" applyAlignment="1">
      <alignment horizontal="center" vertical="center" wrapText="1"/>
    </xf>
    <xf numFmtId="0" fontId="18" fillId="4" borderId="42" xfId="1" applyFont="1" applyFill="1" applyBorder="1" applyAlignment="1">
      <alignment horizontal="center" vertical="center" wrapText="1"/>
    </xf>
    <xf numFmtId="0" fontId="18" fillId="4" borderId="46" xfId="1" applyFont="1" applyFill="1" applyBorder="1" applyAlignment="1">
      <alignment horizontal="center" vertical="center" wrapText="1"/>
    </xf>
    <xf numFmtId="0" fontId="20" fillId="4" borderId="47" xfId="1" applyFont="1" applyFill="1" applyBorder="1" applyAlignment="1">
      <alignment horizontal="center" vertical="center" wrapText="1"/>
    </xf>
    <xf numFmtId="0" fontId="18" fillId="4" borderId="45" xfId="1" applyFont="1" applyFill="1" applyBorder="1" applyAlignment="1">
      <alignment horizontal="center" vertical="center" wrapText="1"/>
    </xf>
    <xf numFmtId="0" fontId="18" fillId="2" borderId="33" xfId="1" applyFont="1" applyFill="1" applyBorder="1" applyAlignment="1">
      <alignment horizontal="right" vertical="center"/>
    </xf>
    <xf numFmtId="0" fontId="18" fillId="2" borderId="22" xfId="1" applyFont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center" vertical="center" wrapText="1"/>
    </xf>
    <xf numFmtId="0" fontId="18" fillId="2" borderId="25" xfId="1" applyFont="1" applyFill="1" applyBorder="1" applyAlignment="1">
      <alignment horizontal="center" vertical="center" wrapText="1"/>
    </xf>
    <xf numFmtId="0" fontId="18" fillId="2" borderId="48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51" xfId="3" applyFont="1" applyFill="1" applyBorder="1" applyAlignment="1">
      <alignment horizontal="left" vertical="center" wrapText="1"/>
    </xf>
    <xf numFmtId="0" fontId="18" fillId="2" borderId="19" xfId="3" applyFont="1" applyFill="1" applyBorder="1" applyAlignment="1">
      <alignment horizontal="left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18" fillId="2" borderId="55" xfId="3" applyFont="1" applyFill="1" applyBorder="1" applyAlignment="1">
      <alignment horizontal="left" vertical="center" wrapText="1"/>
    </xf>
    <xf numFmtId="0" fontId="18" fillId="2" borderId="9" xfId="3" applyFont="1" applyFill="1" applyBorder="1" applyAlignment="1">
      <alignment horizontal="left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18" fillId="2" borderId="3" xfId="3" applyFont="1" applyFill="1" applyBorder="1" applyAlignment="1">
      <alignment horizontal="left" vertical="center" wrapText="1"/>
    </xf>
    <xf numFmtId="0" fontId="20" fillId="3" borderId="2" xfId="1" applyFont="1" applyFill="1" applyBorder="1" applyAlignment="1">
      <alignment vertical="center" wrapText="1"/>
    </xf>
    <xf numFmtId="0" fontId="18" fillId="3" borderId="2" xfId="1" applyFont="1" applyFill="1" applyBorder="1" applyAlignment="1">
      <alignment vertical="center" wrapText="1"/>
    </xf>
    <xf numFmtId="0" fontId="18" fillId="2" borderId="3" xfId="1" applyFont="1" applyFill="1" applyBorder="1" applyAlignment="1">
      <alignment vertical="center" wrapText="1"/>
    </xf>
    <xf numFmtId="0" fontId="20" fillId="3" borderId="8" xfId="1" applyFont="1" applyFill="1" applyBorder="1" applyAlignment="1">
      <alignment vertical="center" wrapText="1"/>
    </xf>
    <xf numFmtId="0" fontId="18" fillId="3" borderId="8" xfId="1" applyFont="1" applyFill="1" applyBorder="1" applyAlignment="1">
      <alignment vertical="center" wrapText="1"/>
    </xf>
    <xf numFmtId="0" fontId="18" fillId="2" borderId="9" xfId="1" applyFont="1" applyFill="1" applyBorder="1" applyAlignment="1">
      <alignment vertical="center" wrapText="1"/>
    </xf>
    <xf numFmtId="0" fontId="18" fillId="2" borderId="36" xfId="3" applyFont="1" applyFill="1" applyBorder="1" applyAlignment="1">
      <alignment horizontal="left" vertical="center" wrapText="1"/>
    </xf>
    <xf numFmtId="0" fontId="18" fillId="2" borderId="60" xfId="3" applyFont="1" applyFill="1" applyBorder="1" applyAlignment="1">
      <alignment horizontal="left" vertical="center" wrapText="1"/>
    </xf>
    <xf numFmtId="0" fontId="20" fillId="3" borderId="37" xfId="1" applyFont="1" applyFill="1" applyBorder="1" applyAlignment="1">
      <alignment horizontal="center" vertical="center" wrapText="1"/>
    </xf>
    <xf numFmtId="0" fontId="18" fillId="3" borderId="37" xfId="1" applyFont="1" applyFill="1" applyBorder="1" applyAlignment="1">
      <alignment horizontal="center" vertical="center" wrapText="1"/>
    </xf>
    <xf numFmtId="0" fontId="20" fillId="3" borderId="35" xfId="1" applyFont="1" applyFill="1" applyBorder="1" applyAlignment="1">
      <alignment horizontal="center" vertical="center" wrapText="1"/>
    </xf>
    <xf numFmtId="0" fontId="20" fillId="3" borderId="37" xfId="1" applyFont="1" applyFill="1" applyBorder="1" applyAlignment="1">
      <alignment vertical="center" wrapText="1"/>
    </xf>
    <xf numFmtId="0" fontId="18" fillId="3" borderId="37" xfId="1" applyFont="1" applyFill="1" applyBorder="1" applyAlignment="1">
      <alignment vertical="center" wrapText="1"/>
    </xf>
    <xf numFmtId="0" fontId="18" fillId="2" borderId="38" xfId="1" applyFont="1" applyFill="1" applyBorder="1" applyAlignment="1">
      <alignment vertical="center" wrapText="1"/>
    </xf>
    <xf numFmtId="0" fontId="18" fillId="2" borderId="45" xfId="3" applyFont="1" applyFill="1" applyBorder="1" applyAlignment="1">
      <alignment horizontal="left" vertical="center" wrapText="1"/>
    </xf>
    <xf numFmtId="0" fontId="20" fillId="3" borderId="42" xfId="1" applyFont="1" applyFill="1" applyBorder="1" applyAlignment="1">
      <alignment horizontal="center" vertical="center" wrapText="1"/>
    </xf>
    <xf numFmtId="0" fontId="20" fillId="3" borderId="42" xfId="1" applyFont="1" applyFill="1" applyBorder="1" applyAlignment="1">
      <alignment vertical="center" wrapText="1"/>
    </xf>
    <xf numFmtId="0" fontId="18" fillId="3" borderId="42" xfId="1" applyFont="1" applyFill="1" applyBorder="1" applyAlignment="1">
      <alignment vertical="center" wrapText="1"/>
    </xf>
    <xf numFmtId="0" fontId="18" fillId="2" borderId="46" xfId="1" applyFont="1" applyFill="1" applyBorder="1" applyAlignment="1">
      <alignment vertical="center" wrapText="1"/>
    </xf>
    <xf numFmtId="0" fontId="18" fillId="4" borderId="51" xfId="3" applyFont="1" applyFill="1" applyBorder="1" applyAlignment="1">
      <alignment horizontal="left" vertical="center" wrapText="1"/>
    </xf>
    <xf numFmtId="0" fontId="18" fillId="4" borderId="3" xfId="3" applyFont="1" applyFill="1" applyBorder="1" applyAlignment="1">
      <alignment horizontal="left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center" wrapText="1"/>
    </xf>
    <xf numFmtId="0" fontId="18" fillId="4" borderId="55" xfId="3" applyFont="1" applyFill="1" applyBorder="1" applyAlignment="1">
      <alignment horizontal="left" vertical="center" wrapText="1"/>
    </xf>
    <xf numFmtId="0" fontId="20" fillId="4" borderId="7" xfId="1" applyFont="1" applyFill="1" applyBorder="1" applyAlignment="1">
      <alignment horizontal="center" vertical="center" wrapText="1"/>
    </xf>
    <xf numFmtId="0" fontId="20" fillId="4" borderId="8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 wrapText="1"/>
    </xf>
    <xf numFmtId="0" fontId="18" fillId="2" borderId="36" xfId="3" applyFont="1" applyFill="1" applyBorder="1" applyAlignment="1">
      <alignment vertical="center"/>
    </xf>
    <xf numFmtId="0" fontId="18" fillId="2" borderId="38" xfId="3" applyFont="1" applyFill="1" applyBorder="1" applyAlignment="1">
      <alignment vertical="center"/>
    </xf>
    <xf numFmtId="0" fontId="18" fillId="2" borderId="45" xfId="3" applyFont="1" applyFill="1" applyBorder="1" applyAlignment="1">
      <alignment vertical="center"/>
    </xf>
    <xf numFmtId="0" fontId="18" fillId="2" borderId="9" xfId="3" applyFont="1" applyFill="1" applyBorder="1" applyAlignment="1">
      <alignment vertical="center"/>
    </xf>
    <xf numFmtId="0" fontId="18" fillId="2" borderId="33" xfId="1" applyFont="1" applyFill="1" applyBorder="1" applyAlignment="1">
      <alignment horizontal="center" vertical="center"/>
    </xf>
    <xf numFmtId="0" fontId="18" fillId="2" borderId="33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right" vertical="center" wrapText="1"/>
    </xf>
    <xf numFmtId="0" fontId="14" fillId="2" borderId="37" xfId="2" applyFont="1" applyFill="1" applyBorder="1" applyAlignment="1">
      <alignment horizontal="center"/>
    </xf>
    <xf numFmtId="0" fontId="2" fillId="2" borderId="12" xfId="4" applyFont="1" applyFill="1" applyBorder="1" applyAlignment="1">
      <alignment horizontal="center" vertical="center" wrapText="1"/>
    </xf>
    <xf numFmtId="0" fontId="8" fillId="2" borderId="48" xfId="4" applyFont="1" applyFill="1" applyBorder="1" applyAlignment="1">
      <alignment horizontal="center" vertical="center" wrapText="1"/>
    </xf>
    <xf numFmtId="0" fontId="8" fillId="2" borderId="23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 wrapText="1"/>
    </xf>
    <xf numFmtId="0" fontId="23" fillId="0" borderId="0" xfId="4" applyFont="1" applyAlignment="1">
      <alignment vertical="center"/>
    </xf>
    <xf numFmtId="0" fontId="2" fillId="2" borderId="33" xfId="4" applyFont="1" applyFill="1" applyBorder="1" applyAlignment="1">
      <alignment horizontal="center" vertical="center" wrapText="1"/>
    </xf>
    <xf numFmtId="0" fontId="2" fillId="2" borderId="65" xfId="4" applyFont="1" applyFill="1" applyBorder="1" applyAlignment="1">
      <alignment horizontal="center" vertical="center" textRotation="90" wrapText="1"/>
    </xf>
    <xf numFmtId="0" fontId="2" fillId="2" borderId="30" xfId="4" applyFont="1" applyFill="1" applyBorder="1" applyAlignment="1">
      <alignment horizontal="center" vertical="center" textRotation="90" wrapText="1"/>
    </xf>
    <xf numFmtId="0" fontId="24" fillId="2" borderId="30" xfId="4" applyFont="1" applyFill="1" applyBorder="1" applyAlignment="1">
      <alignment horizontal="center" vertical="center" textRotation="90" wrapText="1"/>
    </xf>
    <xf numFmtId="0" fontId="2" fillId="2" borderId="31" xfId="4" applyFont="1" applyFill="1" applyBorder="1" applyAlignment="1">
      <alignment horizontal="center" vertical="center" textRotation="90" wrapText="1"/>
    </xf>
    <xf numFmtId="0" fontId="2" fillId="2" borderId="29" xfId="4" applyFont="1" applyFill="1" applyBorder="1" applyAlignment="1">
      <alignment horizontal="center" vertical="center" textRotation="90" wrapText="1"/>
    </xf>
    <xf numFmtId="0" fontId="2" fillId="2" borderId="27" xfId="4" applyFont="1" applyFill="1" applyBorder="1" applyAlignment="1">
      <alignment vertical="center"/>
    </xf>
    <xf numFmtId="0" fontId="2" fillId="0" borderId="52" xfId="4" applyFont="1" applyBorder="1" applyAlignment="1">
      <alignment horizontal="center" vertical="center"/>
    </xf>
    <xf numFmtId="0" fontId="8" fillId="0" borderId="51" xfId="3" applyFont="1" applyBorder="1" applyAlignment="1">
      <alignment horizontal="left" vertical="center" wrapText="1"/>
    </xf>
    <xf numFmtId="0" fontId="2" fillId="0" borderId="51" xfId="3" applyFont="1" applyBorder="1" applyAlignment="1">
      <alignment horizontal="left" vertical="center" wrapText="1"/>
    </xf>
    <xf numFmtId="0" fontId="1" fillId="0" borderId="1" xfId="4" applyBorder="1" applyAlignment="1">
      <alignment horizontal="center" vertical="center" wrapText="1"/>
    </xf>
    <xf numFmtId="0" fontId="1" fillId="0" borderId="2" xfId="4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1" fillId="0" borderId="52" xfId="4" applyBorder="1" applyAlignment="1">
      <alignment horizontal="center" vertical="center" wrapText="1"/>
    </xf>
    <xf numFmtId="0" fontId="2" fillId="0" borderId="41" xfId="4" applyFont="1" applyBorder="1" applyAlignment="1">
      <alignment horizontal="center" vertical="center"/>
    </xf>
    <xf numFmtId="0" fontId="8" fillId="0" borderId="40" xfId="3" applyFont="1" applyBorder="1" applyAlignment="1">
      <alignment horizontal="left" vertical="center" wrapText="1"/>
    </xf>
    <xf numFmtId="0" fontId="2" fillId="0" borderId="40" xfId="3" applyFont="1" applyBorder="1" applyAlignment="1">
      <alignment horizontal="left" vertical="center" wrapText="1"/>
    </xf>
    <xf numFmtId="0" fontId="1" fillId="0" borderId="4" xfId="4" applyBorder="1" applyAlignment="1">
      <alignment horizontal="center" vertical="center" wrapText="1"/>
    </xf>
    <xf numFmtId="0" fontId="1" fillId="0" borderId="5" xfId="4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 wrapText="1"/>
    </xf>
    <xf numFmtId="0" fontId="1" fillId="0" borderId="41" xfId="4" applyBorder="1" applyAlignment="1">
      <alignment horizontal="center" vertical="center" wrapText="1"/>
    </xf>
    <xf numFmtId="0" fontId="2" fillId="3" borderId="41" xfId="4" applyFont="1" applyFill="1" applyBorder="1" applyAlignment="1">
      <alignment horizontal="center" vertical="center"/>
    </xf>
    <xf numFmtId="0" fontId="2" fillId="3" borderId="40" xfId="3" applyFont="1" applyFill="1" applyBorder="1" applyAlignment="1">
      <alignment horizontal="left" vertical="center" wrapText="1"/>
    </xf>
    <xf numFmtId="0" fontId="8" fillId="0" borderId="40" xfId="3" applyFont="1" applyBorder="1" applyAlignment="1">
      <alignment horizontal="left" vertical="center"/>
    </xf>
    <xf numFmtId="0" fontId="2" fillId="0" borderId="40" xfId="3" applyFont="1" applyBorder="1"/>
    <xf numFmtId="0" fontId="18" fillId="0" borderId="40" xfId="3" applyFont="1" applyBorder="1" applyAlignment="1">
      <alignment horizontal="left" vertical="center"/>
    </xf>
    <xf numFmtId="0" fontId="19" fillId="0" borderId="40" xfId="3" applyFont="1" applyBorder="1"/>
    <xf numFmtId="0" fontId="12" fillId="0" borderId="4" xfId="4" applyFont="1" applyBorder="1" applyAlignment="1">
      <alignment horizontal="center" vertical="center" wrapText="1"/>
    </xf>
    <xf numFmtId="0" fontId="12" fillId="0" borderId="5" xfId="4" applyFont="1" applyBorder="1" applyAlignment="1">
      <alignment horizontal="center" vertical="center" wrapText="1"/>
    </xf>
    <xf numFmtId="0" fontId="25" fillId="0" borderId="5" xfId="4" applyFont="1" applyBorder="1" applyAlignment="1">
      <alignment horizontal="center" vertical="center" wrapText="1"/>
    </xf>
    <xf numFmtId="0" fontId="25" fillId="0" borderId="6" xfId="4" applyFont="1" applyBorder="1" applyAlignment="1">
      <alignment horizontal="center" vertical="center" wrapText="1"/>
    </xf>
    <xf numFmtId="0" fontId="26" fillId="0" borderId="4" xfId="4" applyFont="1" applyBorder="1" applyAlignment="1">
      <alignment horizontal="center" vertical="center" wrapText="1"/>
    </xf>
    <xf numFmtId="0" fontId="26" fillId="0" borderId="5" xfId="4" applyFont="1" applyBorder="1" applyAlignment="1">
      <alignment horizontal="center" vertical="center" wrapText="1"/>
    </xf>
    <xf numFmtId="0" fontId="18" fillId="0" borderId="6" xfId="4" applyFont="1" applyBorder="1" applyAlignment="1">
      <alignment horizontal="center" vertical="center" wrapText="1"/>
    </xf>
    <xf numFmtId="0" fontId="26" fillId="0" borderId="41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 wrapText="1"/>
    </xf>
    <xf numFmtId="0" fontId="19" fillId="0" borderId="6" xfId="4" applyFont="1" applyBorder="1" applyAlignment="1">
      <alignment horizontal="center" vertical="center" wrapText="1"/>
    </xf>
    <xf numFmtId="0" fontId="2" fillId="4" borderId="41" xfId="4" applyFont="1" applyFill="1" applyBorder="1" applyAlignment="1">
      <alignment horizontal="center" vertical="center"/>
    </xf>
    <xf numFmtId="0" fontId="8" fillId="4" borderId="40" xfId="3" applyFont="1" applyFill="1" applyBorder="1" applyAlignment="1">
      <alignment horizontal="left" vertical="center" wrapText="1"/>
    </xf>
    <xf numFmtId="0" fontId="2" fillId="6" borderId="40" xfId="3" applyFont="1" applyFill="1" applyBorder="1" applyAlignment="1">
      <alignment vertical="center" wrapText="1"/>
    </xf>
    <xf numFmtId="0" fontId="1" fillId="4" borderId="4" xfId="4" applyFill="1" applyBorder="1" applyAlignment="1">
      <alignment horizontal="center" vertical="center" wrapText="1"/>
    </xf>
    <xf numFmtId="0" fontId="1" fillId="4" borderId="5" xfId="4" applyFill="1" applyBorder="1" applyAlignment="1">
      <alignment horizontal="center" vertical="center" wrapText="1"/>
    </xf>
    <xf numFmtId="0" fontId="2" fillId="4" borderId="5" xfId="4" applyFont="1" applyFill="1" applyBorder="1" applyAlignment="1">
      <alignment horizontal="center" vertical="center" wrapText="1"/>
    </xf>
    <xf numFmtId="0" fontId="2" fillId="4" borderId="6" xfId="4" applyFont="1" applyFill="1" applyBorder="1" applyAlignment="1">
      <alignment horizontal="center" vertical="center" wrapText="1"/>
    </xf>
    <xf numFmtId="0" fontId="1" fillId="4" borderId="41" xfId="4" applyFill="1" applyBorder="1" applyAlignment="1">
      <alignment horizontal="center" vertical="center" wrapText="1"/>
    </xf>
    <xf numFmtId="0" fontId="2" fillId="4" borderId="40" xfId="4" applyFont="1" applyFill="1" applyBorder="1" applyAlignment="1">
      <alignment horizontal="center" vertical="center" wrapText="1"/>
    </xf>
    <xf numFmtId="0" fontId="2" fillId="6" borderId="40" xfId="3" applyFont="1" applyFill="1" applyBorder="1" applyAlignment="1">
      <alignment horizontal="left" vertical="center" wrapText="1"/>
    </xf>
    <xf numFmtId="0" fontId="2" fillId="4" borderId="47" xfId="4" applyFont="1" applyFill="1" applyBorder="1" applyAlignment="1">
      <alignment horizontal="center" vertical="center"/>
    </xf>
    <xf numFmtId="0" fontId="8" fillId="4" borderId="45" xfId="3" applyFont="1" applyFill="1" applyBorder="1" applyAlignment="1">
      <alignment horizontal="left" vertical="center" wrapText="1"/>
    </xf>
    <xf numFmtId="0" fontId="2" fillId="6" borderId="45" xfId="3" applyFont="1" applyFill="1" applyBorder="1" applyAlignment="1">
      <alignment horizontal="left" vertical="center" wrapText="1"/>
    </xf>
    <xf numFmtId="0" fontId="1" fillId="4" borderId="44" xfId="4" applyFill="1" applyBorder="1" applyAlignment="1">
      <alignment horizontal="center" vertical="center" wrapText="1"/>
    </xf>
    <xf numFmtId="0" fontId="1" fillId="4" borderId="42" xfId="4" applyFill="1" applyBorder="1" applyAlignment="1">
      <alignment horizontal="center" vertical="center" wrapText="1"/>
    </xf>
    <xf numFmtId="0" fontId="2" fillId="4" borderId="42" xfId="4" applyFont="1" applyFill="1" applyBorder="1" applyAlignment="1">
      <alignment horizontal="center" vertical="center" wrapText="1"/>
    </xf>
    <xf numFmtId="0" fontId="2" fillId="4" borderId="46" xfId="4" applyFont="1" applyFill="1" applyBorder="1" applyAlignment="1">
      <alignment horizontal="center" vertical="center" wrapText="1"/>
    </xf>
    <xf numFmtId="0" fontId="1" fillId="4" borderId="47" xfId="4" applyFill="1" applyBorder="1" applyAlignment="1">
      <alignment horizontal="center" vertical="center" wrapText="1"/>
    </xf>
    <xf numFmtId="0" fontId="2" fillId="4" borderId="45" xfId="4" applyFont="1" applyFill="1" applyBorder="1" applyAlignment="1">
      <alignment horizontal="center" vertical="center" wrapText="1"/>
    </xf>
    <xf numFmtId="0" fontId="8" fillId="2" borderId="33" xfId="4" applyFont="1" applyFill="1" applyBorder="1" applyAlignment="1">
      <alignment horizontal="right" vertical="center"/>
    </xf>
    <xf numFmtId="0" fontId="3" fillId="2" borderId="22" xfId="4" applyFont="1" applyFill="1" applyBorder="1" applyAlignment="1">
      <alignment horizontal="center" vertical="center" wrapText="1"/>
    </xf>
    <xf numFmtId="0" fontId="3" fillId="2" borderId="23" xfId="4" applyFont="1" applyFill="1" applyBorder="1" applyAlignment="1">
      <alignment horizontal="center" vertical="center" wrapText="1"/>
    </xf>
    <xf numFmtId="0" fontId="3" fillId="2" borderId="25" xfId="4" applyFont="1" applyFill="1" applyBorder="1" applyAlignment="1">
      <alignment horizontal="center" vertical="center" wrapText="1"/>
    </xf>
    <xf numFmtId="0" fontId="1" fillId="0" borderId="51" xfId="3" applyFont="1" applyBorder="1" applyAlignment="1">
      <alignment horizontal="left" vertical="center" wrapText="1"/>
    </xf>
    <xf numFmtId="0" fontId="27" fillId="0" borderId="50" xfId="3" applyFont="1" applyBorder="1" applyAlignment="1">
      <alignment horizontal="left" vertical="center" wrapText="1"/>
    </xf>
    <xf numFmtId="0" fontId="3" fillId="0" borderId="52" xfId="4" applyFont="1" applyBorder="1" applyAlignment="1">
      <alignment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52" xfId="4" applyFont="1" applyBorder="1" applyAlignment="1">
      <alignment horizontal="center" vertical="center" wrapText="1"/>
    </xf>
    <xf numFmtId="0" fontId="3" fillId="0" borderId="2" xfId="4" applyFont="1" applyBorder="1" applyAlignment="1">
      <alignment vertical="center" wrapText="1"/>
    </xf>
    <xf numFmtId="0" fontId="8" fillId="0" borderId="2" xfId="4" applyFont="1" applyBorder="1" applyAlignment="1">
      <alignment vertical="center" wrapText="1"/>
    </xf>
    <xf numFmtId="0" fontId="18" fillId="2" borderId="40" xfId="3" applyFont="1" applyFill="1" applyBorder="1" applyAlignment="1">
      <alignment horizontal="left" vertical="center" wrapText="1"/>
    </xf>
    <xf numFmtId="0" fontId="29" fillId="2" borderId="66" xfId="3" applyFont="1" applyFill="1" applyBorder="1" applyAlignment="1">
      <alignment horizontal="left" vertical="center" wrapText="1"/>
    </xf>
    <xf numFmtId="0" fontId="3" fillId="0" borderId="41" xfId="4" applyFont="1" applyBorder="1" applyAlignment="1">
      <alignment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41" xfId="4" applyFont="1" applyBorder="1" applyAlignment="1">
      <alignment horizontal="center" vertical="center" wrapText="1"/>
    </xf>
    <xf numFmtId="0" fontId="3" fillId="0" borderId="5" xfId="4" applyFont="1" applyBorder="1" applyAlignment="1">
      <alignment vertical="center" wrapText="1"/>
    </xf>
    <xf numFmtId="0" fontId="8" fillId="0" borderId="5" xfId="4" applyFont="1" applyBorder="1" applyAlignment="1">
      <alignment vertical="center" wrapText="1"/>
    </xf>
    <xf numFmtId="0" fontId="12" fillId="0" borderId="0" xfId="4" applyFont="1"/>
    <xf numFmtId="0" fontId="18" fillId="2" borderId="51" xfId="3" applyFont="1" applyFill="1" applyBorder="1" applyAlignment="1">
      <alignment vertical="center" wrapText="1"/>
    </xf>
    <xf numFmtId="0" fontId="29" fillId="2" borderId="50" xfId="3" applyFont="1" applyFill="1" applyBorder="1" applyAlignment="1">
      <alignment vertical="center" wrapText="1"/>
    </xf>
    <xf numFmtId="0" fontId="26" fillId="0" borderId="55" xfId="3" applyFont="1" applyBorder="1" applyAlignment="1">
      <alignment horizontal="justify" vertical="center" wrapText="1"/>
    </xf>
    <xf numFmtId="0" fontId="30" fillId="0" borderId="54" xfId="3" applyFont="1" applyBorder="1" applyAlignment="1">
      <alignment horizontal="justify" vertical="center" wrapText="1"/>
    </xf>
    <xf numFmtId="0" fontId="3" fillId="0" borderId="56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3" fillId="0" borderId="56" xfId="4" applyFont="1" applyBorder="1" applyAlignment="1">
      <alignment vertical="center" wrapText="1"/>
    </xf>
    <xf numFmtId="0" fontId="3" fillId="0" borderId="8" xfId="4" applyFont="1" applyBorder="1" applyAlignment="1">
      <alignment vertical="center" wrapText="1"/>
    </xf>
    <xf numFmtId="0" fontId="8" fillId="0" borderId="8" xfId="4" applyFont="1" applyBorder="1" applyAlignment="1">
      <alignment vertical="center" wrapText="1"/>
    </xf>
    <xf numFmtId="0" fontId="18" fillId="2" borderId="51" xfId="3" applyFont="1" applyFill="1" applyBorder="1" applyAlignment="1">
      <alignment vertical="center"/>
    </xf>
    <xf numFmtId="0" fontId="24" fillId="2" borderId="59" xfId="3" applyFont="1" applyFill="1" applyBorder="1" applyAlignment="1">
      <alignment vertical="center"/>
    </xf>
    <xf numFmtId="0" fontId="8" fillId="2" borderId="3" xfId="4" applyFont="1" applyFill="1" applyBorder="1" applyAlignment="1">
      <alignment vertical="center" wrapText="1"/>
    </xf>
    <xf numFmtId="0" fontId="26" fillId="0" borderId="40" xfId="3" applyFont="1" applyBorder="1" applyAlignment="1">
      <alignment vertical="center"/>
    </xf>
    <xf numFmtId="0" fontId="27" fillId="0" borderId="66" xfId="3" applyFont="1" applyBorder="1" applyAlignment="1">
      <alignment vertical="center"/>
    </xf>
    <xf numFmtId="0" fontId="8" fillId="2" borderId="6" xfId="4" applyFont="1" applyFill="1" applyBorder="1" applyAlignment="1">
      <alignment vertical="center" wrapText="1"/>
    </xf>
    <xf numFmtId="0" fontId="26" fillId="0" borderId="55" xfId="3" applyFont="1" applyBorder="1" applyAlignment="1">
      <alignment vertical="center" wrapText="1"/>
    </xf>
    <xf numFmtId="0" fontId="27" fillId="0" borderId="62" xfId="3" applyFont="1" applyBorder="1" applyAlignment="1">
      <alignment vertical="center" wrapText="1"/>
    </xf>
    <xf numFmtId="0" fontId="8" fillId="2" borderId="9" xfId="4" applyFont="1" applyFill="1" applyBorder="1" applyAlignment="1">
      <alignment vertical="center" wrapText="1"/>
    </xf>
    <xf numFmtId="0" fontId="24" fillId="2" borderId="50" xfId="3" applyFont="1" applyFill="1" applyBorder="1" applyAlignment="1">
      <alignment horizontal="left" vertical="center" wrapText="1"/>
    </xf>
    <xf numFmtId="0" fontId="3" fillId="0" borderId="39" xfId="4" applyFont="1" applyBorder="1" applyAlignment="1">
      <alignment horizontal="center" vertical="center" wrapText="1"/>
    </xf>
    <xf numFmtId="0" fontId="3" fillId="0" borderId="37" xfId="4" applyFont="1" applyBorder="1" applyAlignment="1">
      <alignment horizontal="center" vertical="center" wrapText="1"/>
    </xf>
    <xf numFmtId="0" fontId="31" fillId="3" borderId="37" xfId="4" applyFont="1" applyFill="1" applyBorder="1" applyAlignment="1">
      <alignment horizontal="center" vertical="center" wrapText="1"/>
    </xf>
    <xf numFmtId="0" fontId="20" fillId="3" borderId="37" xfId="4" applyFont="1" applyFill="1" applyBorder="1" applyAlignment="1">
      <alignment horizontal="center" vertical="center" wrapText="1"/>
    </xf>
    <xf numFmtId="0" fontId="3" fillId="0" borderId="39" xfId="4" applyFont="1" applyBorder="1" applyAlignment="1">
      <alignment vertical="center" wrapText="1"/>
    </xf>
    <xf numFmtId="0" fontId="3" fillId="0" borderId="37" xfId="4" applyFont="1" applyBorder="1" applyAlignment="1">
      <alignment vertical="center" wrapText="1"/>
    </xf>
    <xf numFmtId="0" fontId="8" fillId="0" borderId="37" xfId="4" applyFont="1" applyBorder="1" applyAlignment="1">
      <alignment vertical="center" wrapText="1"/>
    </xf>
    <xf numFmtId="0" fontId="20" fillId="0" borderId="45" xfId="3" applyFont="1" applyBorder="1" applyAlignment="1">
      <alignment horizontal="left" vertical="center"/>
    </xf>
    <xf numFmtId="0" fontId="27" fillId="0" borderId="54" xfId="3" applyFont="1" applyBorder="1" applyAlignment="1">
      <alignment horizontal="left" vertical="center"/>
    </xf>
    <xf numFmtId="0" fontId="20" fillId="3" borderId="8" xfId="4" applyFont="1" applyFill="1" applyBorder="1" applyAlignment="1">
      <alignment horizontal="center" vertical="center" wrapText="1"/>
    </xf>
    <xf numFmtId="0" fontId="3" fillId="0" borderId="47" xfId="4" applyFont="1" applyBorder="1" applyAlignment="1">
      <alignment vertical="center" wrapText="1"/>
    </xf>
    <xf numFmtId="0" fontId="3" fillId="0" borderId="42" xfId="4" applyFont="1" applyBorder="1" applyAlignment="1">
      <alignment horizontal="center" vertical="center" wrapText="1"/>
    </xf>
    <xf numFmtId="0" fontId="3" fillId="0" borderId="42" xfId="4" applyFont="1" applyBorder="1" applyAlignment="1">
      <alignment vertical="center" wrapText="1"/>
    </xf>
    <xf numFmtId="0" fontId="8" fillId="0" borderId="42" xfId="4" applyFont="1" applyBorder="1" applyAlignment="1">
      <alignment vertical="center" wrapText="1"/>
    </xf>
    <xf numFmtId="0" fontId="3" fillId="2" borderId="48" xfId="4" applyFont="1" applyFill="1" applyBorder="1" applyAlignment="1">
      <alignment horizontal="center" vertical="center" wrapText="1"/>
    </xf>
    <xf numFmtId="0" fontId="8" fillId="2" borderId="28" xfId="4" applyFont="1" applyFill="1" applyBorder="1" applyAlignment="1">
      <alignment horizontal="right" vertical="center" wrapText="1"/>
    </xf>
    <xf numFmtId="0" fontId="8" fillId="2" borderId="65" xfId="4" applyFont="1" applyFill="1" applyBorder="1" applyAlignment="1">
      <alignment horizontal="center" vertical="center" wrapText="1"/>
    </xf>
    <xf numFmtId="0" fontId="8" fillId="2" borderId="30" xfId="4" applyFont="1" applyFill="1" applyBorder="1" applyAlignment="1">
      <alignment horizontal="center" vertical="center" wrapText="1"/>
    </xf>
    <xf numFmtId="0" fontId="22" fillId="2" borderId="31" xfId="4" applyFont="1" applyFill="1" applyBorder="1" applyAlignment="1">
      <alignment horizontal="center" vertical="center" wrapText="1"/>
    </xf>
    <xf numFmtId="0" fontId="14" fillId="5" borderId="3" xfId="4" applyFont="1" applyFill="1" applyBorder="1" applyAlignment="1">
      <alignment horizontal="center" vertical="center"/>
    </xf>
    <xf numFmtId="0" fontId="14" fillId="5" borderId="6" xfId="4" applyFont="1" applyFill="1" applyBorder="1" applyAlignment="1">
      <alignment horizontal="center" vertical="center"/>
    </xf>
    <xf numFmtId="0" fontId="14" fillId="5" borderId="9" xfId="4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right"/>
    </xf>
    <xf numFmtId="0" fontId="2" fillId="2" borderId="4" xfId="1" applyFont="1" applyFill="1" applyBorder="1" applyAlignment="1">
      <alignment horizontal="right"/>
    </xf>
    <xf numFmtId="0" fontId="2" fillId="2" borderId="7" xfId="1" applyFont="1" applyFill="1" applyBorder="1" applyAlignment="1">
      <alignment horizontal="right"/>
    </xf>
    <xf numFmtId="0" fontId="31" fillId="7" borderId="4" xfId="1" applyFont="1" applyFill="1" applyBorder="1" applyAlignment="1">
      <alignment horizontal="center" vertical="center" wrapText="1"/>
    </xf>
    <xf numFmtId="0" fontId="31" fillId="7" borderId="5" xfId="1" applyFont="1" applyFill="1" applyBorder="1" applyAlignment="1">
      <alignment horizontal="center" vertical="center" wrapText="1"/>
    </xf>
    <xf numFmtId="0" fontId="22" fillId="7" borderId="40" xfId="3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2" borderId="5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/>
    </xf>
    <xf numFmtId="0" fontId="14" fillId="2" borderId="20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27" xfId="1" applyFont="1" applyFill="1" applyBorder="1" applyAlignment="1">
      <alignment horizontal="left" vertical="center"/>
    </xf>
    <xf numFmtId="0" fontId="8" fillId="2" borderId="32" xfId="1" applyFont="1" applyFill="1" applyBorder="1" applyAlignment="1">
      <alignment horizontal="left" vertical="center"/>
    </xf>
    <xf numFmtId="0" fontId="17" fillId="2" borderId="10" xfId="1" applyFont="1" applyFill="1" applyBorder="1" applyAlignment="1">
      <alignment horizontal="left" vertical="center"/>
    </xf>
    <xf numFmtId="0" fontId="17" fillId="2" borderId="11" xfId="1" applyFont="1" applyFill="1" applyBorder="1" applyAlignment="1">
      <alignment horizontal="left" vertical="center"/>
    </xf>
    <xf numFmtId="0" fontId="17" fillId="2" borderId="34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8" fillId="2" borderId="35" xfId="1" applyFont="1" applyFill="1" applyBorder="1" applyAlignment="1">
      <alignment horizontal="center" vertical="center" wrapText="1"/>
    </xf>
    <xf numFmtId="0" fontId="18" fillId="2" borderId="38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" fillId="0" borderId="20" xfId="1" applyBorder="1" applyAlignment="1">
      <alignment horizontal="center" wrapText="1"/>
    </xf>
    <xf numFmtId="0" fontId="8" fillId="2" borderId="1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7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horizontal="center" vertical="center" textRotation="90" wrapText="1"/>
    </xf>
    <xf numFmtId="0" fontId="2" fillId="2" borderId="8" xfId="1" applyFont="1" applyFill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textRotation="90" wrapText="1"/>
    </xf>
    <xf numFmtId="0" fontId="2" fillId="2" borderId="6" xfId="1" applyFont="1" applyFill="1" applyBorder="1" applyAlignment="1">
      <alignment horizontal="center" vertical="center" textRotation="90" wrapText="1"/>
    </xf>
    <xf numFmtId="0" fontId="2" fillId="2" borderId="9" xfId="1" applyFont="1" applyFill="1" applyBorder="1" applyAlignment="1">
      <alignment horizontal="center" vertical="center" textRotation="90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18" fillId="2" borderId="10" xfId="1" applyFont="1" applyFill="1" applyBorder="1" applyAlignment="1">
      <alignment horizontal="right" vertical="center"/>
    </xf>
    <xf numFmtId="0" fontId="18" fillId="2" borderId="11" xfId="1" applyFont="1" applyFill="1" applyBorder="1" applyAlignment="1">
      <alignment horizontal="right"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6" xfId="1" applyFont="1" applyFill="1" applyBorder="1" applyAlignment="1">
      <alignment horizontal="center" vertical="center" wrapText="1"/>
    </xf>
    <xf numFmtId="0" fontId="21" fillId="2" borderId="14" xfId="1" applyFont="1" applyFill="1" applyBorder="1" applyAlignment="1">
      <alignment horizontal="left" vertical="center" wrapText="1"/>
    </xf>
    <xf numFmtId="0" fontId="21" fillId="2" borderId="12" xfId="1" applyFont="1" applyFill="1" applyBorder="1" applyAlignment="1">
      <alignment horizontal="left" vertical="center" wrapText="1"/>
    </xf>
    <xf numFmtId="0" fontId="21" fillId="2" borderId="13" xfId="1" applyFont="1" applyFill="1" applyBorder="1" applyAlignment="1">
      <alignment horizontal="left" vertical="center" wrapText="1"/>
    </xf>
    <xf numFmtId="0" fontId="21" fillId="2" borderId="26" xfId="1" applyFont="1" applyFill="1" applyBorder="1" applyAlignment="1">
      <alignment horizontal="left" vertical="center" wrapText="1"/>
    </xf>
    <xf numFmtId="0" fontId="21" fillId="2" borderId="27" xfId="1" applyFont="1" applyFill="1" applyBorder="1" applyAlignment="1">
      <alignment horizontal="left" vertical="center" wrapText="1"/>
    </xf>
    <xf numFmtId="0" fontId="21" fillId="2" borderId="32" xfId="1" applyFont="1" applyFill="1" applyBorder="1" applyAlignment="1">
      <alignment horizontal="left" vertical="center" wrapText="1"/>
    </xf>
    <xf numFmtId="0" fontId="19" fillId="2" borderId="49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 wrapText="1"/>
    </xf>
    <xf numFmtId="0" fontId="19" fillId="2" borderId="50" xfId="1" applyFont="1" applyFill="1" applyBorder="1" applyAlignment="1">
      <alignment horizontal="center" vertical="center" wrapText="1"/>
    </xf>
    <xf numFmtId="0" fontId="19" fillId="2" borderId="54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/>
    </xf>
    <xf numFmtId="0" fontId="18" fillId="3" borderId="7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 wrapText="1"/>
    </xf>
    <xf numFmtId="0" fontId="20" fillId="3" borderId="29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52" xfId="1" applyFont="1" applyFill="1" applyBorder="1" applyAlignment="1">
      <alignment horizontal="center" vertical="center" wrapText="1"/>
    </xf>
    <xf numFmtId="0" fontId="20" fillId="3" borderId="56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9" fillId="2" borderId="57" xfId="1" applyFont="1" applyFill="1" applyBorder="1" applyAlignment="1">
      <alignment horizontal="center" vertical="center" wrapText="1"/>
    </xf>
    <xf numFmtId="0" fontId="19" fillId="2" borderId="58" xfId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18" fillId="4" borderId="16" xfId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center" vertical="center"/>
    </xf>
    <xf numFmtId="0" fontId="20" fillId="3" borderId="37" xfId="1" applyFont="1" applyFill="1" applyBorder="1" applyAlignment="1">
      <alignment horizontal="center" vertical="center" wrapText="1"/>
    </xf>
    <xf numFmtId="0" fontId="20" fillId="3" borderId="42" xfId="1" applyFont="1" applyFill="1" applyBorder="1" applyAlignment="1">
      <alignment horizontal="center" vertical="center" wrapText="1"/>
    </xf>
    <xf numFmtId="0" fontId="18" fillId="3" borderId="37" xfId="1" applyFont="1" applyFill="1" applyBorder="1" applyAlignment="1">
      <alignment horizontal="center" vertical="center" wrapText="1"/>
    </xf>
    <xf numFmtId="0" fontId="18" fillId="3" borderId="42" xfId="1" applyFont="1" applyFill="1" applyBorder="1" applyAlignment="1">
      <alignment horizontal="center" vertical="center" wrapText="1"/>
    </xf>
    <xf numFmtId="0" fontId="20" fillId="3" borderId="35" xfId="1" applyFont="1" applyFill="1" applyBorder="1" applyAlignment="1">
      <alignment horizontal="center" vertical="center" wrapText="1"/>
    </xf>
    <xf numFmtId="0" fontId="20" fillId="3" borderId="4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19" fillId="2" borderId="59" xfId="1" applyFont="1" applyFill="1" applyBorder="1" applyAlignment="1">
      <alignment horizontal="center" vertical="center" wrapText="1"/>
    </xf>
    <xf numFmtId="0" fontId="19" fillId="2" borderId="62" xfId="1" applyFont="1" applyFill="1" applyBorder="1" applyAlignment="1">
      <alignment horizontal="center" vertical="center" wrapText="1"/>
    </xf>
    <xf numFmtId="0" fontId="18" fillId="3" borderId="35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20" fillId="3" borderId="61" xfId="1" applyFont="1" applyFill="1" applyBorder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3" borderId="42" xfId="1" applyFont="1" applyFill="1" applyBorder="1" applyAlignment="1">
      <alignment horizontal="center" vertical="center" wrapText="1"/>
    </xf>
    <xf numFmtId="0" fontId="8" fillId="3" borderId="38" xfId="1" applyFont="1" applyFill="1" applyBorder="1" applyAlignment="1">
      <alignment horizontal="center" vertical="center" wrapText="1"/>
    </xf>
    <xf numFmtId="0" fontId="8" fillId="3" borderId="46" xfId="1" applyFont="1" applyFill="1" applyBorder="1" applyAlignment="1">
      <alignment horizontal="center" vertical="center" wrapText="1"/>
    </xf>
    <xf numFmtId="0" fontId="20" fillId="3" borderId="39" xfId="1" applyFont="1" applyFill="1" applyBorder="1" applyAlignment="1">
      <alignment horizontal="center" vertical="center" wrapText="1"/>
    </xf>
    <xf numFmtId="0" fontId="20" fillId="3" borderId="47" xfId="1" applyFont="1" applyFill="1" applyBorder="1" applyAlignment="1">
      <alignment horizontal="center" vertical="center" wrapText="1"/>
    </xf>
    <xf numFmtId="0" fontId="8" fillId="3" borderId="42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18" fillId="3" borderId="61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 wrapText="1"/>
    </xf>
    <xf numFmtId="0" fontId="20" fillId="4" borderId="52" xfId="1" applyFont="1" applyFill="1" applyBorder="1" applyAlignment="1">
      <alignment horizontal="center" vertical="center" wrapText="1"/>
    </xf>
    <xf numFmtId="0" fontId="20" fillId="4" borderId="56" xfId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wrapText="1"/>
    </xf>
    <xf numFmtId="0" fontId="20" fillId="4" borderId="8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51" xfId="1" applyFont="1" applyFill="1" applyBorder="1" applyAlignment="1">
      <alignment horizontal="center" vertical="center" wrapText="1"/>
    </xf>
    <xf numFmtId="0" fontId="8" fillId="4" borderId="55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0" fillId="4" borderId="7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14" fillId="5" borderId="5" xfId="4" applyFont="1" applyFill="1" applyBorder="1" applyAlignment="1">
      <alignment horizontal="center" vertical="center"/>
    </xf>
    <xf numFmtId="0" fontId="14" fillId="5" borderId="6" xfId="4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0" fontId="8" fillId="4" borderId="34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right" vertical="center" wrapText="1"/>
    </xf>
    <xf numFmtId="0" fontId="8" fillId="2" borderId="27" xfId="1" applyFont="1" applyFill="1" applyBorder="1" applyAlignment="1">
      <alignment horizontal="right" vertical="center" wrapText="1"/>
    </xf>
    <xf numFmtId="0" fontId="14" fillId="5" borderId="8" xfId="4" applyFont="1" applyFill="1" applyBorder="1" applyAlignment="1">
      <alignment horizontal="center" vertical="center"/>
    </xf>
    <xf numFmtId="0" fontId="14" fillId="5" borderId="9" xfId="4" applyFont="1" applyFill="1" applyBorder="1" applyAlignment="1">
      <alignment horizontal="center" vertical="center"/>
    </xf>
    <xf numFmtId="0" fontId="32" fillId="2" borderId="10" xfId="3" applyFont="1" applyFill="1" applyBorder="1" applyAlignment="1">
      <alignment horizontal="center" vertical="center" wrapText="1"/>
    </xf>
    <xf numFmtId="0" fontId="32" fillId="2" borderId="11" xfId="3" applyFont="1" applyFill="1" applyBorder="1" applyAlignment="1">
      <alignment horizontal="center" vertical="center" wrapText="1"/>
    </xf>
    <xf numFmtId="0" fontId="32" fillId="2" borderId="34" xfId="3" applyFont="1" applyFill="1" applyBorder="1" applyAlignment="1">
      <alignment horizontal="center" vertical="center" wrapText="1"/>
    </xf>
    <xf numFmtId="0" fontId="14" fillId="5" borderId="2" xfId="4" applyFont="1" applyFill="1" applyBorder="1" applyAlignment="1">
      <alignment horizontal="center" vertical="center"/>
    </xf>
    <xf numFmtId="0" fontId="14" fillId="5" borderId="3" xfId="4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2" borderId="25" xfId="2" applyFont="1" applyFill="1" applyBorder="1" applyAlignment="1">
      <alignment horizontal="center" vertical="center"/>
    </xf>
    <xf numFmtId="0" fontId="14" fillId="2" borderId="35" xfId="2" applyFont="1" applyFill="1" applyBorder="1" applyAlignment="1">
      <alignment horizontal="center"/>
    </xf>
    <xf numFmtId="0" fontId="14" fillId="2" borderId="37" xfId="2" applyFont="1" applyFill="1" applyBorder="1" applyAlignment="1">
      <alignment horizontal="center"/>
    </xf>
    <xf numFmtId="0" fontId="14" fillId="2" borderId="37" xfId="2" applyFont="1" applyFill="1" applyBorder="1" applyAlignment="1">
      <alignment horizontal="center" vertical="center"/>
    </xf>
    <xf numFmtId="0" fontId="14" fillId="2" borderId="3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2" fillId="2" borderId="15" xfId="4" applyFont="1" applyFill="1" applyBorder="1" applyAlignment="1">
      <alignment horizontal="center" vertical="center" wrapText="1"/>
    </xf>
    <xf numFmtId="0" fontId="2" fillId="2" borderId="21" xfId="4" applyFont="1" applyFill="1" applyBorder="1" applyAlignment="1">
      <alignment horizontal="center" vertical="center" wrapText="1"/>
    </xf>
    <xf numFmtId="0" fontId="2" fillId="2" borderId="28" xfId="4" applyFont="1" applyFill="1" applyBorder="1" applyAlignment="1">
      <alignment horizontal="center" vertical="center" wrapText="1"/>
    </xf>
    <xf numFmtId="0" fontId="2" fillId="2" borderId="13" xfId="4" applyFont="1" applyFill="1" applyBorder="1" applyAlignment="1">
      <alignment horizontal="center" vertical="center" wrapText="1"/>
    </xf>
    <xf numFmtId="0" fontId="2" fillId="2" borderId="64" xfId="4" applyFont="1" applyFill="1" applyBorder="1" applyAlignment="1">
      <alignment horizontal="center" vertical="center" wrapText="1"/>
    </xf>
    <xf numFmtId="0" fontId="2" fillId="2" borderId="32" xfId="4" applyFont="1" applyFill="1" applyBorder="1" applyAlignment="1">
      <alignment horizontal="center" vertical="center" wrapText="1"/>
    </xf>
    <xf numFmtId="0" fontId="16" fillId="2" borderId="63" xfId="4" applyFont="1" applyFill="1" applyBorder="1" applyAlignment="1">
      <alignment horizontal="center" vertical="center" wrapText="1"/>
    </xf>
    <xf numFmtId="0" fontId="16" fillId="2" borderId="43" xfId="4" applyFont="1" applyFill="1" applyBorder="1" applyAlignment="1">
      <alignment horizontal="center" vertical="center" wrapText="1"/>
    </xf>
    <xf numFmtId="0" fontId="16" fillId="2" borderId="60" xfId="4" applyFont="1" applyFill="1" applyBorder="1" applyAlignment="1">
      <alignment horizontal="center" vertical="center" wrapText="1"/>
    </xf>
    <xf numFmtId="0" fontId="2" fillId="2" borderId="12" xfId="4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 wrapText="1"/>
    </xf>
    <xf numFmtId="0" fontId="2" fillId="2" borderId="27" xfId="4" applyFont="1" applyFill="1" applyBorder="1" applyAlignment="1">
      <alignment horizontal="center" vertical="center" wrapText="1"/>
    </xf>
    <xf numFmtId="0" fontId="8" fillId="2" borderId="48" xfId="4" applyFont="1" applyFill="1" applyBorder="1" applyAlignment="1">
      <alignment horizontal="center" vertical="center" wrapText="1"/>
    </xf>
    <xf numFmtId="0" fontId="8" fillId="2" borderId="23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0" fontId="8" fillId="2" borderId="22" xfId="4" applyFont="1" applyFill="1" applyBorder="1" applyAlignment="1">
      <alignment horizontal="center" vertical="center" wrapText="1"/>
    </xf>
    <xf numFmtId="0" fontId="2" fillId="2" borderId="16" xfId="4" applyFont="1" applyFill="1" applyBorder="1" applyAlignment="1">
      <alignment horizontal="center" vertical="center" textRotation="90" wrapText="1"/>
    </xf>
    <xf numFmtId="0" fontId="2" fillId="2" borderId="61" xfId="4" applyFont="1" applyFill="1" applyBorder="1" applyAlignment="1">
      <alignment horizontal="center" vertical="center" textRotation="90" wrapText="1"/>
    </xf>
    <xf numFmtId="0" fontId="2" fillId="2" borderId="29" xfId="4" applyFont="1" applyFill="1" applyBorder="1" applyAlignment="1">
      <alignment horizontal="center" vertical="center" textRotation="90" wrapText="1"/>
    </xf>
    <xf numFmtId="0" fontId="2" fillId="2" borderId="17" xfId="4" applyFont="1" applyFill="1" applyBorder="1" applyAlignment="1">
      <alignment horizontal="center" vertical="center" textRotation="90" wrapText="1"/>
    </xf>
    <xf numFmtId="0" fontId="2" fillId="2" borderId="43" xfId="4" applyFont="1" applyFill="1" applyBorder="1" applyAlignment="1">
      <alignment horizontal="center" vertical="center" textRotation="90" wrapText="1"/>
    </xf>
    <xf numFmtId="0" fontId="2" fillId="2" borderId="30" xfId="4" applyFont="1" applyFill="1" applyBorder="1" applyAlignment="1">
      <alignment horizontal="center" vertical="center" textRotation="90" wrapText="1"/>
    </xf>
    <xf numFmtId="0" fontId="2" fillId="2" borderId="19" xfId="4" applyFont="1" applyFill="1" applyBorder="1" applyAlignment="1">
      <alignment horizontal="center" vertical="center" textRotation="90" wrapText="1"/>
    </xf>
    <xf numFmtId="0" fontId="2" fillId="2" borderId="60" xfId="4" applyFont="1" applyFill="1" applyBorder="1" applyAlignment="1">
      <alignment horizontal="center" vertical="center" textRotation="90" wrapText="1"/>
    </xf>
    <xf numFmtId="0" fontId="2" fillId="2" borderId="31" xfId="4" applyFont="1" applyFill="1" applyBorder="1" applyAlignment="1">
      <alignment horizontal="center" vertical="center" textRotation="90" wrapText="1"/>
    </xf>
    <xf numFmtId="0" fontId="2" fillId="2" borderId="48" xfId="4" applyFont="1" applyFill="1" applyBorder="1" applyAlignment="1">
      <alignment horizontal="center" vertical="center" wrapText="1"/>
    </xf>
    <xf numFmtId="0" fontId="2" fillId="2" borderId="23" xfId="4" applyFont="1" applyFill="1" applyBorder="1" applyAlignment="1">
      <alignment horizontal="center" vertical="center" wrapText="1"/>
    </xf>
    <xf numFmtId="0" fontId="2" fillId="2" borderId="25" xfId="4" applyFont="1" applyFill="1" applyBorder="1" applyAlignment="1">
      <alignment horizontal="center" vertical="center" wrapText="1"/>
    </xf>
    <xf numFmtId="0" fontId="2" fillId="2" borderId="22" xfId="4" applyFont="1" applyFill="1" applyBorder="1" applyAlignment="1">
      <alignment horizontal="center" vertical="center" wrapText="1"/>
    </xf>
    <xf numFmtId="0" fontId="2" fillId="2" borderId="11" xfId="4" applyFont="1" applyFill="1" applyBorder="1" applyAlignment="1">
      <alignment horizontal="left" vertical="center"/>
    </xf>
    <xf numFmtId="0" fontId="2" fillId="2" borderId="34" xfId="4" applyFont="1" applyFill="1" applyBorder="1" applyAlignment="1">
      <alignment horizontal="left" vertical="center"/>
    </xf>
    <xf numFmtId="0" fontId="7" fillId="3" borderId="20" xfId="1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left" vertical="center" wrapText="1"/>
    </xf>
    <xf numFmtId="0" fontId="24" fillId="4" borderId="42" xfId="4" applyFont="1" applyFill="1" applyBorder="1" applyAlignment="1">
      <alignment horizontal="center" vertical="center" wrapText="1"/>
    </xf>
    <xf numFmtId="0" fontId="24" fillId="4" borderId="43" xfId="4" applyFont="1" applyFill="1" applyBorder="1" applyAlignment="1">
      <alignment horizontal="center" vertical="center" wrapText="1"/>
    </xf>
    <xf numFmtId="0" fontId="24" fillId="4" borderId="37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right" vertical="center"/>
    </xf>
    <xf numFmtId="0" fontId="8" fillId="2" borderId="11" xfId="4" applyFont="1" applyFill="1" applyBorder="1" applyAlignment="1">
      <alignment horizontal="right" vertical="center"/>
    </xf>
    <xf numFmtId="0" fontId="17" fillId="2" borderId="24" xfId="4" applyFont="1" applyFill="1" applyBorder="1" applyAlignment="1">
      <alignment horizontal="left" vertical="center"/>
    </xf>
    <xf numFmtId="0" fontId="17" fillId="2" borderId="11" xfId="4" applyFont="1" applyFill="1" applyBorder="1" applyAlignment="1">
      <alignment horizontal="left" vertical="center"/>
    </xf>
    <xf numFmtId="0" fontId="17" fillId="2" borderId="34" xfId="4" applyFont="1" applyFill="1" applyBorder="1" applyAlignment="1">
      <alignment horizontal="left" vertical="center"/>
    </xf>
    <xf numFmtId="0" fontId="8" fillId="2" borderId="1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8" fillId="2" borderId="51" xfId="4" applyFont="1" applyFill="1" applyBorder="1" applyAlignment="1">
      <alignment horizontal="center" vertical="center" wrapText="1"/>
    </xf>
    <xf numFmtId="0" fontId="8" fillId="2" borderId="40" xfId="4" applyFont="1" applyFill="1" applyBorder="1" applyAlignment="1">
      <alignment horizontal="center" vertical="center" wrapText="1"/>
    </xf>
    <xf numFmtId="0" fontId="8" fillId="2" borderId="55" xfId="4" applyFont="1" applyFill="1" applyBorder="1" applyAlignment="1">
      <alignment horizontal="center" vertical="center" wrapText="1"/>
    </xf>
    <xf numFmtId="0" fontId="17" fillId="2" borderId="14" xfId="4" applyFont="1" applyFill="1" applyBorder="1" applyAlignment="1">
      <alignment horizontal="left" vertical="center" wrapText="1"/>
    </xf>
    <xf numFmtId="0" fontId="17" fillId="2" borderId="12" xfId="4" applyFont="1" applyFill="1" applyBorder="1" applyAlignment="1">
      <alignment horizontal="left" vertical="center" wrapText="1"/>
    </xf>
    <xf numFmtId="0" fontId="17" fillId="2" borderId="13" xfId="4" applyFont="1" applyFill="1" applyBorder="1" applyAlignment="1">
      <alignment horizontal="left" vertical="center" wrapText="1"/>
    </xf>
    <xf numFmtId="0" fontId="17" fillId="2" borderId="20" xfId="4" applyFont="1" applyFill="1" applyBorder="1" applyAlignment="1">
      <alignment horizontal="left" vertical="center" wrapText="1"/>
    </xf>
    <xf numFmtId="0" fontId="17" fillId="2" borderId="0" xfId="4" applyFont="1" applyFill="1" applyAlignment="1">
      <alignment horizontal="left" vertical="center" wrapText="1"/>
    </xf>
    <xf numFmtId="0" fontId="17" fillId="2" borderId="64" xfId="4" applyFont="1" applyFill="1" applyBorder="1" applyAlignment="1">
      <alignment horizontal="left" vertical="center" wrapText="1"/>
    </xf>
    <xf numFmtId="0" fontId="17" fillId="2" borderId="26" xfId="4" applyFont="1" applyFill="1" applyBorder="1" applyAlignment="1">
      <alignment horizontal="left" vertical="center" wrapText="1"/>
    </xf>
    <xf numFmtId="0" fontId="17" fillId="2" borderId="27" xfId="4" applyFont="1" applyFill="1" applyBorder="1" applyAlignment="1">
      <alignment horizontal="left" vertical="center" wrapText="1"/>
    </xf>
    <xf numFmtId="0" fontId="17" fillId="2" borderId="32" xfId="4" applyFont="1" applyFill="1" applyBorder="1" applyAlignment="1">
      <alignment horizontal="left" vertical="center" wrapText="1"/>
    </xf>
    <xf numFmtId="0" fontId="2" fillId="2" borderId="50" xfId="4" applyFont="1" applyFill="1" applyBorder="1" applyAlignment="1">
      <alignment horizontal="center" vertical="center" wrapText="1"/>
    </xf>
    <xf numFmtId="0" fontId="2" fillId="2" borderId="54" xfId="4" applyFont="1" applyFill="1" applyBorder="1" applyAlignment="1">
      <alignment horizontal="center" vertical="center" wrapText="1"/>
    </xf>
    <xf numFmtId="0" fontId="8" fillId="2" borderId="52" xfId="4" applyFont="1" applyFill="1" applyBorder="1" applyAlignment="1">
      <alignment horizontal="center" vertical="center"/>
    </xf>
    <xf numFmtId="0" fontId="8" fillId="2" borderId="56" xfId="4" applyFont="1" applyFill="1" applyBorder="1" applyAlignment="1">
      <alignment horizontal="center" vertical="center"/>
    </xf>
    <xf numFmtId="0" fontId="3" fillId="0" borderId="8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 wrapText="1"/>
    </xf>
    <xf numFmtId="0" fontId="8" fillId="2" borderId="49" xfId="4" applyFont="1" applyFill="1" applyBorder="1" applyAlignment="1">
      <alignment horizontal="center" vertical="center" wrapText="1"/>
    </xf>
    <xf numFmtId="0" fontId="8" fillId="2" borderId="58" xfId="4" applyFont="1" applyFill="1" applyBorder="1" applyAlignment="1">
      <alignment horizontal="center" vertical="center" wrapText="1"/>
    </xf>
    <xf numFmtId="0" fontId="8" fillId="2" borderId="53" xfId="4" applyFont="1" applyFill="1" applyBorder="1" applyAlignment="1">
      <alignment horizontal="center" vertical="center" wrapText="1"/>
    </xf>
    <xf numFmtId="0" fontId="2" fillId="2" borderId="66" xfId="4" applyFont="1" applyFill="1" applyBorder="1" applyAlignment="1">
      <alignment horizontal="center" vertical="center" wrapText="1"/>
    </xf>
    <xf numFmtId="0" fontId="8" fillId="2" borderId="41" xfId="4" applyFont="1" applyFill="1" applyBorder="1" applyAlignment="1">
      <alignment horizontal="center" vertical="center"/>
    </xf>
    <xf numFmtId="0" fontId="28" fillId="0" borderId="2" xfId="4" applyFont="1" applyBorder="1" applyAlignment="1">
      <alignment horizontal="center" vertical="center" wrapText="1"/>
    </xf>
    <xf numFmtId="0" fontId="28" fillId="0" borderId="5" xfId="4" applyFont="1" applyBorder="1" applyAlignment="1">
      <alignment horizontal="center" vertical="center" wrapText="1"/>
    </xf>
    <xf numFmtId="0" fontId="8" fillId="0" borderId="37" xfId="4" applyFont="1" applyBorder="1" applyAlignment="1">
      <alignment horizontal="center" vertical="center" wrapText="1"/>
    </xf>
    <xf numFmtId="0" fontId="8" fillId="0" borderId="42" xfId="4" applyFont="1" applyBorder="1" applyAlignment="1">
      <alignment horizontal="center" vertical="center" wrapText="1"/>
    </xf>
    <xf numFmtId="0" fontId="8" fillId="0" borderId="38" xfId="4" applyFont="1" applyBorder="1" applyAlignment="1">
      <alignment horizontal="center" vertical="center" wrapText="1"/>
    </xf>
    <xf numFmtId="0" fontId="8" fillId="0" borderId="46" xfId="4" applyFont="1" applyBorder="1" applyAlignment="1">
      <alignment horizontal="center" vertical="center" wrapText="1"/>
    </xf>
    <xf numFmtId="0" fontId="8" fillId="2" borderId="26" xfId="4" applyFont="1" applyFill="1" applyBorder="1" applyAlignment="1">
      <alignment horizontal="right" vertical="center" wrapText="1"/>
    </xf>
    <xf numFmtId="0" fontId="8" fillId="2" borderId="27" xfId="4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right" vertical="center"/>
    </xf>
    <xf numFmtId="0" fontId="3" fillId="0" borderId="37" xfId="4" applyFont="1" applyBorder="1" applyAlignment="1">
      <alignment horizontal="center" vertical="center" wrapText="1"/>
    </xf>
    <xf numFmtId="0" fontId="3" fillId="0" borderId="42" xfId="4" applyFont="1" applyBorder="1" applyAlignment="1">
      <alignment horizontal="center" vertical="center" wrapText="1"/>
    </xf>
    <xf numFmtId="0" fontId="8" fillId="2" borderId="38" xfId="4" applyFont="1" applyFill="1" applyBorder="1" applyAlignment="1">
      <alignment horizontal="center" vertical="center" wrapText="1"/>
    </xf>
    <xf numFmtId="0" fontId="8" fillId="2" borderId="57" xfId="4" applyFont="1" applyFill="1" applyBorder="1" applyAlignment="1">
      <alignment horizontal="center" vertical="center" wrapText="1"/>
    </xf>
    <xf numFmtId="0" fontId="8" fillId="2" borderId="67" xfId="4" applyFont="1" applyFill="1" applyBorder="1" applyAlignment="1">
      <alignment horizontal="center" vertical="center" wrapText="1"/>
    </xf>
    <xf numFmtId="0" fontId="8" fillId="2" borderId="39" xfId="4" applyFont="1" applyFill="1" applyBorder="1" applyAlignment="1">
      <alignment horizontal="center" vertical="center"/>
    </xf>
    <xf numFmtId="0" fontId="8" fillId="2" borderId="47" xfId="4" applyFont="1" applyFill="1" applyBorder="1" applyAlignment="1">
      <alignment horizontal="center" vertical="center"/>
    </xf>
    <xf numFmtId="0" fontId="20" fillId="3" borderId="37" xfId="4" applyFont="1" applyFill="1" applyBorder="1" applyAlignment="1">
      <alignment horizontal="center" vertical="center" wrapText="1"/>
    </xf>
    <xf numFmtId="0" fontId="20" fillId="3" borderId="8" xfId="4" applyFont="1" applyFill="1" applyBorder="1" applyAlignment="1">
      <alignment horizontal="center" vertical="center" wrapText="1"/>
    </xf>
    <xf numFmtId="0" fontId="33" fillId="0" borderId="22" xfId="4" applyFont="1" applyBorder="1" applyAlignment="1">
      <alignment horizontal="center" vertical="center" wrapText="1"/>
    </xf>
    <xf numFmtId="0" fontId="33" fillId="0" borderId="23" xfId="4" applyFont="1" applyBorder="1" applyAlignment="1">
      <alignment horizontal="center" vertical="center" wrapText="1"/>
    </xf>
    <xf numFmtId="0" fontId="33" fillId="0" borderId="25" xfId="4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right" vertical="center"/>
    </xf>
    <xf numFmtId="0" fontId="2" fillId="2" borderId="5" xfId="1" applyFont="1" applyFill="1" applyBorder="1" applyAlignment="1">
      <alignment horizontal="right" vertical="center"/>
    </xf>
    <xf numFmtId="0" fontId="33" fillId="4" borderId="22" xfId="4" applyFont="1" applyFill="1" applyBorder="1" applyAlignment="1">
      <alignment horizontal="center" vertical="center" wrapText="1"/>
    </xf>
    <xf numFmtId="0" fontId="33" fillId="4" borderId="23" xfId="4" applyFont="1" applyFill="1" applyBorder="1" applyAlignment="1">
      <alignment horizontal="center" vertical="center" wrapText="1"/>
    </xf>
    <xf numFmtId="0" fontId="33" fillId="4" borderId="25" xfId="4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right" vertical="center"/>
    </xf>
    <xf numFmtId="0" fontId="2" fillId="2" borderId="8" xfId="1" applyFont="1" applyFill="1" applyBorder="1" applyAlignment="1">
      <alignment horizontal="right" vertical="center"/>
    </xf>
  </cellXfs>
  <cellStyles count="5">
    <cellStyle name="Normalny" xfId="0" builtinId="0"/>
    <cellStyle name="Normalny 14" xfId="3" xr:uid="{9699C3EE-7A56-4A2A-9477-A54138FD5FD0}"/>
    <cellStyle name="Normalny 2 2" xfId="1" xr:uid="{4059845A-E6C1-429E-9F61-AEE44B15A9E3}"/>
    <cellStyle name="Normalny 2 3" xfId="4" xr:uid="{8EADCFF9-77BF-461F-9C59-21C78647851F}"/>
    <cellStyle name="Normalny 3" xfId="2" xr:uid="{2EF31AFE-637A-422A-85F1-BE434223F6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.sadzynska/AppData/Local/Microsoft/Windows/INetCache/Content.Outlook/7SSVER03/PLAN%20STUDI&#211;W%20TD%201ST.%2010.09.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ROK TD"/>
      <sheetName val="II ROK TD "/>
      <sheetName val="III ROK TD"/>
      <sheetName val="I ST. SUMA"/>
    </sheetNames>
    <sheetDataSet>
      <sheetData sheetId="0">
        <row r="41">
          <cell r="B41" t="str">
            <v>Nauki humanistyczne/społeczne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6384-AAEC-46C1-AF49-D0987B7B8538}">
  <sheetPr>
    <tabColor rgb="FFFF0066"/>
    <pageSetUpPr fitToPage="1"/>
  </sheetPr>
  <dimension ref="A1:AL56"/>
  <sheetViews>
    <sheetView zoomScale="60" zoomScaleNormal="60" workbookViewId="0">
      <selection activeCell="Z10" sqref="Z10"/>
    </sheetView>
  </sheetViews>
  <sheetFormatPr defaultColWidth="9.109375" defaultRowHeight="15.6" x14ac:dyDescent="0.3"/>
  <cols>
    <col min="1" max="1" width="25.109375" style="1" customWidth="1"/>
    <col min="2" max="2" width="33.109375" style="20" customWidth="1"/>
    <col min="3" max="3" width="15.5546875" style="20" bestFit="1" customWidth="1"/>
    <col min="4" max="4" width="4.6640625" style="22" bestFit="1" customWidth="1"/>
    <col min="5" max="6" width="51.33203125" style="1" customWidth="1"/>
    <col min="7" max="7" width="7" style="19" bestFit="1" customWidth="1"/>
    <col min="8" max="9" width="5.109375" style="19" bestFit="1" customWidth="1"/>
    <col min="10" max="10" width="2.6640625" style="19" bestFit="1" customWidth="1"/>
    <col min="11" max="12" width="3.6640625" style="19" bestFit="1" customWidth="1"/>
    <col min="13" max="13" width="4.44140625" style="19" bestFit="1" customWidth="1"/>
    <col min="14" max="14" width="6.5546875" style="19" bestFit="1" customWidth="1"/>
    <col min="15" max="15" width="7" style="19" bestFit="1" customWidth="1"/>
    <col min="16" max="16" width="12.6640625" style="19" bestFit="1" customWidth="1"/>
    <col min="17" max="17" width="4" style="23" bestFit="1" customWidth="1"/>
    <col min="18" max="18" width="7.6640625" style="23" customWidth="1"/>
    <col min="19" max="19" width="5.109375" style="19" bestFit="1" customWidth="1"/>
    <col min="20" max="20" width="4.88671875" style="19" bestFit="1" customWidth="1"/>
    <col min="21" max="21" width="5.109375" style="19" bestFit="1" customWidth="1"/>
    <col min="22" max="22" width="2.6640625" style="19" bestFit="1" customWidth="1"/>
    <col min="23" max="23" width="4" style="19" bestFit="1" customWidth="1"/>
    <col min="24" max="24" width="3.6640625" style="19" bestFit="1" customWidth="1"/>
    <col min="25" max="25" width="4" style="19" bestFit="1" customWidth="1"/>
    <col min="26" max="27" width="7" style="19" bestFit="1" customWidth="1"/>
    <col min="28" max="28" width="12.6640625" style="19" bestFit="1" customWidth="1"/>
    <col min="29" max="29" width="4" style="23" bestFit="1" customWidth="1"/>
    <col min="30" max="30" width="7.33203125" style="23" customWidth="1"/>
    <col min="31" max="32" width="7" style="19" bestFit="1" customWidth="1"/>
    <col min="33" max="33" width="12.6640625" style="19" bestFit="1" customWidth="1"/>
    <col min="34" max="34" width="7" style="19" bestFit="1" customWidth="1"/>
    <col min="35" max="35" width="13.88671875" style="2" customWidth="1"/>
    <col min="36" max="36" width="16.109375" style="2" customWidth="1"/>
    <col min="37" max="37" width="9.109375" style="1"/>
    <col min="38" max="38" width="30.5546875" style="1" customWidth="1"/>
    <col min="39" max="16384" width="9.109375" style="1"/>
  </cols>
  <sheetData>
    <row r="1" spans="1:36" ht="25.8" x14ac:dyDescent="0.3">
      <c r="B1" s="283" t="s">
        <v>0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5"/>
    </row>
    <row r="2" spans="1:36" ht="18" x14ac:dyDescent="0.35">
      <c r="B2" s="286" t="s">
        <v>1</v>
      </c>
      <c r="C2" s="287"/>
      <c r="D2" s="287"/>
      <c r="E2" s="287"/>
      <c r="F2" s="30"/>
      <c r="G2" s="288" t="s">
        <v>2</v>
      </c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9"/>
    </row>
    <row r="3" spans="1:36" x14ac:dyDescent="0.3">
      <c r="B3" s="290" t="s">
        <v>3</v>
      </c>
      <c r="C3" s="291"/>
      <c r="D3" s="291"/>
      <c r="E3" s="291"/>
      <c r="F3" s="31"/>
      <c r="G3" s="291" t="s">
        <v>4</v>
      </c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2"/>
    </row>
    <row r="4" spans="1:36" x14ac:dyDescent="0.3">
      <c r="B4" s="290" t="s">
        <v>5</v>
      </c>
      <c r="C4" s="291"/>
      <c r="D4" s="291"/>
      <c r="E4" s="291"/>
      <c r="F4" s="31"/>
      <c r="G4" s="293" t="s">
        <v>6</v>
      </c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4"/>
    </row>
    <row r="5" spans="1:36" x14ac:dyDescent="0.3">
      <c r="B5" s="290" t="s">
        <v>7</v>
      </c>
      <c r="C5" s="291"/>
      <c r="D5" s="291"/>
      <c r="E5" s="291"/>
      <c r="F5" s="31"/>
      <c r="G5" s="291" t="s">
        <v>8</v>
      </c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2"/>
    </row>
    <row r="6" spans="1:36" ht="37.5" customHeight="1" thickBot="1" x14ac:dyDescent="0.35">
      <c r="B6" s="295" t="s">
        <v>9</v>
      </c>
      <c r="C6" s="296"/>
      <c r="D6" s="296"/>
      <c r="E6" s="296"/>
      <c r="F6" s="32"/>
      <c r="G6" s="297" t="s">
        <v>151</v>
      </c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7"/>
      <c r="AG6" s="297"/>
      <c r="AH6" s="298"/>
    </row>
    <row r="7" spans="1:36" ht="37.5" customHeight="1" thickBot="1" x14ac:dyDescent="0.35">
      <c r="B7" s="299" t="s">
        <v>150</v>
      </c>
      <c r="C7" s="300"/>
      <c r="D7" s="300"/>
      <c r="E7" s="300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2"/>
      <c r="AI7" s="3"/>
      <c r="AJ7" s="3"/>
    </row>
    <row r="8" spans="1:36" ht="25.5" customHeight="1" thickBot="1" x14ac:dyDescent="0.35">
      <c r="B8" s="303" t="s">
        <v>10</v>
      </c>
      <c r="C8" s="306" t="s">
        <v>11</v>
      </c>
      <c r="D8" s="309" t="s">
        <v>12</v>
      </c>
      <c r="E8" s="310"/>
      <c r="F8" s="315" t="s">
        <v>13</v>
      </c>
      <c r="G8" s="318" t="s">
        <v>14</v>
      </c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20"/>
      <c r="S8" s="318" t="s">
        <v>15</v>
      </c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42"/>
      <c r="AE8" s="343" t="s">
        <v>16</v>
      </c>
      <c r="AF8" s="346" t="s">
        <v>17</v>
      </c>
      <c r="AG8" s="346" t="s">
        <v>18</v>
      </c>
      <c r="AH8" s="349" t="s">
        <v>19</v>
      </c>
      <c r="AI8" s="3"/>
      <c r="AJ8" s="3"/>
    </row>
    <row r="9" spans="1:36" ht="26.25" customHeight="1" thickBot="1" x14ac:dyDescent="0.35">
      <c r="B9" s="304"/>
      <c r="C9" s="307"/>
      <c r="D9" s="311"/>
      <c r="E9" s="312"/>
      <c r="F9" s="316"/>
      <c r="G9" s="352" t="s">
        <v>20</v>
      </c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4"/>
      <c r="S9" s="352" t="s">
        <v>20</v>
      </c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5"/>
      <c r="AE9" s="344"/>
      <c r="AF9" s="347"/>
      <c r="AG9" s="347"/>
      <c r="AH9" s="350"/>
      <c r="AI9" s="3"/>
      <c r="AJ9" s="3"/>
    </row>
    <row r="10" spans="1:36" ht="158.25" customHeight="1" thickBot="1" x14ac:dyDescent="0.35">
      <c r="B10" s="304"/>
      <c r="C10" s="307"/>
      <c r="D10" s="313"/>
      <c r="E10" s="314"/>
      <c r="F10" s="317"/>
      <c r="G10" s="33" t="s">
        <v>21</v>
      </c>
      <c r="H10" s="34" t="s">
        <v>22</v>
      </c>
      <c r="I10" s="34" t="s">
        <v>23</v>
      </c>
      <c r="J10" s="34" t="s">
        <v>24</v>
      </c>
      <c r="K10" s="34" t="s">
        <v>25</v>
      </c>
      <c r="L10" s="34" t="s">
        <v>26</v>
      </c>
      <c r="M10" s="34" t="s">
        <v>27</v>
      </c>
      <c r="N10" s="34" t="s">
        <v>28</v>
      </c>
      <c r="O10" s="34" t="s">
        <v>29</v>
      </c>
      <c r="P10" s="34" t="s">
        <v>30</v>
      </c>
      <c r="Q10" s="34" t="s">
        <v>31</v>
      </c>
      <c r="R10" s="35" t="s">
        <v>32</v>
      </c>
      <c r="S10" s="36" t="s">
        <v>21</v>
      </c>
      <c r="T10" s="37" t="s">
        <v>22</v>
      </c>
      <c r="U10" s="37" t="s">
        <v>23</v>
      </c>
      <c r="V10" s="37" t="s">
        <v>24</v>
      </c>
      <c r="W10" s="37" t="s">
        <v>25</v>
      </c>
      <c r="X10" s="37" t="s">
        <v>26</v>
      </c>
      <c r="Y10" s="37" t="s">
        <v>33</v>
      </c>
      <c r="Z10" s="37" t="s">
        <v>34</v>
      </c>
      <c r="AA10" s="37" t="s">
        <v>29</v>
      </c>
      <c r="AB10" s="37" t="s">
        <v>30</v>
      </c>
      <c r="AC10" s="37" t="s">
        <v>35</v>
      </c>
      <c r="AD10" s="38" t="s">
        <v>36</v>
      </c>
      <c r="AE10" s="345"/>
      <c r="AF10" s="348"/>
      <c r="AG10" s="348"/>
      <c r="AH10" s="351"/>
      <c r="AI10" s="3"/>
      <c r="AJ10" s="3"/>
    </row>
    <row r="11" spans="1:36" ht="24" customHeight="1" thickBot="1" x14ac:dyDescent="0.35">
      <c r="B11" s="304"/>
      <c r="C11" s="307"/>
      <c r="D11" s="321" t="s">
        <v>37</v>
      </c>
      <c r="E11" s="322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4"/>
      <c r="AI11" s="3"/>
      <c r="AJ11" s="3"/>
    </row>
    <row r="12" spans="1:36" s="4" customFormat="1" ht="16.5" customHeight="1" thickBot="1" x14ac:dyDescent="0.35">
      <c r="B12" s="305"/>
      <c r="C12" s="308"/>
      <c r="D12" s="39" t="s">
        <v>38</v>
      </c>
      <c r="E12" s="325" t="s">
        <v>39</v>
      </c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7"/>
      <c r="AI12" s="3"/>
      <c r="AJ12" s="3"/>
    </row>
    <row r="13" spans="1:36" s="4" customFormat="1" ht="35.25" customHeight="1" x14ac:dyDescent="0.3">
      <c r="B13" s="328" t="s">
        <v>40</v>
      </c>
      <c r="C13" s="329"/>
      <c r="D13" s="40">
        <v>1</v>
      </c>
      <c r="E13" s="41" t="s">
        <v>41</v>
      </c>
      <c r="F13" s="42" t="s">
        <v>42</v>
      </c>
      <c r="G13" s="43"/>
      <c r="H13" s="44">
        <v>20</v>
      </c>
      <c r="I13" s="44"/>
      <c r="J13" s="44"/>
      <c r="K13" s="44"/>
      <c r="L13" s="44"/>
      <c r="M13" s="44"/>
      <c r="N13" s="44">
        <f>SUM(G13:M13)</f>
        <v>20</v>
      </c>
      <c r="O13" s="44">
        <v>5</v>
      </c>
      <c r="P13" s="44">
        <f>SUM(N13:O13)</f>
        <v>25</v>
      </c>
      <c r="Q13" s="45">
        <v>1</v>
      </c>
      <c r="R13" s="46" t="s">
        <v>43</v>
      </c>
      <c r="S13" s="47"/>
      <c r="T13" s="48"/>
      <c r="U13" s="48"/>
      <c r="V13" s="48"/>
      <c r="W13" s="48"/>
      <c r="X13" s="48"/>
      <c r="Y13" s="48"/>
      <c r="Z13" s="48"/>
      <c r="AA13" s="48"/>
      <c r="AB13" s="48"/>
      <c r="AC13" s="49"/>
      <c r="AD13" s="50"/>
      <c r="AE13" s="51">
        <f t="shared" ref="AE13:AF27" si="0">SUM(N13,Z13)</f>
        <v>20</v>
      </c>
      <c r="AF13" s="48">
        <f t="shared" si="0"/>
        <v>5</v>
      </c>
      <c r="AG13" s="49">
        <f>SUM(AE13:AF13)</f>
        <v>25</v>
      </c>
      <c r="AH13" s="52">
        <f t="shared" ref="AH13:AH27" si="1">SUM(Q13,AC13)</f>
        <v>1</v>
      </c>
      <c r="AI13" s="3"/>
      <c r="AJ13" s="3"/>
    </row>
    <row r="14" spans="1:36" s="4" customFormat="1" ht="25.5" customHeight="1" x14ac:dyDescent="0.3">
      <c r="B14" s="330"/>
      <c r="C14" s="331"/>
      <c r="D14" s="53">
        <v>2</v>
      </c>
      <c r="E14" s="54" t="s">
        <v>44</v>
      </c>
      <c r="F14" s="55" t="s">
        <v>45</v>
      </c>
      <c r="G14" s="56">
        <v>10</v>
      </c>
      <c r="H14" s="57"/>
      <c r="I14" s="57"/>
      <c r="J14" s="57"/>
      <c r="K14" s="57"/>
      <c r="L14" s="57"/>
      <c r="M14" s="57"/>
      <c r="N14" s="57">
        <f>SUM(G14:M14)</f>
        <v>10</v>
      </c>
      <c r="O14" s="57"/>
      <c r="P14" s="57">
        <f>SUM(N14:O14)</f>
        <v>10</v>
      </c>
      <c r="Q14" s="58">
        <v>0</v>
      </c>
      <c r="R14" s="59" t="s">
        <v>46</v>
      </c>
      <c r="S14" s="56"/>
      <c r="T14" s="57"/>
      <c r="U14" s="57"/>
      <c r="V14" s="57"/>
      <c r="W14" s="57"/>
      <c r="X14" s="57"/>
      <c r="Y14" s="57"/>
      <c r="Z14" s="57"/>
      <c r="AA14" s="57"/>
      <c r="AB14" s="57"/>
      <c r="AC14" s="58"/>
      <c r="AD14" s="59"/>
      <c r="AE14" s="60">
        <f t="shared" si="0"/>
        <v>10</v>
      </c>
      <c r="AF14" s="57">
        <f t="shared" si="0"/>
        <v>0</v>
      </c>
      <c r="AG14" s="58">
        <f t="shared" ref="AG14:AG27" si="2">SUM(AE14:AF14)</f>
        <v>10</v>
      </c>
      <c r="AH14" s="61">
        <f t="shared" si="1"/>
        <v>0</v>
      </c>
      <c r="AI14" s="5"/>
      <c r="AJ14" s="3"/>
    </row>
    <row r="15" spans="1:36" s="4" customFormat="1" ht="25.5" customHeight="1" thickBot="1" x14ac:dyDescent="0.35">
      <c r="B15" s="332"/>
      <c r="C15" s="333"/>
      <c r="D15" s="53">
        <v>3</v>
      </c>
      <c r="E15" s="62" t="s">
        <v>47</v>
      </c>
      <c r="F15" s="63" t="s">
        <v>48</v>
      </c>
      <c r="G15" s="56"/>
      <c r="H15" s="57"/>
      <c r="I15" s="57">
        <v>45</v>
      </c>
      <c r="J15" s="57"/>
      <c r="K15" s="57"/>
      <c r="L15" s="57"/>
      <c r="M15" s="57"/>
      <c r="N15" s="57">
        <f t="shared" ref="N15:N21" si="3">SUM(G15:M15)</f>
        <v>45</v>
      </c>
      <c r="O15" s="57">
        <v>30</v>
      </c>
      <c r="P15" s="57">
        <f t="shared" ref="P15:P21" si="4">SUM(N15:O15)</f>
        <v>75</v>
      </c>
      <c r="Q15" s="58">
        <v>3</v>
      </c>
      <c r="R15" s="59" t="s">
        <v>43</v>
      </c>
      <c r="S15" s="56"/>
      <c r="T15" s="57"/>
      <c r="U15" s="57"/>
      <c r="V15" s="57"/>
      <c r="W15" s="57"/>
      <c r="X15" s="57"/>
      <c r="Y15" s="57"/>
      <c r="Z15" s="57"/>
      <c r="AA15" s="57"/>
      <c r="AB15" s="57"/>
      <c r="AC15" s="58"/>
      <c r="AD15" s="59"/>
      <c r="AE15" s="60">
        <f t="shared" si="0"/>
        <v>45</v>
      </c>
      <c r="AF15" s="57">
        <f t="shared" si="0"/>
        <v>30</v>
      </c>
      <c r="AG15" s="58">
        <f t="shared" si="2"/>
        <v>75</v>
      </c>
      <c r="AH15" s="61">
        <f t="shared" si="1"/>
        <v>3</v>
      </c>
      <c r="AI15" s="3"/>
      <c r="AJ15" s="3"/>
    </row>
    <row r="16" spans="1:36" ht="25.5" customHeight="1" x14ac:dyDescent="0.3">
      <c r="A16" s="334"/>
      <c r="B16" s="335" t="s">
        <v>49</v>
      </c>
      <c r="C16" s="336"/>
      <c r="D16" s="65">
        <v>4</v>
      </c>
      <c r="E16" s="62" t="s">
        <v>50</v>
      </c>
      <c r="F16" s="63" t="s">
        <v>51</v>
      </c>
      <c r="G16" s="66">
        <v>35</v>
      </c>
      <c r="H16" s="67"/>
      <c r="I16" s="67"/>
      <c r="J16" s="67"/>
      <c r="K16" s="67"/>
      <c r="L16" s="67"/>
      <c r="M16" s="67"/>
      <c r="N16" s="67">
        <f t="shared" si="3"/>
        <v>35</v>
      </c>
      <c r="O16" s="67">
        <v>15</v>
      </c>
      <c r="P16" s="67">
        <f t="shared" si="4"/>
        <v>50</v>
      </c>
      <c r="Q16" s="68">
        <v>2</v>
      </c>
      <c r="R16" s="69" t="s">
        <v>43</v>
      </c>
      <c r="S16" s="66"/>
      <c r="T16" s="67"/>
      <c r="U16" s="67"/>
      <c r="V16" s="67"/>
      <c r="W16" s="67"/>
      <c r="X16" s="67"/>
      <c r="Y16" s="67"/>
      <c r="Z16" s="67"/>
      <c r="AA16" s="67"/>
      <c r="AB16" s="67"/>
      <c r="AC16" s="68"/>
      <c r="AD16" s="69"/>
      <c r="AE16" s="70">
        <f t="shared" si="0"/>
        <v>35</v>
      </c>
      <c r="AF16" s="67">
        <f t="shared" si="0"/>
        <v>15</v>
      </c>
      <c r="AG16" s="68">
        <f t="shared" si="2"/>
        <v>50</v>
      </c>
      <c r="AH16" s="71">
        <f t="shared" si="1"/>
        <v>2</v>
      </c>
      <c r="AI16" s="3"/>
      <c r="AJ16" s="3"/>
    </row>
    <row r="17" spans="1:38" ht="33" customHeight="1" x14ac:dyDescent="0.3">
      <c r="A17" s="334"/>
      <c r="B17" s="337"/>
      <c r="C17" s="338"/>
      <c r="D17" s="65">
        <v>5</v>
      </c>
      <c r="E17" s="62" t="s">
        <v>52</v>
      </c>
      <c r="F17" s="63" t="s">
        <v>53</v>
      </c>
      <c r="G17" s="66">
        <v>10</v>
      </c>
      <c r="H17" s="67">
        <v>14</v>
      </c>
      <c r="I17" s="67"/>
      <c r="J17" s="67"/>
      <c r="K17" s="67"/>
      <c r="L17" s="67"/>
      <c r="M17" s="67"/>
      <c r="N17" s="67">
        <f t="shared" si="3"/>
        <v>24</v>
      </c>
      <c r="O17" s="67">
        <v>26</v>
      </c>
      <c r="P17" s="67">
        <f t="shared" si="4"/>
        <v>50</v>
      </c>
      <c r="Q17" s="68">
        <v>2</v>
      </c>
      <c r="R17" s="69" t="s">
        <v>43</v>
      </c>
      <c r="S17" s="66"/>
      <c r="T17" s="67"/>
      <c r="U17" s="67"/>
      <c r="V17" s="67"/>
      <c r="W17" s="67"/>
      <c r="X17" s="67"/>
      <c r="Y17" s="67"/>
      <c r="Z17" s="67"/>
      <c r="AA17" s="67"/>
      <c r="AB17" s="67"/>
      <c r="AC17" s="68"/>
      <c r="AD17" s="69"/>
      <c r="AE17" s="70">
        <f t="shared" si="0"/>
        <v>24</v>
      </c>
      <c r="AF17" s="67">
        <f t="shared" si="0"/>
        <v>26</v>
      </c>
      <c r="AG17" s="68">
        <f t="shared" si="2"/>
        <v>50</v>
      </c>
      <c r="AH17" s="71">
        <f t="shared" si="1"/>
        <v>2</v>
      </c>
      <c r="AI17" s="3"/>
      <c r="AJ17" s="3"/>
    </row>
    <row r="18" spans="1:38" ht="20.25" customHeight="1" x14ac:dyDescent="0.3">
      <c r="A18" s="334"/>
      <c r="B18" s="337"/>
      <c r="C18" s="338"/>
      <c r="D18" s="65">
        <v>6</v>
      </c>
      <c r="E18" s="72" t="s">
        <v>54</v>
      </c>
      <c r="F18" s="73" t="s">
        <v>55</v>
      </c>
      <c r="G18" s="66">
        <v>27</v>
      </c>
      <c r="H18" s="67"/>
      <c r="I18" s="67"/>
      <c r="J18" s="67"/>
      <c r="K18" s="67"/>
      <c r="L18" s="67"/>
      <c r="M18" s="67"/>
      <c r="N18" s="67">
        <f t="shared" si="3"/>
        <v>27</v>
      </c>
      <c r="O18" s="67">
        <v>3</v>
      </c>
      <c r="P18" s="67">
        <f t="shared" si="4"/>
        <v>30</v>
      </c>
      <c r="Q18" s="68">
        <v>1</v>
      </c>
      <c r="R18" s="69" t="s">
        <v>43</v>
      </c>
      <c r="S18" s="66"/>
      <c r="T18" s="67"/>
      <c r="U18" s="67"/>
      <c r="V18" s="67"/>
      <c r="W18" s="67"/>
      <c r="X18" s="67"/>
      <c r="Y18" s="67"/>
      <c r="Z18" s="67"/>
      <c r="AA18" s="67"/>
      <c r="AB18" s="67"/>
      <c r="AC18" s="68"/>
      <c r="AD18" s="69"/>
      <c r="AE18" s="70">
        <f t="shared" si="0"/>
        <v>27</v>
      </c>
      <c r="AF18" s="67">
        <f t="shared" si="0"/>
        <v>3</v>
      </c>
      <c r="AG18" s="68">
        <f t="shared" si="2"/>
        <v>30</v>
      </c>
      <c r="AH18" s="71">
        <f t="shared" si="1"/>
        <v>1</v>
      </c>
      <c r="AI18" s="3"/>
      <c r="AJ18" s="3"/>
    </row>
    <row r="19" spans="1:38" ht="20.25" customHeight="1" x14ac:dyDescent="0.3">
      <c r="A19" s="334"/>
      <c r="B19" s="337"/>
      <c r="C19" s="338"/>
      <c r="D19" s="65">
        <v>7</v>
      </c>
      <c r="E19" s="62" t="s">
        <v>56</v>
      </c>
      <c r="F19" s="63" t="s">
        <v>57</v>
      </c>
      <c r="G19" s="66">
        <v>20</v>
      </c>
      <c r="H19" s="67">
        <v>25</v>
      </c>
      <c r="I19" s="67"/>
      <c r="J19" s="67"/>
      <c r="K19" s="67"/>
      <c r="L19" s="67"/>
      <c r="M19" s="67"/>
      <c r="N19" s="67">
        <f t="shared" si="3"/>
        <v>45</v>
      </c>
      <c r="O19" s="67">
        <v>5</v>
      </c>
      <c r="P19" s="67">
        <f t="shared" si="4"/>
        <v>50</v>
      </c>
      <c r="Q19" s="68">
        <v>2</v>
      </c>
      <c r="R19" s="69" t="s">
        <v>43</v>
      </c>
      <c r="S19" s="66"/>
      <c r="T19" s="67"/>
      <c r="U19" s="67"/>
      <c r="V19" s="67"/>
      <c r="W19" s="67"/>
      <c r="X19" s="67"/>
      <c r="Y19" s="67"/>
      <c r="Z19" s="67"/>
      <c r="AA19" s="67"/>
      <c r="AB19" s="67"/>
      <c r="AC19" s="68"/>
      <c r="AD19" s="69"/>
      <c r="AE19" s="70">
        <f t="shared" si="0"/>
        <v>45</v>
      </c>
      <c r="AF19" s="67">
        <f t="shared" si="0"/>
        <v>5</v>
      </c>
      <c r="AG19" s="68">
        <f t="shared" si="2"/>
        <v>50</v>
      </c>
      <c r="AH19" s="71">
        <f t="shared" si="1"/>
        <v>2</v>
      </c>
      <c r="AI19" s="3"/>
      <c r="AJ19" s="3"/>
    </row>
    <row r="20" spans="1:38" ht="20.25" customHeight="1" x14ac:dyDescent="0.3">
      <c r="A20" s="341"/>
      <c r="B20" s="337"/>
      <c r="C20" s="338"/>
      <c r="D20" s="65">
        <v>9</v>
      </c>
      <c r="E20" s="62" t="s">
        <v>58</v>
      </c>
      <c r="F20" s="63" t="s">
        <v>59</v>
      </c>
      <c r="G20" s="66">
        <v>40</v>
      </c>
      <c r="H20" s="67"/>
      <c r="I20" s="67">
        <v>60</v>
      </c>
      <c r="J20" s="67"/>
      <c r="K20" s="67"/>
      <c r="L20" s="67"/>
      <c r="M20" s="67"/>
      <c r="N20" s="67">
        <f t="shared" si="3"/>
        <v>100</v>
      </c>
      <c r="O20" s="67">
        <v>75</v>
      </c>
      <c r="P20" s="67">
        <f t="shared" si="4"/>
        <v>175</v>
      </c>
      <c r="Q20" s="68">
        <v>7</v>
      </c>
      <c r="R20" s="69" t="s">
        <v>60</v>
      </c>
      <c r="S20" s="66"/>
      <c r="T20" s="67"/>
      <c r="U20" s="67"/>
      <c r="V20" s="67"/>
      <c r="W20" s="67"/>
      <c r="X20" s="67"/>
      <c r="Y20" s="67"/>
      <c r="Z20" s="67"/>
      <c r="AA20" s="67"/>
      <c r="AB20" s="67"/>
      <c r="AC20" s="68"/>
      <c r="AD20" s="69"/>
      <c r="AE20" s="70">
        <f t="shared" si="0"/>
        <v>100</v>
      </c>
      <c r="AF20" s="67">
        <f t="shared" si="0"/>
        <v>75</v>
      </c>
      <c r="AG20" s="68">
        <f t="shared" si="2"/>
        <v>175</v>
      </c>
      <c r="AH20" s="71">
        <f t="shared" si="1"/>
        <v>7</v>
      </c>
      <c r="AI20" s="3"/>
      <c r="AJ20" s="3"/>
    </row>
    <row r="21" spans="1:38" ht="35.25" customHeight="1" x14ac:dyDescent="0.3">
      <c r="A21" s="341"/>
      <c r="B21" s="337"/>
      <c r="C21" s="338"/>
      <c r="D21" s="65">
        <v>10</v>
      </c>
      <c r="E21" s="74" t="s">
        <v>61</v>
      </c>
      <c r="F21" s="63" t="s">
        <v>62</v>
      </c>
      <c r="G21" s="75">
        <v>15</v>
      </c>
      <c r="H21" s="76">
        <v>30</v>
      </c>
      <c r="I21" s="76"/>
      <c r="J21" s="76"/>
      <c r="K21" s="76"/>
      <c r="L21" s="76"/>
      <c r="M21" s="76"/>
      <c r="N21" s="76">
        <f t="shared" si="3"/>
        <v>45</v>
      </c>
      <c r="O21" s="76">
        <v>5</v>
      </c>
      <c r="P21" s="76">
        <f t="shared" si="4"/>
        <v>50</v>
      </c>
      <c r="Q21" s="77">
        <v>2</v>
      </c>
      <c r="R21" s="78" t="s">
        <v>43</v>
      </c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8"/>
      <c r="AD21" s="69"/>
      <c r="AE21" s="70">
        <f t="shared" si="0"/>
        <v>45</v>
      </c>
      <c r="AF21" s="67">
        <f t="shared" si="0"/>
        <v>5</v>
      </c>
      <c r="AG21" s="68">
        <f t="shared" si="2"/>
        <v>50</v>
      </c>
      <c r="AH21" s="71">
        <f t="shared" si="1"/>
        <v>2</v>
      </c>
      <c r="AI21" s="356"/>
      <c r="AJ21" s="357"/>
      <c r="AK21" s="357"/>
      <c r="AL21" s="357"/>
    </row>
    <row r="22" spans="1:38" ht="20.25" customHeight="1" x14ac:dyDescent="0.3">
      <c r="A22" s="341"/>
      <c r="B22" s="337"/>
      <c r="C22" s="338"/>
      <c r="D22" s="79">
        <v>11</v>
      </c>
      <c r="E22" s="80" t="s">
        <v>63</v>
      </c>
      <c r="F22" s="81" t="s">
        <v>64</v>
      </c>
      <c r="G22" s="82"/>
      <c r="H22" s="83"/>
      <c r="I22" s="83"/>
      <c r="J22" s="83"/>
      <c r="K22" s="83"/>
      <c r="L22" s="83"/>
      <c r="M22" s="83"/>
      <c r="N22" s="83"/>
      <c r="O22" s="83"/>
      <c r="P22" s="83"/>
      <c r="Q22" s="84"/>
      <c r="R22" s="85"/>
      <c r="S22" s="82">
        <v>20</v>
      </c>
      <c r="T22" s="83"/>
      <c r="U22" s="83">
        <v>15</v>
      </c>
      <c r="V22" s="83"/>
      <c r="W22" s="83"/>
      <c r="X22" s="83"/>
      <c r="Y22" s="83"/>
      <c r="Z22" s="83">
        <f t="shared" ref="Z22:Z26" si="5">SUM(S22:Y22)</f>
        <v>35</v>
      </c>
      <c r="AA22" s="83">
        <v>40</v>
      </c>
      <c r="AB22" s="83">
        <f t="shared" ref="AB22:AB27" si="6">SUM(Z22:AA22)</f>
        <v>75</v>
      </c>
      <c r="AC22" s="84">
        <v>3</v>
      </c>
      <c r="AD22" s="85" t="s">
        <v>43</v>
      </c>
      <c r="AE22" s="86">
        <f t="shared" si="0"/>
        <v>35</v>
      </c>
      <c r="AF22" s="83">
        <f>SUM(O22,AA22)</f>
        <v>40</v>
      </c>
      <c r="AG22" s="84">
        <f t="shared" si="2"/>
        <v>75</v>
      </c>
      <c r="AH22" s="87">
        <f t="shared" si="1"/>
        <v>3</v>
      </c>
      <c r="AI22" s="6"/>
      <c r="AJ22" s="3"/>
    </row>
    <row r="23" spans="1:38" ht="20.25" customHeight="1" x14ac:dyDescent="0.3">
      <c r="A23" s="341"/>
      <c r="B23" s="337"/>
      <c r="C23" s="338"/>
      <c r="D23" s="79">
        <v>12</v>
      </c>
      <c r="E23" s="80" t="s">
        <v>65</v>
      </c>
      <c r="F23" s="81" t="s">
        <v>66</v>
      </c>
      <c r="G23" s="82"/>
      <c r="H23" s="83"/>
      <c r="I23" s="83"/>
      <c r="J23" s="83"/>
      <c r="K23" s="83"/>
      <c r="L23" s="83"/>
      <c r="M23" s="83"/>
      <c r="N23" s="83"/>
      <c r="O23" s="83"/>
      <c r="P23" s="83"/>
      <c r="Q23" s="84"/>
      <c r="R23" s="85"/>
      <c r="S23" s="82">
        <v>25</v>
      </c>
      <c r="T23" s="83"/>
      <c r="U23" s="83"/>
      <c r="V23" s="83"/>
      <c r="W23" s="83">
        <v>10</v>
      </c>
      <c r="X23" s="83"/>
      <c r="Y23" s="83"/>
      <c r="Z23" s="83">
        <f>SUM(S23:Y23)</f>
        <v>35</v>
      </c>
      <c r="AA23" s="83">
        <v>40</v>
      </c>
      <c r="AB23" s="83">
        <f>SUM(Z23:AA23)</f>
        <v>75</v>
      </c>
      <c r="AC23" s="84">
        <v>3</v>
      </c>
      <c r="AD23" s="85" t="s">
        <v>43</v>
      </c>
      <c r="AE23" s="86">
        <f t="shared" si="0"/>
        <v>35</v>
      </c>
      <c r="AF23" s="83">
        <f t="shared" si="0"/>
        <v>40</v>
      </c>
      <c r="AG23" s="84">
        <f t="shared" si="2"/>
        <v>75</v>
      </c>
      <c r="AH23" s="87">
        <f t="shared" si="1"/>
        <v>3</v>
      </c>
      <c r="AI23" s="7"/>
      <c r="AJ23" s="3"/>
    </row>
    <row r="24" spans="1:38" ht="20.25" customHeight="1" x14ac:dyDescent="0.3">
      <c r="A24" s="341"/>
      <c r="B24" s="337"/>
      <c r="C24" s="338"/>
      <c r="D24" s="79">
        <v>13</v>
      </c>
      <c r="E24" s="80" t="s">
        <v>67</v>
      </c>
      <c r="F24" s="81" t="s">
        <v>55</v>
      </c>
      <c r="G24" s="82"/>
      <c r="H24" s="83"/>
      <c r="I24" s="83"/>
      <c r="J24" s="83"/>
      <c r="K24" s="83"/>
      <c r="L24" s="83"/>
      <c r="M24" s="83"/>
      <c r="N24" s="83"/>
      <c r="O24" s="83"/>
      <c r="P24" s="83"/>
      <c r="Q24" s="84"/>
      <c r="R24" s="85"/>
      <c r="S24" s="82">
        <v>20</v>
      </c>
      <c r="T24" s="83"/>
      <c r="U24" s="83">
        <v>15</v>
      </c>
      <c r="V24" s="83"/>
      <c r="W24" s="83">
        <v>30</v>
      </c>
      <c r="X24" s="83"/>
      <c r="Y24" s="83"/>
      <c r="Z24" s="83">
        <f t="shared" si="5"/>
        <v>65</v>
      </c>
      <c r="AA24" s="83">
        <v>60</v>
      </c>
      <c r="AB24" s="83">
        <f t="shared" si="6"/>
        <v>125</v>
      </c>
      <c r="AC24" s="84">
        <v>5</v>
      </c>
      <c r="AD24" s="85" t="s">
        <v>43</v>
      </c>
      <c r="AE24" s="86">
        <f t="shared" si="0"/>
        <v>65</v>
      </c>
      <c r="AF24" s="83">
        <f t="shared" si="0"/>
        <v>60</v>
      </c>
      <c r="AG24" s="84">
        <f t="shared" si="2"/>
        <v>125</v>
      </c>
      <c r="AH24" s="87">
        <f t="shared" si="1"/>
        <v>5</v>
      </c>
      <c r="AI24" s="7"/>
      <c r="AJ24" s="3"/>
    </row>
    <row r="25" spans="1:38" ht="20.25" customHeight="1" x14ac:dyDescent="0.3">
      <c r="A25" s="341"/>
      <c r="B25" s="337"/>
      <c r="C25" s="338"/>
      <c r="D25" s="79">
        <v>14</v>
      </c>
      <c r="E25" s="80" t="s">
        <v>68</v>
      </c>
      <c r="F25" s="81" t="s">
        <v>145</v>
      </c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4"/>
      <c r="R25" s="85"/>
      <c r="S25" s="82">
        <v>20</v>
      </c>
      <c r="T25" s="83"/>
      <c r="U25" s="83">
        <v>15</v>
      </c>
      <c r="V25" s="83"/>
      <c r="W25" s="83"/>
      <c r="X25" s="83"/>
      <c r="Y25" s="83"/>
      <c r="Z25" s="83">
        <f t="shared" si="5"/>
        <v>35</v>
      </c>
      <c r="AA25" s="83">
        <v>40</v>
      </c>
      <c r="AB25" s="83">
        <f t="shared" si="6"/>
        <v>75</v>
      </c>
      <c r="AC25" s="84">
        <v>3</v>
      </c>
      <c r="AD25" s="85" t="s">
        <v>43</v>
      </c>
      <c r="AE25" s="86">
        <f t="shared" si="0"/>
        <v>35</v>
      </c>
      <c r="AF25" s="83">
        <f t="shared" si="0"/>
        <v>40</v>
      </c>
      <c r="AG25" s="84">
        <f t="shared" si="2"/>
        <v>75</v>
      </c>
      <c r="AH25" s="87">
        <f t="shared" si="1"/>
        <v>3</v>
      </c>
      <c r="AI25" s="8" t="s">
        <v>69</v>
      </c>
      <c r="AJ25" s="3"/>
    </row>
    <row r="26" spans="1:38" ht="32.25" customHeight="1" x14ac:dyDescent="0.3">
      <c r="A26" s="341"/>
      <c r="B26" s="337"/>
      <c r="C26" s="338"/>
      <c r="D26" s="79">
        <v>15</v>
      </c>
      <c r="E26" s="80" t="s">
        <v>70</v>
      </c>
      <c r="F26" s="81" t="s">
        <v>55</v>
      </c>
      <c r="G26" s="82"/>
      <c r="H26" s="83"/>
      <c r="I26" s="83"/>
      <c r="J26" s="83"/>
      <c r="K26" s="83"/>
      <c r="L26" s="83"/>
      <c r="M26" s="83"/>
      <c r="N26" s="83"/>
      <c r="O26" s="83"/>
      <c r="P26" s="83"/>
      <c r="Q26" s="84"/>
      <c r="R26" s="85"/>
      <c r="S26" s="82">
        <v>35</v>
      </c>
      <c r="T26" s="83">
        <v>10</v>
      </c>
      <c r="U26" s="83">
        <v>30</v>
      </c>
      <c r="V26" s="83"/>
      <c r="W26" s="83"/>
      <c r="X26" s="83"/>
      <c r="Y26" s="83"/>
      <c r="Z26" s="83">
        <f t="shared" si="5"/>
        <v>75</v>
      </c>
      <c r="AA26" s="83">
        <v>50</v>
      </c>
      <c r="AB26" s="83">
        <f t="shared" si="6"/>
        <v>125</v>
      </c>
      <c r="AC26" s="84">
        <v>5</v>
      </c>
      <c r="AD26" s="85" t="s">
        <v>60</v>
      </c>
      <c r="AE26" s="86">
        <f t="shared" si="0"/>
        <v>75</v>
      </c>
      <c r="AF26" s="83">
        <f t="shared" si="0"/>
        <v>50</v>
      </c>
      <c r="AG26" s="84">
        <f t="shared" si="2"/>
        <v>125</v>
      </c>
      <c r="AH26" s="87">
        <f t="shared" si="1"/>
        <v>5</v>
      </c>
      <c r="AI26" s="7"/>
      <c r="AJ26" s="3"/>
    </row>
    <row r="27" spans="1:38" ht="32.25" customHeight="1" thickBot="1" x14ac:dyDescent="0.35">
      <c r="A27" s="341"/>
      <c r="B27" s="339"/>
      <c r="C27" s="340"/>
      <c r="D27" s="89">
        <v>16</v>
      </c>
      <c r="E27" s="90" t="s">
        <v>71</v>
      </c>
      <c r="F27" s="91" t="s">
        <v>72</v>
      </c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4"/>
      <c r="R27" s="95"/>
      <c r="S27" s="92">
        <v>35</v>
      </c>
      <c r="T27" s="93"/>
      <c r="U27" s="93"/>
      <c r="V27" s="93"/>
      <c r="W27" s="94"/>
      <c r="X27" s="93"/>
      <c r="Y27" s="93"/>
      <c r="Z27" s="93">
        <f>SUM(S27:Y27)</f>
        <v>35</v>
      </c>
      <c r="AA27" s="93">
        <v>15</v>
      </c>
      <c r="AB27" s="93">
        <f t="shared" si="6"/>
        <v>50</v>
      </c>
      <c r="AC27" s="94">
        <v>2</v>
      </c>
      <c r="AD27" s="95" t="s">
        <v>43</v>
      </c>
      <c r="AE27" s="96">
        <f t="shared" si="0"/>
        <v>35</v>
      </c>
      <c r="AF27" s="93">
        <f t="shared" si="0"/>
        <v>15</v>
      </c>
      <c r="AG27" s="94">
        <f t="shared" si="2"/>
        <v>50</v>
      </c>
      <c r="AH27" s="97">
        <f t="shared" si="1"/>
        <v>2</v>
      </c>
      <c r="AI27" s="9"/>
      <c r="AJ27" s="3"/>
    </row>
    <row r="28" spans="1:38" s="12" customFormat="1" ht="30.75" customHeight="1" thickBot="1" x14ac:dyDescent="0.35">
      <c r="A28" s="10"/>
      <c r="B28" s="358" t="s">
        <v>73</v>
      </c>
      <c r="C28" s="359"/>
      <c r="D28" s="359"/>
      <c r="E28" s="359"/>
      <c r="F28" s="98"/>
      <c r="G28" s="99">
        <f t="shared" ref="G28:AH28" si="7">SUM(G13:G27)</f>
        <v>157</v>
      </c>
      <c r="H28" s="100">
        <f t="shared" si="7"/>
        <v>89</v>
      </c>
      <c r="I28" s="100">
        <f t="shared" si="7"/>
        <v>105</v>
      </c>
      <c r="J28" s="100">
        <f t="shared" si="7"/>
        <v>0</v>
      </c>
      <c r="K28" s="100">
        <f t="shared" si="7"/>
        <v>0</v>
      </c>
      <c r="L28" s="100">
        <f t="shared" si="7"/>
        <v>0</v>
      </c>
      <c r="M28" s="100">
        <f t="shared" si="7"/>
        <v>0</v>
      </c>
      <c r="N28" s="100">
        <f t="shared" si="7"/>
        <v>351</v>
      </c>
      <c r="O28" s="100">
        <f t="shared" si="7"/>
        <v>164</v>
      </c>
      <c r="P28" s="100">
        <f t="shared" si="7"/>
        <v>515</v>
      </c>
      <c r="Q28" s="100">
        <f t="shared" si="7"/>
        <v>20</v>
      </c>
      <c r="R28" s="101">
        <f t="shared" si="7"/>
        <v>0</v>
      </c>
      <c r="S28" s="99">
        <f t="shared" si="7"/>
        <v>155</v>
      </c>
      <c r="T28" s="100">
        <f t="shared" si="7"/>
        <v>10</v>
      </c>
      <c r="U28" s="100">
        <f t="shared" si="7"/>
        <v>75</v>
      </c>
      <c r="V28" s="100">
        <f t="shared" si="7"/>
        <v>0</v>
      </c>
      <c r="W28" s="100">
        <f t="shared" si="7"/>
        <v>40</v>
      </c>
      <c r="X28" s="100">
        <f t="shared" si="7"/>
        <v>0</v>
      </c>
      <c r="Y28" s="100">
        <f t="shared" si="7"/>
        <v>0</v>
      </c>
      <c r="Z28" s="100">
        <f t="shared" si="7"/>
        <v>280</v>
      </c>
      <c r="AA28" s="100">
        <f t="shared" si="7"/>
        <v>245</v>
      </c>
      <c r="AB28" s="100">
        <f t="shared" si="7"/>
        <v>525</v>
      </c>
      <c r="AC28" s="100">
        <f t="shared" si="7"/>
        <v>21</v>
      </c>
      <c r="AD28" s="101">
        <f t="shared" si="7"/>
        <v>0</v>
      </c>
      <c r="AE28" s="102">
        <f t="shared" si="7"/>
        <v>631</v>
      </c>
      <c r="AF28" s="100">
        <f t="shared" si="7"/>
        <v>409</v>
      </c>
      <c r="AG28" s="100">
        <f t="shared" si="7"/>
        <v>1040</v>
      </c>
      <c r="AH28" s="101">
        <f t="shared" si="7"/>
        <v>41</v>
      </c>
      <c r="AI28" s="11"/>
      <c r="AJ28" s="11"/>
    </row>
    <row r="29" spans="1:38" ht="22.5" customHeight="1" x14ac:dyDescent="0.3">
      <c r="A29" s="13"/>
      <c r="B29" s="360" t="s">
        <v>74</v>
      </c>
      <c r="C29" s="361"/>
      <c r="D29" s="363" t="s">
        <v>39</v>
      </c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/>
      <c r="AF29" s="364"/>
      <c r="AG29" s="364"/>
      <c r="AH29" s="365"/>
      <c r="AI29" s="3"/>
      <c r="AJ29" s="3"/>
    </row>
    <row r="30" spans="1:38" ht="16.5" customHeight="1" thickBot="1" x14ac:dyDescent="0.35">
      <c r="A30" s="13"/>
      <c r="B30" s="339"/>
      <c r="C30" s="362"/>
      <c r="D30" s="366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8"/>
      <c r="AI30" s="3"/>
      <c r="AJ30" s="3"/>
    </row>
    <row r="31" spans="1:38" ht="25.5" customHeight="1" x14ac:dyDescent="0.3">
      <c r="A31" s="13"/>
      <c r="B31" s="369" t="s">
        <v>75</v>
      </c>
      <c r="C31" s="371" t="s">
        <v>76</v>
      </c>
      <c r="D31" s="373">
        <v>1</v>
      </c>
      <c r="E31" s="104" t="s">
        <v>77</v>
      </c>
      <c r="F31" s="105" t="s">
        <v>78</v>
      </c>
      <c r="G31" s="375">
        <v>10</v>
      </c>
      <c r="H31" s="377">
        <v>30</v>
      </c>
      <c r="I31" s="389"/>
      <c r="J31" s="106"/>
      <c r="K31" s="106"/>
      <c r="L31" s="106"/>
      <c r="M31" s="106"/>
      <c r="N31" s="377">
        <f>SUM(G31:M32)</f>
        <v>40</v>
      </c>
      <c r="O31" s="381">
        <v>35</v>
      </c>
      <c r="P31" s="377">
        <f>SUM(N31:O32)</f>
        <v>75</v>
      </c>
      <c r="Q31" s="381">
        <v>3</v>
      </c>
      <c r="R31" s="361" t="s">
        <v>43</v>
      </c>
      <c r="S31" s="108"/>
      <c r="T31" s="106"/>
      <c r="U31" s="106"/>
      <c r="V31" s="106"/>
      <c r="W31" s="106"/>
      <c r="X31" s="106"/>
      <c r="Y31" s="106"/>
      <c r="Z31" s="106"/>
      <c r="AA31" s="106"/>
      <c r="AB31" s="106"/>
      <c r="AC31" s="107"/>
      <c r="AD31" s="103"/>
      <c r="AE31" s="379">
        <f t="shared" ref="AE31:AH33" si="8">SUM(N31,Z31)</f>
        <v>40</v>
      </c>
      <c r="AF31" s="377">
        <f t="shared" ref="AF31" si="9">SUM(O31:O32,AA31)</f>
        <v>35</v>
      </c>
      <c r="AG31" s="381">
        <f t="shared" si="8"/>
        <v>75</v>
      </c>
      <c r="AH31" s="383">
        <f t="shared" si="8"/>
        <v>3</v>
      </c>
      <c r="AI31" s="3"/>
      <c r="AJ31" s="3"/>
    </row>
    <row r="32" spans="1:38" ht="25.5" customHeight="1" thickBot="1" x14ac:dyDescent="0.35">
      <c r="A32" s="13"/>
      <c r="B32" s="370"/>
      <c r="C32" s="372"/>
      <c r="D32" s="374"/>
      <c r="E32" s="109" t="s">
        <v>79</v>
      </c>
      <c r="F32" s="110" t="s">
        <v>78</v>
      </c>
      <c r="G32" s="376"/>
      <c r="H32" s="378"/>
      <c r="I32" s="390"/>
      <c r="J32" s="111"/>
      <c r="K32" s="111"/>
      <c r="L32" s="111"/>
      <c r="M32" s="111"/>
      <c r="N32" s="378"/>
      <c r="O32" s="382"/>
      <c r="P32" s="378"/>
      <c r="Q32" s="382"/>
      <c r="R32" s="340"/>
      <c r="S32" s="113"/>
      <c r="T32" s="111"/>
      <c r="U32" s="111"/>
      <c r="V32" s="111"/>
      <c r="W32" s="111"/>
      <c r="X32" s="111"/>
      <c r="Y32" s="111"/>
      <c r="Z32" s="111"/>
      <c r="AA32" s="111"/>
      <c r="AB32" s="111"/>
      <c r="AC32" s="112"/>
      <c r="AD32" s="88"/>
      <c r="AE32" s="380"/>
      <c r="AF32" s="378"/>
      <c r="AG32" s="382"/>
      <c r="AH32" s="384"/>
      <c r="AI32" s="3"/>
      <c r="AJ32" s="3"/>
    </row>
    <row r="33" spans="1:36" ht="25.5" customHeight="1" x14ac:dyDescent="0.3">
      <c r="A33" s="341"/>
      <c r="B33" s="385" t="s">
        <v>49</v>
      </c>
      <c r="C33" s="371" t="s">
        <v>76</v>
      </c>
      <c r="D33" s="373">
        <v>2</v>
      </c>
      <c r="E33" s="104" t="s">
        <v>80</v>
      </c>
      <c r="F33" s="114" t="s">
        <v>81</v>
      </c>
      <c r="G33" s="387">
        <v>40</v>
      </c>
      <c r="H33" s="106"/>
      <c r="I33" s="106"/>
      <c r="J33" s="106"/>
      <c r="K33" s="106"/>
      <c r="L33" s="106"/>
      <c r="M33" s="106"/>
      <c r="N33" s="377">
        <f>SUM(G33:M34)</f>
        <v>40</v>
      </c>
      <c r="O33" s="377">
        <v>10</v>
      </c>
      <c r="P33" s="377">
        <f>SUM(N33:O34)</f>
        <v>50</v>
      </c>
      <c r="Q33" s="381">
        <v>2</v>
      </c>
      <c r="R33" s="361" t="s">
        <v>43</v>
      </c>
      <c r="S33" s="108"/>
      <c r="T33" s="106"/>
      <c r="U33" s="106"/>
      <c r="V33" s="106"/>
      <c r="W33" s="377"/>
      <c r="X33" s="106"/>
      <c r="Y33" s="106"/>
      <c r="Z33" s="115"/>
      <c r="AA33" s="115"/>
      <c r="AB33" s="115"/>
      <c r="AC33" s="116"/>
      <c r="AD33" s="117"/>
      <c r="AE33" s="379">
        <f t="shared" si="8"/>
        <v>40</v>
      </c>
      <c r="AF33" s="377">
        <f t="shared" ref="AF33" si="10">SUM(O33:O34,AA33)</f>
        <v>10</v>
      </c>
      <c r="AG33" s="399">
        <f t="shared" si="8"/>
        <v>50</v>
      </c>
      <c r="AH33" s="401">
        <f t="shared" si="8"/>
        <v>2</v>
      </c>
      <c r="AI33" s="3"/>
      <c r="AJ33" s="3"/>
    </row>
    <row r="34" spans="1:36" ht="25.5" customHeight="1" thickBot="1" x14ac:dyDescent="0.35">
      <c r="A34" s="341"/>
      <c r="B34" s="386"/>
      <c r="C34" s="372"/>
      <c r="D34" s="374"/>
      <c r="E34" s="109" t="s">
        <v>82</v>
      </c>
      <c r="F34" s="110" t="s">
        <v>81</v>
      </c>
      <c r="G34" s="388"/>
      <c r="H34" s="111"/>
      <c r="I34" s="111"/>
      <c r="J34" s="111"/>
      <c r="K34" s="111"/>
      <c r="L34" s="111"/>
      <c r="M34" s="111"/>
      <c r="N34" s="378"/>
      <c r="O34" s="378"/>
      <c r="P34" s="378"/>
      <c r="Q34" s="382"/>
      <c r="R34" s="340"/>
      <c r="S34" s="113"/>
      <c r="T34" s="111"/>
      <c r="U34" s="111"/>
      <c r="V34" s="111"/>
      <c r="W34" s="378"/>
      <c r="X34" s="111"/>
      <c r="Y34" s="111"/>
      <c r="Z34" s="118"/>
      <c r="AA34" s="118"/>
      <c r="AB34" s="118"/>
      <c r="AC34" s="119"/>
      <c r="AD34" s="120"/>
      <c r="AE34" s="380"/>
      <c r="AF34" s="378"/>
      <c r="AG34" s="400"/>
      <c r="AH34" s="402"/>
      <c r="AI34" s="3"/>
      <c r="AJ34" s="3"/>
    </row>
    <row r="35" spans="1:36" ht="25.5" customHeight="1" x14ac:dyDescent="0.3">
      <c r="A35" s="341"/>
      <c r="B35" s="386"/>
      <c r="C35" s="403" t="s">
        <v>76</v>
      </c>
      <c r="D35" s="405">
        <v>3</v>
      </c>
      <c r="E35" s="121" t="s">
        <v>83</v>
      </c>
      <c r="F35" s="122" t="s">
        <v>55</v>
      </c>
      <c r="G35" s="407">
        <v>35</v>
      </c>
      <c r="H35" s="393">
        <v>0</v>
      </c>
      <c r="I35" s="393">
        <v>30</v>
      </c>
      <c r="J35" s="123"/>
      <c r="K35" s="123"/>
      <c r="L35" s="123"/>
      <c r="M35" s="123"/>
      <c r="N35" s="393">
        <f>SUM(G35:M36)</f>
        <v>65</v>
      </c>
      <c r="O35" s="393">
        <v>60</v>
      </c>
      <c r="P35" s="393">
        <f>SUM(N35:O36)</f>
        <v>125</v>
      </c>
      <c r="Q35" s="395">
        <v>5</v>
      </c>
      <c r="R35" s="336" t="s">
        <v>60</v>
      </c>
      <c r="S35" s="397"/>
      <c r="T35" s="123"/>
      <c r="U35" s="123"/>
      <c r="V35" s="123"/>
      <c r="W35" s="123"/>
      <c r="X35" s="123"/>
      <c r="Y35" s="123"/>
      <c r="Z35" s="126"/>
      <c r="AA35" s="126"/>
      <c r="AB35" s="126"/>
      <c r="AC35" s="127"/>
      <c r="AD35" s="128"/>
      <c r="AE35" s="412">
        <f t="shared" ref="AE35:AE39" si="11">SUM(N35,Z35)</f>
        <v>65</v>
      </c>
      <c r="AF35" s="393">
        <f t="shared" ref="AF35" si="12">SUM(O35:O36,AA35)</f>
        <v>60</v>
      </c>
      <c r="AG35" s="408">
        <f t="shared" ref="AG35:AH39" si="13">SUM(P35,AB35)</f>
        <v>125</v>
      </c>
      <c r="AH35" s="410">
        <f t="shared" si="13"/>
        <v>5</v>
      </c>
      <c r="AI35" s="3"/>
      <c r="AJ35" s="3"/>
    </row>
    <row r="36" spans="1:36" ht="36.75" customHeight="1" thickBot="1" x14ac:dyDescent="0.35">
      <c r="A36" s="341"/>
      <c r="B36" s="386"/>
      <c r="C36" s="404"/>
      <c r="D36" s="406"/>
      <c r="E36" s="129" t="s">
        <v>84</v>
      </c>
      <c r="F36" s="110" t="s">
        <v>55</v>
      </c>
      <c r="G36" s="407"/>
      <c r="H36" s="394"/>
      <c r="I36" s="394"/>
      <c r="J36" s="130"/>
      <c r="K36" s="130"/>
      <c r="L36" s="130"/>
      <c r="M36" s="130"/>
      <c r="N36" s="394"/>
      <c r="O36" s="394"/>
      <c r="P36" s="394"/>
      <c r="Q36" s="396"/>
      <c r="R36" s="362"/>
      <c r="S36" s="398"/>
      <c r="T36" s="130"/>
      <c r="U36" s="130"/>
      <c r="V36" s="130"/>
      <c r="W36" s="130"/>
      <c r="X36" s="130"/>
      <c r="Y36" s="130"/>
      <c r="Z36" s="131"/>
      <c r="AA36" s="131"/>
      <c r="AB36" s="131"/>
      <c r="AC36" s="132"/>
      <c r="AD36" s="133"/>
      <c r="AE36" s="413"/>
      <c r="AF36" s="394"/>
      <c r="AG36" s="409"/>
      <c r="AH36" s="411"/>
      <c r="AI36" s="3"/>
      <c r="AJ36" s="3"/>
    </row>
    <row r="37" spans="1:36" ht="25.5" customHeight="1" x14ac:dyDescent="0.3">
      <c r="A37" s="341"/>
      <c r="B37" s="386"/>
      <c r="C37" s="371" t="s">
        <v>76</v>
      </c>
      <c r="D37" s="391">
        <v>4</v>
      </c>
      <c r="E37" s="134" t="s">
        <v>85</v>
      </c>
      <c r="F37" s="135" t="s">
        <v>86</v>
      </c>
      <c r="G37" s="136"/>
      <c r="H37" s="137"/>
      <c r="I37" s="137"/>
      <c r="J37" s="137"/>
      <c r="K37" s="137"/>
      <c r="L37" s="137"/>
      <c r="M37" s="137"/>
      <c r="N37" s="137"/>
      <c r="O37" s="137"/>
      <c r="P37" s="137"/>
      <c r="Q37" s="138"/>
      <c r="R37" s="103"/>
      <c r="S37" s="428">
        <v>25</v>
      </c>
      <c r="T37" s="137"/>
      <c r="U37" s="422">
        <v>30</v>
      </c>
      <c r="V37" s="137"/>
      <c r="W37" s="137"/>
      <c r="X37" s="137"/>
      <c r="Y37" s="137"/>
      <c r="Z37" s="422">
        <f t="shared" ref="Z37:Z39" si="14">SUM(S37:Y37)</f>
        <v>55</v>
      </c>
      <c r="AA37" s="422">
        <v>45</v>
      </c>
      <c r="AB37" s="422">
        <f t="shared" ref="AB37:AB39" si="15">SUM(Z37:AA37)</f>
        <v>100</v>
      </c>
      <c r="AC37" s="418">
        <v>4</v>
      </c>
      <c r="AD37" s="361" t="s">
        <v>43</v>
      </c>
      <c r="AE37" s="420">
        <f t="shared" si="11"/>
        <v>55</v>
      </c>
      <c r="AF37" s="422">
        <f>SUM(O37:O38,AA37)</f>
        <v>45</v>
      </c>
      <c r="AG37" s="424">
        <f t="shared" si="13"/>
        <v>100</v>
      </c>
      <c r="AH37" s="426">
        <f t="shared" si="13"/>
        <v>4</v>
      </c>
      <c r="AI37" s="414" t="s">
        <v>69</v>
      </c>
      <c r="AJ37" s="3"/>
    </row>
    <row r="38" spans="1:36" ht="25.5" customHeight="1" thickBot="1" x14ac:dyDescent="0.35">
      <c r="A38" s="341"/>
      <c r="B38" s="386"/>
      <c r="C38" s="372"/>
      <c r="D38" s="392"/>
      <c r="E38" s="139" t="s">
        <v>87</v>
      </c>
      <c r="F38" s="91" t="s">
        <v>86</v>
      </c>
      <c r="G38" s="140"/>
      <c r="H38" s="141"/>
      <c r="I38" s="141"/>
      <c r="J38" s="141"/>
      <c r="K38" s="141"/>
      <c r="L38" s="141"/>
      <c r="M38" s="141"/>
      <c r="N38" s="141"/>
      <c r="O38" s="141"/>
      <c r="P38" s="141"/>
      <c r="Q38" s="142"/>
      <c r="R38" s="88"/>
      <c r="S38" s="429"/>
      <c r="T38" s="141"/>
      <c r="U38" s="423"/>
      <c r="V38" s="141"/>
      <c r="W38" s="141"/>
      <c r="X38" s="141"/>
      <c r="Y38" s="141"/>
      <c r="Z38" s="423"/>
      <c r="AA38" s="423"/>
      <c r="AB38" s="423"/>
      <c r="AC38" s="419"/>
      <c r="AD38" s="340"/>
      <c r="AE38" s="421"/>
      <c r="AF38" s="423"/>
      <c r="AG38" s="425"/>
      <c r="AH38" s="427"/>
      <c r="AI38" s="415"/>
      <c r="AJ38" s="3"/>
    </row>
    <row r="39" spans="1:36" ht="25.5" customHeight="1" x14ac:dyDescent="0.3">
      <c r="A39" s="341"/>
      <c r="B39" s="386"/>
      <c r="C39" s="403" t="s">
        <v>76</v>
      </c>
      <c r="D39" s="416">
        <v>5</v>
      </c>
      <c r="E39" s="143" t="s">
        <v>88</v>
      </c>
      <c r="F39" s="144" t="s">
        <v>55</v>
      </c>
      <c r="G39" s="125"/>
      <c r="H39" s="123"/>
      <c r="I39" s="123"/>
      <c r="J39" s="123"/>
      <c r="K39" s="123"/>
      <c r="L39" s="123"/>
      <c r="M39" s="123"/>
      <c r="N39" s="123"/>
      <c r="O39" s="123"/>
      <c r="P39" s="123"/>
      <c r="Q39" s="124"/>
      <c r="R39" s="64"/>
      <c r="S39" s="397">
        <v>30</v>
      </c>
      <c r="T39" s="123"/>
      <c r="U39" s="393">
        <v>30</v>
      </c>
      <c r="V39" s="123"/>
      <c r="W39" s="123"/>
      <c r="X39" s="123"/>
      <c r="Y39" s="123"/>
      <c r="Z39" s="393">
        <f t="shared" si="14"/>
        <v>60</v>
      </c>
      <c r="AA39" s="393">
        <v>65</v>
      </c>
      <c r="AB39" s="393">
        <f t="shared" si="15"/>
        <v>125</v>
      </c>
      <c r="AC39" s="395">
        <v>5</v>
      </c>
      <c r="AD39" s="336" t="s">
        <v>60</v>
      </c>
      <c r="AE39" s="412">
        <f t="shared" si="11"/>
        <v>60</v>
      </c>
      <c r="AF39" s="393">
        <f>SUM(O39:O40,AA39)</f>
        <v>65</v>
      </c>
      <c r="AG39" s="408">
        <f t="shared" si="13"/>
        <v>125</v>
      </c>
      <c r="AH39" s="410">
        <f t="shared" si="13"/>
        <v>5</v>
      </c>
      <c r="AI39" s="3"/>
      <c r="AJ39" s="3"/>
    </row>
    <row r="40" spans="1:36" ht="25.5" customHeight="1" thickBot="1" x14ac:dyDescent="0.35">
      <c r="A40" s="341"/>
      <c r="B40" s="370"/>
      <c r="C40" s="372"/>
      <c r="D40" s="417"/>
      <c r="E40" s="145" t="s">
        <v>89</v>
      </c>
      <c r="F40" s="146" t="s">
        <v>55</v>
      </c>
      <c r="G40" s="113"/>
      <c r="H40" s="111"/>
      <c r="I40" s="111"/>
      <c r="J40" s="111"/>
      <c r="K40" s="111"/>
      <c r="L40" s="111"/>
      <c r="M40" s="111"/>
      <c r="N40" s="111"/>
      <c r="O40" s="111"/>
      <c r="P40" s="111"/>
      <c r="Q40" s="112"/>
      <c r="R40" s="88"/>
      <c r="S40" s="398"/>
      <c r="T40" s="130"/>
      <c r="U40" s="394"/>
      <c r="V40" s="130"/>
      <c r="W40" s="130"/>
      <c r="X40" s="130"/>
      <c r="Y40" s="130"/>
      <c r="Z40" s="394"/>
      <c r="AA40" s="394"/>
      <c r="AB40" s="394"/>
      <c r="AC40" s="396"/>
      <c r="AD40" s="362"/>
      <c r="AE40" s="413"/>
      <c r="AF40" s="394"/>
      <c r="AG40" s="409"/>
      <c r="AH40" s="411"/>
      <c r="AI40" s="3"/>
      <c r="AJ40" s="3"/>
    </row>
    <row r="41" spans="1:36" s="12" customFormat="1" ht="20.25" customHeight="1" thickBot="1" x14ac:dyDescent="0.35">
      <c r="B41" s="438" t="s">
        <v>90</v>
      </c>
      <c r="C41" s="439"/>
      <c r="D41" s="439"/>
      <c r="E41" s="439"/>
      <c r="F41" s="147"/>
      <c r="G41" s="148">
        <f t="shared" ref="G41:M41" si="16">SUM(G33:G40)</f>
        <v>75</v>
      </c>
      <c r="H41" s="148">
        <f t="shared" si="16"/>
        <v>0</v>
      </c>
      <c r="I41" s="148">
        <f t="shared" si="16"/>
        <v>30</v>
      </c>
      <c r="J41" s="148">
        <f t="shared" si="16"/>
        <v>0</v>
      </c>
      <c r="K41" s="148">
        <f t="shared" si="16"/>
        <v>0</v>
      </c>
      <c r="L41" s="148">
        <f t="shared" si="16"/>
        <v>0</v>
      </c>
      <c r="M41" s="148">
        <f t="shared" si="16"/>
        <v>0</v>
      </c>
      <c r="N41" s="148">
        <f>SUM(N31:N40)</f>
        <v>145</v>
      </c>
      <c r="O41" s="148">
        <f>SUM(O31:O40)</f>
        <v>105</v>
      </c>
      <c r="P41" s="148">
        <f>SUM(P31:P40)</f>
        <v>250</v>
      </c>
      <c r="Q41" s="148">
        <f>SUM(Q31:Q40)</f>
        <v>10</v>
      </c>
      <c r="R41" s="148">
        <f t="shared" ref="R41:AD41" si="17">SUM(R33:R40)</f>
        <v>0</v>
      </c>
      <c r="S41" s="148">
        <f t="shared" si="17"/>
        <v>55</v>
      </c>
      <c r="T41" s="148">
        <f t="shared" si="17"/>
        <v>0</v>
      </c>
      <c r="U41" s="148">
        <f t="shared" si="17"/>
        <v>60</v>
      </c>
      <c r="V41" s="148">
        <f t="shared" si="17"/>
        <v>0</v>
      </c>
      <c r="W41" s="148">
        <f t="shared" si="17"/>
        <v>0</v>
      </c>
      <c r="X41" s="148">
        <f t="shared" si="17"/>
        <v>0</v>
      </c>
      <c r="Y41" s="148">
        <f t="shared" si="17"/>
        <v>0</v>
      </c>
      <c r="Z41" s="148">
        <f t="shared" si="17"/>
        <v>115</v>
      </c>
      <c r="AA41" s="148">
        <f t="shared" si="17"/>
        <v>110</v>
      </c>
      <c r="AB41" s="148">
        <f t="shared" si="17"/>
        <v>225</v>
      </c>
      <c r="AC41" s="148">
        <f t="shared" si="17"/>
        <v>9</v>
      </c>
      <c r="AD41" s="148">
        <f t="shared" si="17"/>
        <v>0</v>
      </c>
      <c r="AE41" s="148">
        <f>SUM(AE31:AE40)</f>
        <v>260</v>
      </c>
      <c r="AF41" s="148">
        <f>SUM(AF31:AF40)</f>
        <v>215</v>
      </c>
      <c r="AG41" s="149">
        <f>SUM(AG31:AG40)</f>
        <v>475</v>
      </c>
      <c r="AH41" s="149">
        <f>SUM(AH31:AH40)</f>
        <v>19</v>
      </c>
      <c r="AI41" s="11"/>
      <c r="AJ41" s="14"/>
    </row>
    <row r="42" spans="1:36" ht="41.25" customHeight="1" thickBot="1" x14ac:dyDescent="0.35">
      <c r="B42" s="440" t="s">
        <v>91</v>
      </c>
      <c r="C42" s="441"/>
      <c r="D42" s="441"/>
      <c r="E42" s="441"/>
      <c r="F42" s="150"/>
      <c r="G42" s="149">
        <f t="shared" ref="G42:AE42" si="18">SUM(G28,G31:G40)</f>
        <v>242</v>
      </c>
      <c r="H42" s="149">
        <f t="shared" si="18"/>
        <v>119</v>
      </c>
      <c r="I42" s="149">
        <f t="shared" si="18"/>
        <v>135</v>
      </c>
      <c r="J42" s="149">
        <f t="shared" si="18"/>
        <v>0</v>
      </c>
      <c r="K42" s="149">
        <f t="shared" si="18"/>
        <v>0</v>
      </c>
      <c r="L42" s="149">
        <f t="shared" si="18"/>
        <v>0</v>
      </c>
      <c r="M42" s="149">
        <f t="shared" si="18"/>
        <v>0</v>
      </c>
      <c r="N42" s="149">
        <f t="shared" si="18"/>
        <v>496</v>
      </c>
      <c r="O42" s="149">
        <f t="shared" si="18"/>
        <v>269</v>
      </c>
      <c r="P42" s="149">
        <f t="shared" si="18"/>
        <v>765</v>
      </c>
      <c r="Q42" s="149">
        <f t="shared" si="18"/>
        <v>30</v>
      </c>
      <c r="R42" s="149">
        <f t="shared" si="18"/>
        <v>0</v>
      </c>
      <c r="S42" s="149">
        <f t="shared" si="18"/>
        <v>210</v>
      </c>
      <c r="T42" s="149">
        <f t="shared" si="18"/>
        <v>10</v>
      </c>
      <c r="U42" s="149">
        <f t="shared" si="18"/>
        <v>135</v>
      </c>
      <c r="V42" s="149">
        <f t="shared" si="18"/>
        <v>0</v>
      </c>
      <c r="W42" s="149">
        <f t="shared" si="18"/>
        <v>40</v>
      </c>
      <c r="X42" s="149">
        <f t="shared" si="18"/>
        <v>0</v>
      </c>
      <c r="Y42" s="149">
        <f t="shared" si="18"/>
        <v>0</v>
      </c>
      <c r="Z42" s="149">
        <f t="shared" si="18"/>
        <v>395</v>
      </c>
      <c r="AA42" s="149">
        <f t="shared" si="18"/>
        <v>355</v>
      </c>
      <c r="AB42" s="149">
        <f t="shared" si="18"/>
        <v>750</v>
      </c>
      <c r="AC42" s="149">
        <f t="shared" si="18"/>
        <v>30</v>
      </c>
      <c r="AD42" s="149">
        <f t="shared" si="18"/>
        <v>0</v>
      </c>
      <c r="AE42" s="149">
        <f t="shared" si="18"/>
        <v>891</v>
      </c>
      <c r="AF42" s="149">
        <f>SUM(AF28,AF41)</f>
        <v>624</v>
      </c>
      <c r="AG42" s="149">
        <f>SUM(AG28,AG31:AG40)</f>
        <v>1515</v>
      </c>
      <c r="AH42" s="149">
        <f>SUM(AH28,AH31:AH40)</f>
        <v>60</v>
      </c>
      <c r="AI42" s="3"/>
    </row>
    <row r="43" spans="1:36" s="4" customFormat="1" ht="16.5" customHeight="1" thickBot="1" x14ac:dyDescent="0.35">
      <c r="B43" s="15"/>
      <c r="C43" s="15"/>
      <c r="D43" s="15"/>
      <c r="E43" s="15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3"/>
      <c r="AJ43" s="3"/>
    </row>
    <row r="44" spans="1:36" ht="30" customHeight="1" thickBot="1" x14ac:dyDescent="0.35">
      <c r="B44" s="444" t="s">
        <v>92</v>
      </c>
      <c r="C44" s="445"/>
      <c r="D44" s="446"/>
      <c r="E44" s="4"/>
      <c r="F44" s="4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8"/>
      <c r="R44" s="18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8"/>
      <c r="AD44" s="18"/>
      <c r="AE44" s="17"/>
      <c r="AF44" s="17"/>
      <c r="AG44" s="17"/>
      <c r="AH44" s="17"/>
      <c r="AI44" s="3"/>
    </row>
    <row r="45" spans="1:36" ht="22.5" customHeight="1" x14ac:dyDescent="0.3">
      <c r="B45" s="277" t="s">
        <v>93</v>
      </c>
      <c r="C45" s="447" t="s">
        <v>21</v>
      </c>
      <c r="D45" s="448"/>
      <c r="G45" s="1"/>
      <c r="H45" s="1"/>
      <c r="I45" s="17"/>
      <c r="J45" s="17"/>
      <c r="K45" s="17"/>
      <c r="L45" s="17"/>
      <c r="M45" s="17"/>
      <c r="N45" s="17"/>
      <c r="O45" s="17"/>
      <c r="P45" s="17"/>
      <c r="Q45" s="18"/>
      <c r="R45" s="18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8"/>
      <c r="AD45" s="18"/>
      <c r="AE45" s="17"/>
      <c r="AF45" s="17"/>
      <c r="AG45" s="17"/>
      <c r="AH45" s="17"/>
      <c r="AI45" s="3"/>
    </row>
    <row r="46" spans="1:36" ht="22.5" customHeight="1" thickBot="1" x14ac:dyDescent="0.35">
      <c r="B46" s="278" t="s">
        <v>94</v>
      </c>
      <c r="C46" s="433" t="s">
        <v>22</v>
      </c>
      <c r="D46" s="434"/>
      <c r="G46" s="1"/>
      <c r="H46" s="1"/>
      <c r="I46" s="17"/>
      <c r="J46" s="17"/>
      <c r="K46" s="17"/>
      <c r="L46" s="17"/>
      <c r="M46" s="17"/>
      <c r="N46" s="17"/>
      <c r="O46" s="17"/>
      <c r="P46" s="17"/>
      <c r="Q46" s="18"/>
      <c r="R46" s="18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8"/>
      <c r="AD46" s="18"/>
      <c r="AE46" s="17"/>
      <c r="AF46" s="17"/>
      <c r="AG46" s="17"/>
      <c r="AH46" s="17"/>
      <c r="AI46" s="3"/>
    </row>
    <row r="47" spans="1:36" s="19" customFormat="1" ht="22.5" customHeight="1" thickBot="1" x14ac:dyDescent="0.35">
      <c r="B47" s="278" t="s">
        <v>95</v>
      </c>
      <c r="C47" s="433" t="s">
        <v>23</v>
      </c>
      <c r="D47" s="434"/>
      <c r="G47" s="430" t="s">
        <v>96</v>
      </c>
      <c r="H47" s="431"/>
      <c r="I47" s="431"/>
      <c r="J47" s="431"/>
      <c r="K47" s="431"/>
      <c r="L47" s="431"/>
      <c r="M47" s="432"/>
      <c r="N47" s="17"/>
      <c r="O47" s="17"/>
      <c r="P47" s="17"/>
      <c r="Q47" s="18"/>
      <c r="R47" s="18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8"/>
      <c r="AD47" s="18"/>
      <c r="AE47" s="17"/>
      <c r="AF47" s="17"/>
      <c r="AG47" s="17"/>
      <c r="AH47" s="17"/>
      <c r="AI47" s="3"/>
      <c r="AJ47" s="2"/>
    </row>
    <row r="48" spans="1:36" s="19" customFormat="1" ht="22.5" customHeight="1" thickBot="1" x14ac:dyDescent="0.35">
      <c r="B48" s="278" t="s">
        <v>97</v>
      </c>
      <c r="C48" s="433" t="s">
        <v>24</v>
      </c>
      <c r="D48" s="434"/>
      <c r="G48" s="435" t="s">
        <v>98</v>
      </c>
      <c r="H48" s="436"/>
      <c r="I48" s="436"/>
      <c r="J48" s="436"/>
      <c r="K48" s="436"/>
      <c r="L48" s="436"/>
      <c r="M48" s="437"/>
      <c r="N48" s="17"/>
      <c r="O48" s="17"/>
      <c r="P48" s="17"/>
      <c r="Q48" s="18"/>
      <c r="R48" s="18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8"/>
      <c r="AD48" s="18"/>
      <c r="AE48" s="17"/>
      <c r="AF48" s="17"/>
      <c r="AG48" s="17"/>
      <c r="AH48" s="17"/>
      <c r="AI48" s="3"/>
      <c r="AJ48" s="2"/>
    </row>
    <row r="49" spans="2:36" s="19" customFormat="1" ht="22.5" customHeight="1" x14ac:dyDescent="0.3">
      <c r="B49" s="278" t="s">
        <v>99</v>
      </c>
      <c r="C49" s="433" t="s">
        <v>25</v>
      </c>
      <c r="D49" s="434"/>
      <c r="I49" s="17"/>
      <c r="J49" s="17"/>
      <c r="K49" s="17"/>
      <c r="L49" s="17"/>
      <c r="M49" s="17"/>
      <c r="N49" s="17"/>
      <c r="O49" s="17"/>
      <c r="P49" s="17"/>
      <c r="Q49" s="18"/>
      <c r="R49" s="18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8"/>
      <c r="AD49" s="18"/>
      <c r="AE49" s="17"/>
      <c r="AF49" s="17"/>
      <c r="AG49" s="17"/>
      <c r="AH49" s="17"/>
      <c r="AI49" s="3"/>
      <c r="AJ49" s="2"/>
    </row>
    <row r="50" spans="2:36" s="19" customFormat="1" ht="22.5" customHeight="1" x14ac:dyDescent="0.3">
      <c r="B50" s="278" t="s">
        <v>100</v>
      </c>
      <c r="C50" s="433" t="s">
        <v>26</v>
      </c>
      <c r="D50" s="434"/>
      <c r="I50" s="17"/>
      <c r="J50" s="17"/>
      <c r="K50" s="17"/>
      <c r="L50" s="17"/>
      <c r="M50" s="17"/>
      <c r="N50" s="17"/>
      <c r="O50" s="17"/>
      <c r="P50" s="17"/>
      <c r="Q50" s="18"/>
      <c r="R50" s="18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8"/>
      <c r="AD50" s="18"/>
      <c r="AE50" s="17"/>
      <c r="AF50" s="17"/>
      <c r="AG50" s="17"/>
      <c r="AH50" s="17"/>
      <c r="AI50" s="3"/>
      <c r="AJ50" s="2"/>
    </row>
    <row r="51" spans="2:36" s="19" customFormat="1" ht="22.5" customHeight="1" x14ac:dyDescent="0.3">
      <c r="B51" s="278" t="s">
        <v>101</v>
      </c>
      <c r="C51" s="433" t="s">
        <v>33</v>
      </c>
      <c r="D51" s="434"/>
      <c r="I51" s="17"/>
      <c r="J51" s="17"/>
      <c r="K51" s="17"/>
      <c r="L51" s="17"/>
      <c r="M51" s="17"/>
      <c r="N51" s="17"/>
      <c r="O51" s="17"/>
      <c r="P51" s="17"/>
      <c r="Q51" s="18"/>
      <c r="R51" s="18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8"/>
      <c r="AD51" s="18"/>
      <c r="AE51" s="17"/>
      <c r="AF51" s="17"/>
      <c r="AG51" s="17"/>
      <c r="AH51" s="17"/>
      <c r="AI51" s="3"/>
      <c r="AJ51" s="2"/>
    </row>
    <row r="52" spans="2:36" s="19" customFormat="1" ht="22.5" customHeight="1" x14ac:dyDescent="0.3">
      <c r="B52" s="278" t="s">
        <v>102</v>
      </c>
      <c r="C52" s="433" t="s">
        <v>43</v>
      </c>
      <c r="D52" s="434"/>
      <c r="I52" s="17"/>
      <c r="J52" s="17"/>
      <c r="K52" s="17"/>
      <c r="L52" s="17"/>
      <c r="M52" s="17"/>
      <c r="N52" s="17"/>
      <c r="O52" s="17"/>
      <c r="P52" s="17"/>
      <c r="Q52" s="18"/>
      <c r="R52" s="18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8"/>
      <c r="AD52" s="18"/>
      <c r="AE52" s="17"/>
      <c r="AF52" s="17"/>
      <c r="AG52" s="17"/>
      <c r="AH52" s="17"/>
      <c r="AI52" s="3"/>
      <c r="AJ52" s="2"/>
    </row>
    <row r="53" spans="2:36" s="19" customFormat="1" ht="22.5" customHeight="1" x14ac:dyDescent="0.3">
      <c r="B53" s="278" t="s">
        <v>103</v>
      </c>
      <c r="C53" s="433" t="s">
        <v>104</v>
      </c>
      <c r="D53" s="434"/>
      <c r="I53" s="17"/>
      <c r="J53" s="17"/>
      <c r="K53" s="17"/>
      <c r="L53" s="17"/>
      <c r="M53" s="17"/>
      <c r="N53" s="17"/>
      <c r="O53" s="17"/>
      <c r="P53" s="17"/>
      <c r="Q53" s="18"/>
      <c r="R53" s="18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8"/>
      <c r="AD53" s="18"/>
      <c r="AE53" s="17"/>
      <c r="AF53" s="17"/>
      <c r="AG53" s="17"/>
      <c r="AH53" s="17"/>
      <c r="AI53" s="3"/>
      <c r="AJ53" s="2"/>
    </row>
    <row r="54" spans="2:36" s="19" customFormat="1" ht="22.5" customHeight="1" thickBot="1" x14ac:dyDescent="0.35">
      <c r="B54" s="279" t="s">
        <v>105</v>
      </c>
      <c r="C54" s="442" t="s">
        <v>106</v>
      </c>
      <c r="D54" s="443"/>
      <c r="I54" s="17"/>
      <c r="J54" s="17"/>
      <c r="K54" s="17"/>
      <c r="L54" s="17"/>
      <c r="M54" s="17"/>
      <c r="N54" s="17"/>
      <c r="O54" s="17"/>
      <c r="P54" s="17"/>
      <c r="Q54" s="18"/>
      <c r="R54" s="18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8"/>
      <c r="AD54" s="18"/>
      <c r="AE54" s="17"/>
      <c r="AF54" s="17"/>
      <c r="AG54" s="17"/>
      <c r="AH54" s="17"/>
      <c r="AI54" s="3"/>
      <c r="AJ54" s="2"/>
    </row>
    <row r="55" spans="2:36" x14ac:dyDescent="0.3">
      <c r="D55" s="21"/>
      <c r="E55" s="4"/>
      <c r="F55" s="4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8"/>
      <c r="R55" s="18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8"/>
      <c r="AD55" s="18"/>
      <c r="AE55" s="17"/>
      <c r="AF55" s="17"/>
      <c r="AG55" s="17"/>
      <c r="AH55" s="17"/>
      <c r="AI55" s="3"/>
    </row>
    <row r="56" spans="2:36" x14ac:dyDescent="0.3">
      <c r="D56" s="21"/>
      <c r="E56" s="4"/>
      <c r="F56" s="4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8"/>
      <c r="R56" s="18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8"/>
      <c r="AD56" s="18"/>
      <c r="AE56" s="17"/>
      <c r="AF56" s="17"/>
      <c r="AG56" s="17"/>
      <c r="AH56" s="17"/>
      <c r="AI56" s="3"/>
    </row>
  </sheetData>
  <mergeCells count="123">
    <mergeCell ref="C49:D49"/>
    <mergeCell ref="C50:D50"/>
    <mergeCell ref="C51:D51"/>
    <mergeCell ref="C52:D52"/>
    <mergeCell ref="C53:D53"/>
    <mergeCell ref="C54:D54"/>
    <mergeCell ref="B44:D44"/>
    <mergeCell ref="C45:D45"/>
    <mergeCell ref="C46:D46"/>
    <mergeCell ref="C47:D47"/>
    <mergeCell ref="G47:M47"/>
    <mergeCell ref="C48:D48"/>
    <mergeCell ref="G48:M48"/>
    <mergeCell ref="AE39:AE40"/>
    <mergeCell ref="AF39:AF40"/>
    <mergeCell ref="AG39:AG40"/>
    <mergeCell ref="AH39:AH40"/>
    <mergeCell ref="B41:E41"/>
    <mergeCell ref="B42:E42"/>
    <mergeCell ref="AI37:AI38"/>
    <mergeCell ref="C39:C40"/>
    <mergeCell ref="D39:D40"/>
    <mergeCell ref="S39:S40"/>
    <mergeCell ref="U39:U40"/>
    <mergeCell ref="Z39:Z40"/>
    <mergeCell ref="AA39:AA40"/>
    <mergeCell ref="AB39:AB40"/>
    <mergeCell ref="AC39:AC40"/>
    <mergeCell ref="AD39:AD40"/>
    <mergeCell ref="AC37:AC38"/>
    <mergeCell ref="AD37:AD38"/>
    <mergeCell ref="AE37:AE38"/>
    <mergeCell ref="AF37:AF38"/>
    <mergeCell ref="AG37:AG38"/>
    <mergeCell ref="AH37:AH38"/>
    <mergeCell ref="S37:S38"/>
    <mergeCell ref="U37:U38"/>
    <mergeCell ref="Z37:Z38"/>
    <mergeCell ref="AA37:AA38"/>
    <mergeCell ref="AB37:AB38"/>
    <mergeCell ref="P35:P36"/>
    <mergeCell ref="Q35:Q36"/>
    <mergeCell ref="R35:R36"/>
    <mergeCell ref="S35:S36"/>
    <mergeCell ref="AF33:AF34"/>
    <mergeCell ref="AG33:AG34"/>
    <mergeCell ref="AH33:AH34"/>
    <mergeCell ref="C35:C36"/>
    <mergeCell ref="D35:D36"/>
    <mergeCell ref="G35:G36"/>
    <mergeCell ref="H35:H36"/>
    <mergeCell ref="I35:I36"/>
    <mergeCell ref="N35:N36"/>
    <mergeCell ref="O35:O36"/>
    <mergeCell ref="O33:O34"/>
    <mergeCell ref="P33:P34"/>
    <mergeCell ref="Q33:Q34"/>
    <mergeCell ref="R33:R34"/>
    <mergeCell ref="W33:W34"/>
    <mergeCell ref="AE33:AE34"/>
    <mergeCell ref="AG35:AG36"/>
    <mergeCell ref="AH35:AH36"/>
    <mergeCell ref="AE35:AE36"/>
    <mergeCell ref="AF35:AF36"/>
    <mergeCell ref="A33:A36"/>
    <mergeCell ref="B33:B40"/>
    <mergeCell ref="C33:C34"/>
    <mergeCell ref="D33:D34"/>
    <mergeCell ref="G33:G34"/>
    <mergeCell ref="N33:N34"/>
    <mergeCell ref="I31:I32"/>
    <mergeCell ref="N31:N32"/>
    <mergeCell ref="O31:O32"/>
    <mergeCell ref="A37:A40"/>
    <mergeCell ref="C37:C38"/>
    <mergeCell ref="D37:D38"/>
    <mergeCell ref="AI21:AL21"/>
    <mergeCell ref="A22:A27"/>
    <mergeCell ref="B28:E28"/>
    <mergeCell ref="B29:C30"/>
    <mergeCell ref="D29:AH30"/>
    <mergeCell ref="B31:B32"/>
    <mergeCell ref="C31:C32"/>
    <mergeCell ref="D31:D32"/>
    <mergeCell ref="G31:G32"/>
    <mergeCell ref="H31:H32"/>
    <mergeCell ref="AE31:AE32"/>
    <mergeCell ref="AF31:AF32"/>
    <mergeCell ref="AG31:AG32"/>
    <mergeCell ref="AH31:AH32"/>
    <mergeCell ref="P31:P32"/>
    <mergeCell ref="Q31:Q32"/>
    <mergeCell ref="R31:R32"/>
    <mergeCell ref="B13:C15"/>
    <mergeCell ref="A16:A19"/>
    <mergeCell ref="B16:C27"/>
    <mergeCell ref="A20:A21"/>
    <mergeCell ref="S8:AD8"/>
    <mergeCell ref="AE8:AE10"/>
    <mergeCell ref="AF8:AF10"/>
    <mergeCell ref="AG8:AG10"/>
    <mergeCell ref="AH8:AH10"/>
    <mergeCell ref="G9:R9"/>
    <mergeCell ref="S9:AD9"/>
    <mergeCell ref="B6:E6"/>
    <mergeCell ref="G6:AH6"/>
    <mergeCell ref="B7:AH7"/>
    <mergeCell ref="B8:B12"/>
    <mergeCell ref="C8:C12"/>
    <mergeCell ref="D8:E10"/>
    <mergeCell ref="F8:F10"/>
    <mergeCell ref="G8:R8"/>
    <mergeCell ref="D11:AH11"/>
    <mergeCell ref="E12:AH12"/>
    <mergeCell ref="B1:AH1"/>
    <mergeCell ref="B2:E2"/>
    <mergeCell ref="G2:AH2"/>
    <mergeCell ref="B3:E3"/>
    <mergeCell ref="G3:AH3"/>
    <mergeCell ref="B4:E4"/>
    <mergeCell ref="G4:AH4"/>
    <mergeCell ref="B5:E5"/>
    <mergeCell ref="G5:AH5"/>
  </mergeCells>
  <pageMargins left="3.937007874015748E-2" right="0.23622047244094491" top="0.15748031496062992" bottom="0.35433070866141736" header="0.31496062992125984" footer="0.31496062992125984"/>
  <pageSetup paperSize="9" scale="3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EBC6E-ABCA-48A4-9FE8-16C82A9FA69C}">
  <sheetPr>
    <tabColor rgb="FFFF0066"/>
    <pageSetUpPr fitToPage="1"/>
  </sheetPr>
  <dimension ref="A1:AL52"/>
  <sheetViews>
    <sheetView tabSelected="1" zoomScale="55" zoomScaleNormal="55" workbookViewId="0">
      <selection activeCell="D8" sqref="D8:E10"/>
    </sheetView>
  </sheetViews>
  <sheetFormatPr defaultColWidth="9.109375" defaultRowHeight="14.4" x14ac:dyDescent="0.3"/>
  <cols>
    <col min="1" max="1" width="9.109375" style="26"/>
    <col min="2" max="2" width="23.88671875" style="24" customWidth="1"/>
    <col min="3" max="3" width="15.33203125" style="24" bestFit="1" customWidth="1"/>
    <col min="4" max="4" width="4.5546875" style="25" bestFit="1" customWidth="1"/>
    <col min="5" max="6" width="48.109375" style="26" customWidth="1"/>
    <col min="7" max="7" width="6.33203125" style="27" bestFit="1" customWidth="1"/>
    <col min="8" max="8" width="6.5546875" style="27" customWidth="1"/>
    <col min="9" max="9" width="3.88671875" style="27" bestFit="1" customWidth="1"/>
    <col min="10" max="10" width="2.5546875" style="27" bestFit="1" customWidth="1"/>
    <col min="11" max="12" width="3.109375" style="27" bestFit="1" customWidth="1"/>
    <col min="13" max="13" width="4" style="27" bestFit="1" customWidth="1"/>
    <col min="14" max="14" width="6.44140625" style="27" bestFit="1" customWidth="1"/>
    <col min="15" max="15" width="6.88671875" style="27" bestFit="1" customWidth="1"/>
    <col min="16" max="16" width="9.6640625" style="27" bestFit="1" customWidth="1"/>
    <col min="17" max="17" width="6.109375" style="28" customWidth="1"/>
    <col min="18" max="18" width="6" style="28" bestFit="1" customWidth="1"/>
    <col min="19" max="19" width="6.33203125" style="27" customWidth="1"/>
    <col min="20" max="20" width="4.5546875" style="27" bestFit="1" customWidth="1"/>
    <col min="21" max="21" width="3.88671875" style="27" bestFit="1" customWidth="1"/>
    <col min="22" max="22" width="2.5546875" style="27" bestFit="1" customWidth="1"/>
    <col min="23" max="24" width="3.109375" style="27" bestFit="1" customWidth="1"/>
    <col min="25" max="25" width="3.44140625" style="27" bestFit="1" customWidth="1"/>
    <col min="26" max="27" width="6.88671875" style="27" bestFit="1" customWidth="1"/>
    <col min="28" max="28" width="9.6640625" style="27" bestFit="1" customWidth="1"/>
    <col min="29" max="29" width="5.5546875" style="27" customWidth="1"/>
    <col min="30" max="30" width="6" style="28" bestFit="1" customWidth="1"/>
    <col min="31" max="31" width="9.109375" style="27" customWidth="1"/>
    <col min="32" max="32" width="10.44140625" style="27" customWidth="1"/>
    <col min="33" max="33" width="9.6640625" style="27" bestFit="1" customWidth="1"/>
    <col min="34" max="34" width="6.88671875" style="28" customWidth="1"/>
    <col min="35" max="35" width="25.109375" style="26" customWidth="1"/>
    <col min="36" max="16384" width="9.109375" style="26"/>
  </cols>
  <sheetData>
    <row r="1" spans="2:38" ht="15" thickBot="1" x14ac:dyDescent="0.35"/>
    <row r="2" spans="2:38" ht="26.4" thickBot="1" x14ac:dyDescent="0.35">
      <c r="B2" s="449" t="s">
        <v>0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1"/>
    </row>
    <row r="3" spans="2:38" ht="18" x14ac:dyDescent="0.35">
      <c r="B3" s="452" t="s">
        <v>1</v>
      </c>
      <c r="C3" s="453"/>
      <c r="D3" s="453"/>
      <c r="E3" s="453"/>
      <c r="F3" s="151"/>
      <c r="G3" s="454" t="s">
        <v>2</v>
      </c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5"/>
    </row>
    <row r="4" spans="2:38" ht="15.6" x14ac:dyDescent="0.3">
      <c r="B4" s="290" t="s">
        <v>3</v>
      </c>
      <c r="C4" s="291"/>
      <c r="D4" s="291"/>
      <c r="E4" s="291"/>
      <c r="F4" s="31"/>
      <c r="G4" s="291" t="s">
        <v>4</v>
      </c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2"/>
    </row>
    <row r="5" spans="2:38" ht="15.6" x14ac:dyDescent="0.3">
      <c r="B5" s="290" t="s">
        <v>5</v>
      </c>
      <c r="C5" s="291"/>
      <c r="D5" s="291"/>
      <c r="E5" s="291"/>
      <c r="F5" s="31"/>
      <c r="G5" s="293" t="s">
        <v>6</v>
      </c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4"/>
    </row>
    <row r="6" spans="2:38" ht="16.2" thickBot="1" x14ac:dyDescent="0.35">
      <c r="B6" s="295" t="s">
        <v>7</v>
      </c>
      <c r="C6" s="296"/>
      <c r="D6" s="296"/>
      <c r="E6" s="296"/>
      <c r="F6" s="32"/>
      <c r="G6" s="296" t="s">
        <v>8</v>
      </c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456"/>
    </row>
    <row r="7" spans="2:38" ht="39.75" customHeight="1" thickBot="1" x14ac:dyDescent="0.35">
      <c r="B7" s="457" t="s">
        <v>107</v>
      </c>
      <c r="C7" s="460" t="s">
        <v>11</v>
      </c>
      <c r="D7" s="463" t="s">
        <v>149</v>
      </c>
      <c r="E7" s="464"/>
      <c r="F7" s="464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464"/>
      <c r="V7" s="464"/>
      <c r="W7" s="464"/>
      <c r="X7" s="464"/>
      <c r="Y7" s="464"/>
      <c r="Z7" s="464"/>
      <c r="AA7" s="464"/>
      <c r="AB7" s="464"/>
      <c r="AC7" s="464"/>
      <c r="AD7" s="464"/>
      <c r="AE7" s="464"/>
      <c r="AF7" s="464"/>
      <c r="AG7" s="464"/>
      <c r="AH7" s="465"/>
    </row>
    <row r="8" spans="2:38" ht="25.5" customHeight="1" thickBot="1" x14ac:dyDescent="0.35">
      <c r="B8" s="458"/>
      <c r="C8" s="461"/>
      <c r="D8" s="466" t="s">
        <v>12</v>
      </c>
      <c r="E8" s="460"/>
      <c r="F8" s="152"/>
      <c r="G8" s="469" t="s">
        <v>108</v>
      </c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1"/>
      <c r="S8" s="472" t="s">
        <v>109</v>
      </c>
      <c r="T8" s="470"/>
      <c r="U8" s="470"/>
      <c r="V8" s="470"/>
      <c r="W8" s="470"/>
      <c r="X8" s="470"/>
      <c r="Y8" s="470"/>
      <c r="Z8" s="470"/>
      <c r="AA8" s="470"/>
      <c r="AB8" s="470"/>
      <c r="AC8" s="470"/>
      <c r="AD8" s="471"/>
      <c r="AE8" s="473" t="s">
        <v>16</v>
      </c>
      <c r="AF8" s="476" t="s">
        <v>17</v>
      </c>
      <c r="AG8" s="476" t="s">
        <v>18</v>
      </c>
      <c r="AH8" s="479" t="s">
        <v>19</v>
      </c>
    </row>
    <row r="9" spans="2:38" ht="26.25" customHeight="1" thickBot="1" x14ac:dyDescent="0.35">
      <c r="B9" s="458"/>
      <c r="C9" s="461"/>
      <c r="D9" s="467"/>
      <c r="E9" s="461"/>
      <c r="F9" s="156"/>
      <c r="G9" s="482" t="s">
        <v>20</v>
      </c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4"/>
      <c r="S9" s="485" t="s">
        <v>20</v>
      </c>
      <c r="T9" s="483"/>
      <c r="U9" s="483"/>
      <c r="V9" s="483"/>
      <c r="W9" s="483"/>
      <c r="X9" s="483"/>
      <c r="Y9" s="483"/>
      <c r="Z9" s="483"/>
      <c r="AA9" s="483"/>
      <c r="AB9" s="483"/>
      <c r="AC9" s="483"/>
      <c r="AD9" s="484"/>
      <c r="AE9" s="474"/>
      <c r="AF9" s="477"/>
      <c r="AG9" s="477"/>
      <c r="AH9" s="480"/>
      <c r="AI9" s="157"/>
    </row>
    <row r="10" spans="2:38" ht="97.5" customHeight="1" thickBot="1" x14ac:dyDescent="0.35">
      <c r="B10" s="458"/>
      <c r="C10" s="461"/>
      <c r="D10" s="468"/>
      <c r="E10" s="462"/>
      <c r="F10" s="158"/>
      <c r="G10" s="159" t="s">
        <v>21</v>
      </c>
      <c r="H10" s="160" t="s">
        <v>22</v>
      </c>
      <c r="I10" s="160" t="s">
        <v>23</v>
      </c>
      <c r="J10" s="160" t="s">
        <v>24</v>
      </c>
      <c r="K10" s="160" t="s">
        <v>25</v>
      </c>
      <c r="L10" s="160" t="s">
        <v>26</v>
      </c>
      <c r="M10" s="160" t="s">
        <v>27</v>
      </c>
      <c r="N10" s="161" t="s">
        <v>28</v>
      </c>
      <c r="O10" s="161" t="s">
        <v>29</v>
      </c>
      <c r="P10" s="161" t="s">
        <v>30</v>
      </c>
      <c r="Q10" s="161" t="s">
        <v>31</v>
      </c>
      <c r="R10" s="162" t="s">
        <v>32</v>
      </c>
      <c r="S10" s="163" t="s">
        <v>21</v>
      </c>
      <c r="T10" s="160" t="s">
        <v>22</v>
      </c>
      <c r="U10" s="160" t="s">
        <v>23</v>
      </c>
      <c r="V10" s="160" t="s">
        <v>24</v>
      </c>
      <c r="W10" s="160" t="s">
        <v>25</v>
      </c>
      <c r="X10" s="160" t="s">
        <v>26</v>
      </c>
      <c r="Y10" s="160" t="s">
        <v>33</v>
      </c>
      <c r="Z10" s="160" t="s">
        <v>34</v>
      </c>
      <c r="AA10" s="160" t="s">
        <v>29</v>
      </c>
      <c r="AB10" s="160" t="s">
        <v>30</v>
      </c>
      <c r="AC10" s="160" t="s">
        <v>35</v>
      </c>
      <c r="AD10" s="162" t="s">
        <v>36</v>
      </c>
      <c r="AE10" s="475"/>
      <c r="AF10" s="478"/>
      <c r="AG10" s="478"/>
      <c r="AH10" s="481"/>
    </row>
    <row r="11" spans="2:38" ht="29.25" customHeight="1" thickBot="1" x14ac:dyDescent="0.35">
      <c r="B11" s="458"/>
      <c r="C11" s="461"/>
      <c r="D11" s="486" t="s">
        <v>37</v>
      </c>
      <c r="E11" s="486"/>
      <c r="F11" s="486"/>
      <c r="G11" s="486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  <c r="AA11" s="486"/>
      <c r="AB11" s="486"/>
      <c r="AC11" s="486"/>
      <c r="AD11" s="486"/>
      <c r="AE11" s="486"/>
      <c r="AF11" s="486"/>
      <c r="AG11" s="486"/>
      <c r="AH11" s="487"/>
    </row>
    <row r="12" spans="2:38" ht="21.75" customHeight="1" thickBot="1" x14ac:dyDescent="0.35">
      <c r="B12" s="459"/>
      <c r="C12" s="462"/>
      <c r="D12" s="164" t="s">
        <v>38</v>
      </c>
      <c r="E12" s="495" t="s">
        <v>39</v>
      </c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6"/>
      <c r="R12" s="496"/>
      <c r="S12" s="496"/>
      <c r="T12" s="496"/>
      <c r="U12" s="496"/>
      <c r="V12" s="496"/>
      <c r="W12" s="496"/>
      <c r="X12" s="496"/>
      <c r="Y12" s="496"/>
      <c r="Z12" s="496"/>
      <c r="AA12" s="496"/>
      <c r="AB12" s="496"/>
      <c r="AC12" s="496"/>
      <c r="AD12" s="496"/>
      <c r="AE12" s="496"/>
      <c r="AF12" s="496"/>
      <c r="AG12" s="496"/>
      <c r="AH12" s="497"/>
    </row>
    <row r="13" spans="2:38" ht="32.25" customHeight="1" thickBot="1" x14ac:dyDescent="0.35">
      <c r="B13" s="472" t="s">
        <v>40</v>
      </c>
      <c r="C13" s="471"/>
      <c r="D13" s="165">
        <v>1</v>
      </c>
      <c r="E13" s="166" t="s">
        <v>110</v>
      </c>
      <c r="F13" s="167" t="s">
        <v>42</v>
      </c>
      <c r="G13" s="168"/>
      <c r="H13" s="169"/>
      <c r="I13" s="169"/>
      <c r="J13" s="169"/>
      <c r="K13" s="169"/>
      <c r="L13" s="169"/>
      <c r="M13" s="169"/>
      <c r="N13" s="169"/>
      <c r="O13" s="169"/>
      <c r="P13" s="169"/>
      <c r="Q13" s="170"/>
      <c r="R13" s="171"/>
      <c r="S13" s="168">
        <v>40</v>
      </c>
      <c r="T13" s="169"/>
      <c r="U13" s="169"/>
      <c r="V13" s="169"/>
      <c r="W13" s="169"/>
      <c r="X13" s="169"/>
      <c r="Y13" s="169"/>
      <c r="Z13" s="169">
        <f>SUM(S13:Y13)</f>
        <v>40</v>
      </c>
      <c r="AA13" s="169">
        <v>10</v>
      </c>
      <c r="AB13" s="169">
        <f>SUM(Z13:AA13)</f>
        <v>50</v>
      </c>
      <c r="AC13" s="169">
        <v>2</v>
      </c>
      <c r="AD13" s="171" t="s">
        <v>43</v>
      </c>
      <c r="AE13" s="172">
        <f>SUM(N13,Z13)</f>
        <v>40</v>
      </c>
      <c r="AF13" s="169">
        <f>SUM(O13,AA13)</f>
        <v>10</v>
      </c>
      <c r="AG13" s="170">
        <f t="shared" ref="AG13:AG24" si="0">SUM(AE13:AF13)</f>
        <v>50</v>
      </c>
      <c r="AH13" s="171">
        <f>SUM(Q13,AC13)</f>
        <v>2</v>
      </c>
    </row>
    <row r="14" spans="2:38" ht="23.25" customHeight="1" x14ac:dyDescent="0.3">
      <c r="B14" s="498" t="s">
        <v>49</v>
      </c>
      <c r="C14" s="499"/>
      <c r="D14" s="173">
        <v>2</v>
      </c>
      <c r="E14" s="174" t="s">
        <v>111</v>
      </c>
      <c r="F14" s="175" t="s">
        <v>112</v>
      </c>
      <c r="G14" s="176">
        <v>25</v>
      </c>
      <c r="H14" s="177">
        <v>45</v>
      </c>
      <c r="I14" s="177"/>
      <c r="J14" s="177"/>
      <c r="K14" s="177"/>
      <c r="L14" s="177"/>
      <c r="M14" s="177"/>
      <c r="N14" s="177">
        <f>SUM(G14:M14)</f>
        <v>70</v>
      </c>
      <c r="O14" s="177">
        <v>80</v>
      </c>
      <c r="P14" s="177">
        <f>SUM(N14:O14)</f>
        <v>150</v>
      </c>
      <c r="Q14" s="178">
        <v>6</v>
      </c>
      <c r="R14" s="179" t="s">
        <v>60</v>
      </c>
      <c r="S14" s="176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9"/>
      <c r="AE14" s="180">
        <f>SUM(N14,Z14)</f>
        <v>70</v>
      </c>
      <c r="AF14" s="177">
        <f t="shared" ref="AF14:AF24" si="1">SUM(O14,AA14)</f>
        <v>80</v>
      </c>
      <c r="AG14" s="178">
        <f t="shared" si="0"/>
        <v>150</v>
      </c>
      <c r="AH14" s="179">
        <f>SUM(Q14,AC14)</f>
        <v>6</v>
      </c>
    </row>
    <row r="15" spans="2:38" ht="23.25" customHeight="1" x14ac:dyDescent="0.3">
      <c r="B15" s="500"/>
      <c r="C15" s="501"/>
      <c r="D15" s="173">
        <v>3</v>
      </c>
      <c r="E15" s="174" t="s">
        <v>113</v>
      </c>
      <c r="F15" s="175" t="s">
        <v>55</v>
      </c>
      <c r="G15" s="176"/>
      <c r="H15" s="177"/>
      <c r="I15" s="177"/>
      <c r="J15" s="177"/>
      <c r="K15" s="177"/>
      <c r="L15" s="177"/>
      <c r="M15" s="177"/>
      <c r="N15" s="177"/>
      <c r="O15" s="177"/>
      <c r="P15" s="177"/>
      <c r="Q15" s="178"/>
      <c r="R15" s="179"/>
      <c r="S15" s="176"/>
      <c r="T15" s="177"/>
      <c r="U15" s="177"/>
      <c r="V15" s="177"/>
      <c r="W15" s="177"/>
      <c r="X15" s="177"/>
      <c r="Y15" s="177"/>
      <c r="Z15" s="177">
        <f t="shared" ref="Z15:Z18" si="2">SUM(S15:Y15)</f>
        <v>0</v>
      </c>
      <c r="AA15" s="177">
        <v>450</v>
      </c>
      <c r="AB15" s="177">
        <v>450</v>
      </c>
      <c r="AC15" s="177">
        <v>18</v>
      </c>
      <c r="AD15" s="179" t="s">
        <v>43</v>
      </c>
      <c r="AE15" s="180">
        <f t="shared" ref="AE15:AE24" si="3">SUM(N15,Z15)</f>
        <v>0</v>
      </c>
      <c r="AF15" s="177">
        <v>450</v>
      </c>
      <c r="AG15" s="178">
        <f t="shared" si="0"/>
        <v>450</v>
      </c>
      <c r="AH15" s="179">
        <f t="shared" ref="AH15:AH24" si="4">SUM(Q15,AC15)</f>
        <v>18</v>
      </c>
    </row>
    <row r="16" spans="2:38" ht="30" customHeight="1" x14ac:dyDescent="0.3">
      <c r="B16" s="500"/>
      <c r="C16" s="501"/>
      <c r="D16" s="181">
        <v>4</v>
      </c>
      <c r="E16" s="282" t="s">
        <v>147</v>
      </c>
      <c r="F16" s="182" t="s">
        <v>146</v>
      </c>
      <c r="G16" s="280">
        <v>10</v>
      </c>
      <c r="H16" s="67"/>
      <c r="I16" s="281">
        <v>25</v>
      </c>
      <c r="J16" s="67"/>
      <c r="K16" s="67"/>
      <c r="L16" s="67"/>
      <c r="M16" s="67"/>
      <c r="N16" s="67">
        <f>SUM(G16:M16)</f>
        <v>35</v>
      </c>
      <c r="O16" s="67">
        <v>15</v>
      </c>
      <c r="P16" s="67">
        <f>SUM(N16:O16)</f>
        <v>50</v>
      </c>
      <c r="Q16" s="77">
        <v>2</v>
      </c>
      <c r="R16" s="78" t="s">
        <v>43</v>
      </c>
      <c r="S16" s="176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9"/>
      <c r="AE16" s="180">
        <f>(SUM(N16,Z16))</f>
        <v>35</v>
      </c>
      <c r="AF16" s="177">
        <f>SUM(AA16,O16)</f>
        <v>15</v>
      </c>
      <c r="AG16" s="178">
        <f t="shared" si="0"/>
        <v>50</v>
      </c>
      <c r="AH16" s="179">
        <f t="shared" si="4"/>
        <v>2</v>
      </c>
      <c r="AI16" s="488" t="s">
        <v>148</v>
      </c>
      <c r="AJ16" s="489"/>
      <c r="AK16" s="489"/>
      <c r="AL16" s="489"/>
    </row>
    <row r="17" spans="2:35" ht="23.25" customHeight="1" x14ac:dyDescent="0.3">
      <c r="B17" s="500"/>
      <c r="C17" s="501"/>
      <c r="D17" s="173">
        <v>5</v>
      </c>
      <c r="E17" s="174" t="s">
        <v>114</v>
      </c>
      <c r="F17" s="175" t="s">
        <v>55</v>
      </c>
      <c r="G17" s="176"/>
      <c r="H17" s="177"/>
      <c r="I17" s="177"/>
      <c r="J17" s="177"/>
      <c r="K17" s="177"/>
      <c r="L17" s="177"/>
      <c r="M17" s="177"/>
      <c r="N17" s="177"/>
      <c r="O17" s="177"/>
      <c r="P17" s="177"/>
      <c r="Q17" s="178"/>
      <c r="R17" s="179"/>
      <c r="S17" s="176"/>
      <c r="T17" s="177">
        <v>60</v>
      </c>
      <c r="U17" s="177"/>
      <c r="V17" s="177"/>
      <c r="W17" s="177"/>
      <c r="X17" s="177"/>
      <c r="Y17" s="177"/>
      <c r="Z17" s="177">
        <f t="shared" si="2"/>
        <v>60</v>
      </c>
      <c r="AA17" s="177">
        <v>15</v>
      </c>
      <c r="AB17" s="177">
        <f t="shared" ref="AB17:AB18" si="5">SUM(Z17:AA17)</f>
        <v>75</v>
      </c>
      <c r="AC17" s="177">
        <v>3</v>
      </c>
      <c r="AD17" s="179" t="s">
        <v>43</v>
      </c>
      <c r="AE17" s="180">
        <f t="shared" si="3"/>
        <v>60</v>
      </c>
      <c r="AF17" s="177">
        <f t="shared" si="1"/>
        <v>15</v>
      </c>
      <c r="AG17" s="178">
        <f t="shared" si="0"/>
        <v>75</v>
      </c>
      <c r="AH17" s="179">
        <f t="shared" si="4"/>
        <v>3</v>
      </c>
    </row>
    <row r="18" spans="2:35" ht="23.25" customHeight="1" x14ac:dyDescent="0.3">
      <c r="B18" s="500"/>
      <c r="C18" s="501"/>
      <c r="D18" s="173">
        <v>6</v>
      </c>
      <c r="E18" s="174" t="s">
        <v>115</v>
      </c>
      <c r="F18" s="175" t="s">
        <v>116</v>
      </c>
      <c r="G18" s="176"/>
      <c r="H18" s="177"/>
      <c r="I18" s="177"/>
      <c r="J18" s="177"/>
      <c r="K18" s="177"/>
      <c r="L18" s="177"/>
      <c r="M18" s="177"/>
      <c r="N18" s="177"/>
      <c r="O18" s="177"/>
      <c r="P18" s="177"/>
      <c r="Q18" s="178"/>
      <c r="R18" s="179"/>
      <c r="S18" s="176">
        <v>30</v>
      </c>
      <c r="T18" s="177"/>
      <c r="U18" s="177">
        <v>10</v>
      </c>
      <c r="V18" s="177"/>
      <c r="W18" s="177"/>
      <c r="X18" s="177"/>
      <c r="Y18" s="177"/>
      <c r="Z18" s="177">
        <f t="shared" si="2"/>
        <v>40</v>
      </c>
      <c r="AA18" s="177">
        <v>10</v>
      </c>
      <c r="AB18" s="177">
        <f t="shared" si="5"/>
        <v>50</v>
      </c>
      <c r="AC18" s="177">
        <v>2</v>
      </c>
      <c r="AD18" s="179" t="s">
        <v>43</v>
      </c>
      <c r="AE18" s="180">
        <f t="shared" si="3"/>
        <v>40</v>
      </c>
      <c r="AF18" s="177">
        <f t="shared" si="1"/>
        <v>10</v>
      </c>
      <c r="AG18" s="178">
        <f t="shared" si="0"/>
        <v>50</v>
      </c>
      <c r="AH18" s="179">
        <f t="shared" si="4"/>
        <v>2</v>
      </c>
    </row>
    <row r="19" spans="2:35" ht="23.25" customHeight="1" x14ac:dyDescent="0.3">
      <c r="B19" s="500"/>
      <c r="C19" s="501"/>
      <c r="D19" s="173">
        <v>7</v>
      </c>
      <c r="E19" s="183" t="s">
        <v>117</v>
      </c>
      <c r="F19" s="184" t="s">
        <v>81</v>
      </c>
      <c r="G19" s="176">
        <v>40</v>
      </c>
      <c r="H19" s="177">
        <v>15</v>
      </c>
      <c r="I19" s="177"/>
      <c r="J19" s="177"/>
      <c r="K19" s="177"/>
      <c r="L19" s="177"/>
      <c r="M19" s="177"/>
      <c r="N19" s="177">
        <f t="shared" ref="N19:N24" si="6">SUM(G19:M19)</f>
        <v>55</v>
      </c>
      <c r="O19" s="177">
        <v>20</v>
      </c>
      <c r="P19" s="177">
        <f t="shared" ref="P19:P24" si="7">SUM(N19:O19)</f>
        <v>75</v>
      </c>
      <c r="Q19" s="178">
        <v>3</v>
      </c>
      <c r="R19" s="179" t="s">
        <v>43</v>
      </c>
      <c r="S19" s="176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9"/>
      <c r="AE19" s="180">
        <f>SUM(N19,Z19)</f>
        <v>55</v>
      </c>
      <c r="AF19" s="177">
        <f t="shared" si="1"/>
        <v>20</v>
      </c>
      <c r="AG19" s="178">
        <f t="shared" si="0"/>
        <v>75</v>
      </c>
      <c r="AH19" s="179">
        <f t="shared" si="4"/>
        <v>3</v>
      </c>
    </row>
    <row r="20" spans="2:35" ht="23.25" customHeight="1" x14ac:dyDescent="0.3">
      <c r="B20" s="500"/>
      <c r="C20" s="501"/>
      <c r="D20" s="173">
        <v>8</v>
      </c>
      <c r="E20" s="185" t="s">
        <v>118</v>
      </c>
      <c r="F20" s="186" t="s">
        <v>119</v>
      </c>
      <c r="G20" s="187"/>
      <c r="H20" s="188"/>
      <c r="I20" s="188"/>
      <c r="J20" s="188"/>
      <c r="K20" s="188"/>
      <c r="L20" s="188"/>
      <c r="M20" s="188"/>
      <c r="N20" s="188"/>
      <c r="O20" s="188"/>
      <c r="P20" s="188"/>
      <c r="Q20" s="189"/>
      <c r="R20" s="190"/>
      <c r="S20" s="191">
        <v>50</v>
      </c>
      <c r="T20" s="192"/>
      <c r="U20" s="192"/>
      <c r="V20" s="192"/>
      <c r="W20" s="192"/>
      <c r="X20" s="192"/>
      <c r="Y20" s="192"/>
      <c r="Z20" s="192">
        <f>(SUM(S20:Y20))</f>
        <v>50</v>
      </c>
      <c r="AA20" s="192">
        <v>25</v>
      </c>
      <c r="AB20" s="192">
        <f>(SUM(Z20:AA20))</f>
        <v>75</v>
      </c>
      <c r="AC20" s="192">
        <v>3</v>
      </c>
      <c r="AD20" s="193" t="s">
        <v>120</v>
      </c>
      <c r="AE20" s="194">
        <f>(SUM(N20,Z20))</f>
        <v>50</v>
      </c>
      <c r="AF20" s="192">
        <f t="shared" si="1"/>
        <v>25</v>
      </c>
      <c r="AG20" s="195">
        <f t="shared" si="0"/>
        <v>75</v>
      </c>
      <c r="AH20" s="196">
        <f t="shared" si="4"/>
        <v>3</v>
      </c>
    </row>
    <row r="21" spans="2:35" ht="23.25" customHeight="1" x14ac:dyDescent="0.3">
      <c r="B21" s="500"/>
      <c r="C21" s="501"/>
      <c r="D21" s="197">
        <v>9</v>
      </c>
      <c r="E21" s="198" t="s">
        <v>121</v>
      </c>
      <c r="F21" s="199" t="s">
        <v>122</v>
      </c>
      <c r="G21" s="200">
        <v>20</v>
      </c>
      <c r="H21" s="201"/>
      <c r="I21" s="201">
        <v>15</v>
      </c>
      <c r="J21" s="201"/>
      <c r="K21" s="201"/>
      <c r="L21" s="201"/>
      <c r="M21" s="201"/>
      <c r="N21" s="201">
        <f t="shared" si="6"/>
        <v>35</v>
      </c>
      <c r="O21" s="201">
        <v>40</v>
      </c>
      <c r="P21" s="201">
        <f t="shared" si="7"/>
        <v>75</v>
      </c>
      <c r="Q21" s="202">
        <v>3</v>
      </c>
      <c r="R21" s="203" t="s">
        <v>43</v>
      </c>
      <c r="S21" s="200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3"/>
      <c r="AE21" s="204">
        <f t="shared" si="3"/>
        <v>35</v>
      </c>
      <c r="AF21" s="201">
        <f t="shared" si="1"/>
        <v>40</v>
      </c>
      <c r="AG21" s="202">
        <f t="shared" si="0"/>
        <v>75</v>
      </c>
      <c r="AH21" s="205">
        <f t="shared" si="4"/>
        <v>3</v>
      </c>
      <c r="AI21" s="490" t="s">
        <v>123</v>
      </c>
    </row>
    <row r="22" spans="2:35" ht="23.25" customHeight="1" x14ac:dyDescent="0.3">
      <c r="B22" s="500"/>
      <c r="C22" s="501"/>
      <c r="D22" s="197">
        <v>10</v>
      </c>
      <c r="E22" s="198" t="s">
        <v>124</v>
      </c>
      <c r="F22" s="206" t="s">
        <v>125</v>
      </c>
      <c r="G22" s="200">
        <v>20</v>
      </c>
      <c r="H22" s="201"/>
      <c r="I22" s="201">
        <v>15</v>
      </c>
      <c r="J22" s="201"/>
      <c r="K22" s="201"/>
      <c r="L22" s="201"/>
      <c r="M22" s="201"/>
      <c r="N22" s="201">
        <f t="shared" si="6"/>
        <v>35</v>
      </c>
      <c r="O22" s="201">
        <v>15</v>
      </c>
      <c r="P22" s="201">
        <f t="shared" si="7"/>
        <v>50</v>
      </c>
      <c r="Q22" s="202">
        <v>2</v>
      </c>
      <c r="R22" s="203" t="s">
        <v>43</v>
      </c>
      <c r="S22" s="200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3"/>
      <c r="AE22" s="204">
        <f t="shared" si="3"/>
        <v>35</v>
      </c>
      <c r="AF22" s="201">
        <f t="shared" si="1"/>
        <v>15</v>
      </c>
      <c r="AG22" s="202">
        <f t="shared" si="0"/>
        <v>50</v>
      </c>
      <c r="AH22" s="205">
        <f t="shared" si="4"/>
        <v>2</v>
      </c>
      <c r="AI22" s="491"/>
    </row>
    <row r="23" spans="2:35" ht="23.25" customHeight="1" x14ac:dyDescent="0.3">
      <c r="B23" s="500"/>
      <c r="C23" s="501"/>
      <c r="D23" s="197">
        <v>11</v>
      </c>
      <c r="E23" s="198" t="s">
        <v>126</v>
      </c>
      <c r="F23" s="206" t="s">
        <v>127</v>
      </c>
      <c r="G23" s="200">
        <v>35</v>
      </c>
      <c r="H23" s="201"/>
      <c r="I23" s="201">
        <v>15</v>
      </c>
      <c r="J23" s="201"/>
      <c r="K23" s="201"/>
      <c r="L23" s="201"/>
      <c r="M23" s="201"/>
      <c r="N23" s="201">
        <f t="shared" si="6"/>
        <v>50</v>
      </c>
      <c r="O23" s="201">
        <v>50</v>
      </c>
      <c r="P23" s="201">
        <f t="shared" si="7"/>
        <v>100</v>
      </c>
      <c r="Q23" s="202">
        <v>4</v>
      </c>
      <c r="R23" s="203" t="s">
        <v>60</v>
      </c>
      <c r="S23" s="200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3"/>
      <c r="AE23" s="204">
        <f t="shared" si="3"/>
        <v>50</v>
      </c>
      <c r="AF23" s="201">
        <f t="shared" si="1"/>
        <v>50</v>
      </c>
      <c r="AG23" s="202">
        <f t="shared" si="0"/>
        <v>100</v>
      </c>
      <c r="AH23" s="205">
        <f t="shared" si="4"/>
        <v>4</v>
      </c>
      <c r="AI23" s="491"/>
    </row>
    <row r="24" spans="2:35" ht="23.25" customHeight="1" thickBot="1" x14ac:dyDescent="0.35">
      <c r="B24" s="502"/>
      <c r="C24" s="503"/>
      <c r="D24" s="207">
        <v>12</v>
      </c>
      <c r="E24" s="208" t="s">
        <v>128</v>
      </c>
      <c r="F24" s="209" t="s">
        <v>129</v>
      </c>
      <c r="G24" s="210">
        <v>20</v>
      </c>
      <c r="H24" s="211"/>
      <c r="I24" s="211">
        <v>15</v>
      </c>
      <c r="J24" s="211"/>
      <c r="K24" s="211"/>
      <c r="L24" s="211"/>
      <c r="M24" s="211"/>
      <c r="N24" s="211">
        <f t="shared" si="6"/>
        <v>35</v>
      </c>
      <c r="O24" s="211">
        <v>40</v>
      </c>
      <c r="P24" s="211">
        <f t="shared" si="7"/>
        <v>75</v>
      </c>
      <c r="Q24" s="212">
        <v>3</v>
      </c>
      <c r="R24" s="213" t="s">
        <v>43</v>
      </c>
      <c r="S24" s="210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3"/>
      <c r="AE24" s="214">
        <f t="shared" si="3"/>
        <v>35</v>
      </c>
      <c r="AF24" s="211">
        <f t="shared" si="1"/>
        <v>40</v>
      </c>
      <c r="AG24" s="212">
        <f t="shared" si="0"/>
        <v>75</v>
      </c>
      <c r="AH24" s="215">
        <f t="shared" si="4"/>
        <v>3</v>
      </c>
      <c r="AI24" s="492"/>
    </row>
    <row r="25" spans="2:35" ht="39" customHeight="1" thickBot="1" x14ac:dyDescent="0.35">
      <c r="B25" s="493" t="s">
        <v>73</v>
      </c>
      <c r="C25" s="494"/>
      <c r="D25" s="494"/>
      <c r="E25" s="494"/>
      <c r="F25" s="216"/>
      <c r="G25" s="217">
        <f>SUM(G13:G24)</f>
        <v>170</v>
      </c>
      <c r="H25" s="218">
        <f>SUM(H13:H24)</f>
        <v>60</v>
      </c>
      <c r="I25" s="218">
        <f>SUM(I13:I24)</f>
        <v>85</v>
      </c>
      <c r="J25" s="218"/>
      <c r="K25" s="218"/>
      <c r="L25" s="218"/>
      <c r="M25" s="218"/>
      <c r="N25" s="218">
        <f>SUM(N13:N24)</f>
        <v>315</v>
      </c>
      <c r="O25" s="218">
        <f>SUM(O13:O24)</f>
        <v>260</v>
      </c>
      <c r="P25" s="218">
        <f>SUM(P13:P24)</f>
        <v>575</v>
      </c>
      <c r="Q25" s="218">
        <f>SUM(Q13:Q24)</f>
        <v>23</v>
      </c>
      <c r="R25" s="219"/>
      <c r="S25" s="217">
        <f>SUM(S13:S24)</f>
        <v>120</v>
      </c>
      <c r="T25" s="218">
        <f>SUM(T13:T24)</f>
        <v>60</v>
      </c>
      <c r="U25" s="218">
        <f>SUM(U13:U24)</f>
        <v>10</v>
      </c>
      <c r="V25" s="218"/>
      <c r="W25" s="218"/>
      <c r="X25" s="218"/>
      <c r="Y25" s="218"/>
      <c r="Z25" s="218">
        <f>SUM(Z13:Z24)</f>
        <v>190</v>
      </c>
      <c r="AA25" s="218">
        <f>SUM(AA13:AA24)</f>
        <v>510</v>
      </c>
      <c r="AB25" s="218">
        <f>SUM(AB13:AB24)</f>
        <v>700</v>
      </c>
      <c r="AC25" s="218">
        <f>SUM(AC13:AC24)</f>
        <v>28</v>
      </c>
      <c r="AD25" s="219"/>
      <c r="AE25" s="153">
        <f>SUM(AE13:AE24)</f>
        <v>505</v>
      </c>
      <c r="AF25" s="218">
        <f>SUM(AF13:AF24)</f>
        <v>770</v>
      </c>
      <c r="AG25" s="218">
        <f>SUM(AG13:AG24)</f>
        <v>1275</v>
      </c>
      <c r="AH25" s="155">
        <f>SUM(AH13:AH24)</f>
        <v>51</v>
      </c>
    </row>
    <row r="26" spans="2:35" ht="15.75" customHeight="1" x14ac:dyDescent="0.3">
      <c r="B26" s="498" t="s">
        <v>130</v>
      </c>
      <c r="C26" s="510"/>
      <c r="D26" s="513" t="s">
        <v>39</v>
      </c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4"/>
      <c r="U26" s="514"/>
      <c r="V26" s="514"/>
      <c r="W26" s="514"/>
      <c r="X26" s="514"/>
      <c r="Y26" s="514"/>
      <c r="Z26" s="514"/>
      <c r="AA26" s="514"/>
      <c r="AB26" s="514"/>
      <c r="AC26" s="514"/>
      <c r="AD26" s="514"/>
      <c r="AE26" s="514"/>
      <c r="AF26" s="514"/>
      <c r="AG26" s="514"/>
      <c r="AH26" s="515"/>
    </row>
    <row r="27" spans="2:35" ht="17.25" customHeight="1" x14ac:dyDescent="0.3">
      <c r="B27" s="500"/>
      <c r="C27" s="511"/>
      <c r="D27" s="516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7"/>
      <c r="S27" s="517"/>
      <c r="T27" s="517"/>
      <c r="U27" s="517"/>
      <c r="V27" s="517"/>
      <c r="W27" s="517"/>
      <c r="X27" s="517"/>
      <c r="Y27" s="517"/>
      <c r="Z27" s="517"/>
      <c r="AA27" s="517"/>
      <c r="AB27" s="517"/>
      <c r="AC27" s="517"/>
      <c r="AD27" s="517"/>
      <c r="AE27" s="517"/>
      <c r="AF27" s="517"/>
      <c r="AG27" s="517"/>
      <c r="AH27" s="518"/>
    </row>
    <row r="28" spans="2:35" ht="20.25" customHeight="1" thickBot="1" x14ac:dyDescent="0.35">
      <c r="B28" s="502"/>
      <c r="C28" s="512"/>
      <c r="D28" s="519"/>
      <c r="E28" s="520"/>
      <c r="F28" s="520"/>
      <c r="G28" s="520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0"/>
      <c r="S28" s="520"/>
      <c r="T28" s="520"/>
      <c r="U28" s="520"/>
      <c r="V28" s="520"/>
      <c r="W28" s="520"/>
      <c r="X28" s="520"/>
      <c r="Y28" s="520"/>
      <c r="Z28" s="520"/>
      <c r="AA28" s="520"/>
      <c r="AB28" s="520"/>
      <c r="AC28" s="520"/>
      <c r="AD28" s="520"/>
      <c r="AE28" s="520"/>
      <c r="AF28" s="520"/>
      <c r="AG28" s="520"/>
      <c r="AH28" s="521"/>
    </row>
    <row r="29" spans="2:35" ht="19.5" customHeight="1" x14ac:dyDescent="0.3">
      <c r="B29" s="529" t="str">
        <f>'[1]I ROK TD'!$B$41</f>
        <v>Nauki humanistyczne/społeczne</v>
      </c>
      <c r="C29" s="522" t="s">
        <v>131</v>
      </c>
      <c r="D29" s="524">
        <v>1</v>
      </c>
      <c r="E29" s="220" t="s">
        <v>132</v>
      </c>
      <c r="F29" s="221" t="s">
        <v>42</v>
      </c>
      <c r="G29" s="222"/>
      <c r="H29" s="534">
        <v>30</v>
      </c>
      <c r="I29" s="223"/>
      <c r="J29" s="223"/>
      <c r="K29" s="223"/>
      <c r="L29" s="223"/>
      <c r="M29" s="223"/>
      <c r="N29" s="508">
        <f>SUM(G29:M30)</f>
        <v>30</v>
      </c>
      <c r="O29" s="508">
        <v>20</v>
      </c>
      <c r="P29" s="508">
        <f>SUM(N29:O30)</f>
        <v>50</v>
      </c>
      <c r="Q29" s="504">
        <v>2</v>
      </c>
      <c r="R29" s="499" t="s">
        <v>43</v>
      </c>
      <c r="S29" s="224"/>
      <c r="T29" s="223"/>
      <c r="U29" s="223"/>
      <c r="V29" s="223"/>
      <c r="W29" s="225"/>
      <c r="X29" s="223"/>
      <c r="Y29" s="223"/>
      <c r="Z29" s="225"/>
      <c r="AA29" s="508"/>
      <c r="AB29" s="225"/>
      <c r="AC29" s="225"/>
      <c r="AD29" s="226"/>
      <c r="AE29" s="508">
        <f t="shared" ref="AE29:AH29" si="8">SUM(N29,Z29)</f>
        <v>30</v>
      </c>
      <c r="AF29" s="508">
        <f>SUM(O29,AA29)</f>
        <v>20</v>
      </c>
      <c r="AG29" s="504">
        <f>SUM(AE29:AF30)</f>
        <v>50</v>
      </c>
      <c r="AH29" s="506">
        <f t="shared" si="8"/>
        <v>2</v>
      </c>
    </row>
    <row r="30" spans="2:35" ht="24" customHeight="1" thickBot="1" x14ac:dyDescent="0.35">
      <c r="B30" s="530"/>
      <c r="C30" s="532"/>
      <c r="D30" s="533"/>
      <c r="E30" s="227" t="s">
        <v>133</v>
      </c>
      <c r="F30" s="228" t="s">
        <v>141</v>
      </c>
      <c r="G30" s="229"/>
      <c r="H30" s="535"/>
      <c r="I30" s="230"/>
      <c r="J30" s="230"/>
      <c r="K30" s="230"/>
      <c r="L30" s="230"/>
      <c r="M30" s="230"/>
      <c r="N30" s="509"/>
      <c r="O30" s="509"/>
      <c r="P30" s="509"/>
      <c r="Q30" s="505"/>
      <c r="R30" s="501"/>
      <c r="S30" s="231"/>
      <c r="T30" s="230"/>
      <c r="U30" s="230"/>
      <c r="V30" s="230"/>
      <c r="W30" s="232"/>
      <c r="X30" s="230"/>
      <c r="Y30" s="230"/>
      <c r="Z30" s="232"/>
      <c r="AA30" s="509"/>
      <c r="AB30" s="232"/>
      <c r="AC30" s="232"/>
      <c r="AD30" s="233"/>
      <c r="AE30" s="509"/>
      <c r="AF30" s="509"/>
      <c r="AG30" s="505"/>
      <c r="AH30" s="507"/>
      <c r="AI30" s="234"/>
    </row>
    <row r="31" spans="2:35" ht="24" customHeight="1" x14ac:dyDescent="0.3">
      <c r="B31" s="530"/>
      <c r="C31" s="522" t="s">
        <v>76</v>
      </c>
      <c r="D31" s="524">
        <v>2</v>
      </c>
      <c r="E31" s="235" t="s">
        <v>134</v>
      </c>
      <c r="F31" s="236" t="s">
        <v>144</v>
      </c>
      <c r="G31" s="224"/>
      <c r="H31" s="508">
        <v>30</v>
      </c>
      <c r="I31" s="223"/>
      <c r="J31" s="223"/>
      <c r="K31" s="223"/>
      <c r="L31" s="223"/>
      <c r="M31" s="223"/>
      <c r="N31" s="508">
        <f>SUM(G31:M32)</f>
        <v>30</v>
      </c>
      <c r="O31" s="508">
        <v>45</v>
      </c>
      <c r="P31" s="508">
        <f>SUM(N31:O32)</f>
        <v>75</v>
      </c>
      <c r="Q31" s="504">
        <v>3</v>
      </c>
      <c r="R31" s="499" t="s">
        <v>43</v>
      </c>
      <c r="S31" s="222"/>
      <c r="T31" s="223"/>
      <c r="U31" s="223"/>
      <c r="V31" s="223"/>
      <c r="W31" s="223"/>
      <c r="X31" s="223"/>
      <c r="Y31" s="223"/>
      <c r="Z31" s="225"/>
      <c r="AA31" s="508"/>
      <c r="AB31" s="225"/>
      <c r="AC31" s="225"/>
      <c r="AD31" s="226"/>
      <c r="AE31" s="508">
        <v>30</v>
      </c>
      <c r="AF31" s="508">
        <v>45</v>
      </c>
      <c r="AG31" s="504">
        <v>75</v>
      </c>
      <c r="AH31" s="506">
        <v>3</v>
      </c>
    </row>
    <row r="32" spans="2:35" ht="19.5" customHeight="1" thickBot="1" x14ac:dyDescent="0.35">
      <c r="B32" s="531"/>
      <c r="C32" s="523"/>
      <c r="D32" s="525"/>
      <c r="E32" s="237" t="s">
        <v>135</v>
      </c>
      <c r="F32" s="238" t="s">
        <v>142</v>
      </c>
      <c r="G32" s="239"/>
      <c r="H32" s="526"/>
      <c r="I32" s="240"/>
      <c r="J32" s="240"/>
      <c r="K32" s="240"/>
      <c r="L32" s="240"/>
      <c r="M32" s="240"/>
      <c r="N32" s="526"/>
      <c r="O32" s="526"/>
      <c r="P32" s="526"/>
      <c r="Q32" s="527"/>
      <c r="R32" s="503"/>
      <c r="S32" s="242"/>
      <c r="T32" s="243"/>
      <c r="U32" s="240"/>
      <c r="V32" s="240"/>
      <c r="W32" s="240"/>
      <c r="X32" s="240"/>
      <c r="Y32" s="240"/>
      <c r="Z32" s="243"/>
      <c r="AA32" s="526"/>
      <c r="AB32" s="243"/>
      <c r="AC32" s="243"/>
      <c r="AD32" s="244"/>
      <c r="AE32" s="526"/>
      <c r="AF32" s="526"/>
      <c r="AG32" s="527"/>
      <c r="AH32" s="528"/>
    </row>
    <row r="33" spans="1:34" ht="24" customHeight="1" x14ac:dyDescent="0.3">
      <c r="B33" s="529" t="s">
        <v>40</v>
      </c>
      <c r="C33" s="522" t="s">
        <v>131</v>
      </c>
      <c r="D33" s="524">
        <v>3</v>
      </c>
      <c r="E33" s="245" t="s">
        <v>136</v>
      </c>
      <c r="F33" s="246" t="s">
        <v>143</v>
      </c>
      <c r="G33" s="224"/>
      <c r="H33" s="223"/>
      <c r="I33" s="225"/>
      <c r="J33" s="223"/>
      <c r="K33" s="223"/>
      <c r="L33" s="223"/>
      <c r="M33" s="223"/>
      <c r="N33" s="225"/>
      <c r="O33" s="508"/>
      <c r="P33" s="225"/>
      <c r="Q33" s="226"/>
      <c r="R33" s="247"/>
      <c r="S33" s="222"/>
      <c r="T33" s="508">
        <v>15</v>
      </c>
      <c r="U33" s="223"/>
      <c r="V33" s="223"/>
      <c r="W33" s="223"/>
      <c r="X33" s="223"/>
      <c r="Y33" s="223"/>
      <c r="Z33" s="508">
        <f>SUM(S33:Y35)</f>
        <v>15</v>
      </c>
      <c r="AA33" s="508">
        <v>35</v>
      </c>
      <c r="AB33" s="508">
        <f>SUM(Z33:AA35)</f>
        <v>50</v>
      </c>
      <c r="AC33" s="508">
        <v>2</v>
      </c>
      <c r="AD33" s="504" t="s">
        <v>43</v>
      </c>
      <c r="AE33" s="508">
        <v>15</v>
      </c>
      <c r="AF33" s="508">
        <v>35</v>
      </c>
      <c r="AG33" s="504">
        <v>50</v>
      </c>
      <c r="AH33" s="506">
        <v>2</v>
      </c>
    </row>
    <row r="34" spans="1:34" ht="19.5" customHeight="1" x14ac:dyDescent="0.3">
      <c r="B34" s="530"/>
      <c r="C34" s="532"/>
      <c r="D34" s="533"/>
      <c r="E34" s="248" t="s">
        <v>137</v>
      </c>
      <c r="F34" s="249" t="s">
        <v>143</v>
      </c>
      <c r="G34" s="231"/>
      <c r="H34" s="230"/>
      <c r="I34" s="230"/>
      <c r="J34" s="230"/>
      <c r="K34" s="230"/>
      <c r="L34" s="230"/>
      <c r="M34" s="230"/>
      <c r="N34" s="230"/>
      <c r="O34" s="509"/>
      <c r="P34" s="232"/>
      <c r="Q34" s="233"/>
      <c r="R34" s="250"/>
      <c r="S34" s="229"/>
      <c r="T34" s="509"/>
      <c r="U34" s="232"/>
      <c r="V34" s="230"/>
      <c r="W34" s="230"/>
      <c r="X34" s="230"/>
      <c r="Y34" s="230"/>
      <c r="Z34" s="509"/>
      <c r="AA34" s="509"/>
      <c r="AB34" s="509"/>
      <c r="AC34" s="509"/>
      <c r="AD34" s="505"/>
      <c r="AE34" s="509"/>
      <c r="AF34" s="509"/>
      <c r="AG34" s="505"/>
      <c r="AH34" s="507"/>
    </row>
    <row r="35" spans="1:34" ht="25.5" customHeight="1" thickBot="1" x14ac:dyDescent="0.35">
      <c r="B35" s="531"/>
      <c r="C35" s="523"/>
      <c r="D35" s="525"/>
      <c r="E35" s="251" t="s">
        <v>138</v>
      </c>
      <c r="F35" s="252" t="s">
        <v>127</v>
      </c>
      <c r="G35" s="239"/>
      <c r="H35" s="240"/>
      <c r="I35" s="240"/>
      <c r="J35" s="240"/>
      <c r="K35" s="240"/>
      <c r="L35" s="240"/>
      <c r="M35" s="240"/>
      <c r="N35" s="243"/>
      <c r="O35" s="526"/>
      <c r="P35" s="243"/>
      <c r="Q35" s="244"/>
      <c r="R35" s="253"/>
      <c r="S35" s="242"/>
      <c r="T35" s="526"/>
      <c r="U35" s="243"/>
      <c r="V35" s="240"/>
      <c r="W35" s="240"/>
      <c r="X35" s="240"/>
      <c r="Y35" s="240"/>
      <c r="Z35" s="526"/>
      <c r="AA35" s="526"/>
      <c r="AB35" s="526"/>
      <c r="AC35" s="526"/>
      <c r="AD35" s="527"/>
      <c r="AE35" s="526"/>
      <c r="AF35" s="526"/>
      <c r="AG35" s="527"/>
      <c r="AH35" s="528"/>
    </row>
    <row r="36" spans="1:34" ht="31.5" customHeight="1" x14ac:dyDescent="0.3">
      <c r="B36" s="547" t="s">
        <v>75</v>
      </c>
      <c r="C36" s="522" t="s">
        <v>76</v>
      </c>
      <c r="D36" s="549">
        <v>4</v>
      </c>
      <c r="E36" s="121" t="s">
        <v>139</v>
      </c>
      <c r="F36" s="254" t="s">
        <v>78</v>
      </c>
      <c r="G36" s="255">
        <v>10</v>
      </c>
      <c r="H36" s="256">
        <v>20</v>
      </c>
      <c r="I36" s="257">
        <v>6</v>
      </c>
      <c r="J36" s="258"/>
      <c r="K36" s="258"/>
      <c r="L36" s="258"/>
      <c r="M36" s="258"/>
      <c r="N36" s="551">
        <v>36</v>
      </c>
      <c r="O36" s="544">
        <v>14</v>
      </c>
      <c r="P36" s="544">
        <f>SUM(N36:O37)</f>
        <v>50</v>
      </c>
      <c r="Q36" s="536">
        <v>2</v>
      </c>
      <c r="R36" s="546" t="s">
        <v>43</v>
      </c>
      <c r="S36" s="259"/>
      <c r="T36" s="256"/>
      <c r="U36" s="260"/>
      <c r="V36" s="256"/>
      <c r="W36" s="256"/>
      <c r="X36" s="256"/>
      <c r="Y36" s="256"/>
      <c r="Z36" s="260"/>
      <c r="AA36" s="544"/>
      <c r="AB36" s="260"/>
      <c r="AC36" s="260"/>
      <c r="AD36" s="261"/>
      <c r="AE36" s="544">
        <v>30</v>
      </c>
      <c r="AF36" s="544">
        <v>20</v>
      </c>
      <c r="AG36" s="536">
        <v>50</v>
      </c>
      <c r="AH36" s="538">
        <v>2</v>
      </c>
    </row>
    <row r="37" spans="1:34" ht="25.5" customHeight="1" thickBot="1" x14ac:dyDescent="0.35">
      <c r="B37" s="548"/>
      <c r="C37" s="523"/>
      <c r="D37" s="550"/>
      <c r="E37" s="262" t="s">
        <v>140</v>
      </c>
      <c r="F37" s="263" t="s">
        <v>78</v>
      </c>
      <c r="G37" s="239">
        <v>26</v>
      </c>
      <c r="H37" s="241"/>
      <c r="I37" s="264">
        <v>10</v>
      </c>
      <c r="J37" s="264"/>
      <c r="K37" s="264"/>
      <c r="L37" s="264"/>
      <c r="M37" s="264"/>
      <c r="N37" s="552"/>
      <c r="O37" s="526"/>
      <c r="P37" s="526"/>
      <c r="Q37" s="527"/>
      <c r="R37" s="503"/>
      <c r="S37" s="265"/>
      <c r="T37" s="266"/>
      <c r="U37" s="267"/>
      <c r="V37" s="266"/>
      <c r="W37" s="266"/>
      <c r="X37" s="266"/>
      <c r="Y37" s="266"/>
      <c r="Z37" s="267"/>
      <c r="AA37" s="545"/>
      <c r="AB37" s="267"/>
      <c r="AC37" s="267"/>
      <c r="AD37" s="268"/>
      <c r="AE37" s="545"/>
      <c r="AF37" s="545"/>
      <c r="AG37" s="537"/>
      <c r="AH37" s="539"/>
    </row>
    <row r="38" spans="1:34" ht="27.75" customHeight="1" thickBot="1" x14ac:dyDescent="0.35">
      <c r="B38" s="493" t="s">
        <v>90</v>
      </c>
      <c r="C38" s="494"/>
      <c r="D38" s="494"/>
      <c r="E38" s="494"/>
      <c r="F38" s="216"/>
      <c r="G38" s="269">
        <f t="shared" ref="G38:AH38" si="9">SUM(G29:G37)</f>
        <v>36</v>
      </c>
      <c r="H38" s="218">
        <f t="shared" si="9"/>
        <v>80</v>
      </c>
      <c r="I38" s="218">
        <f t="shared" si="9"/>
        <v>16</v>
      </c>
      <c r="J38" s="218">
        <f t="shared" si="9"/>
        <v>0</v>
      </c>
      <c r="K38" s="218">
        <f t="shared" si="9"/>
        <v>0</v>
      </c>
      <c r="L38" s="218">
        <f t="shared" si="9"/>
        <v>0</v>
      </c>
      <c r="M38" s="218">
        <f t="shared" si="9"/>
        <v>0</v>
      </c>
      <c r="N38" s="218">
        <f t="shared" si="9"/>
        <v>96</v>
      </c>
      <c r="O38" s="218">
        <f t="shared" si="9"/>
        <v>79</v>
      </c>
      <c r="P38" s="218">
        <f t="shared" si="9"/>
        <v>175</v>
      </c>
      <c r="Q38" s="154">
        <f t="shared" si="9"/>
        <v>7</v>
      </c>
      <c r="R38" s="154">
        <f t="shared" si="9"/>
        <v>0</v>
      </c>
      <c r="S38" s="218">
        <f t="shared" si="9"/>
        <v>0</v>
      </c>
      <c r="T38" s="218">
        <f t="shared" si="9"/>
        <v>15</v>
      </c>
      <c r="U38" s="218">
        <f t="shared" si="9"/>
        <v>0</v>
      </c>
      <c r="V38" s="218">
        <f t="shared" si="9"/>
        <v>0</v>
      </c>
      <c r="W38" s="218">
        <f t="shared" si="9"/>
        <v>0</v>
      </c>
      <c r="X38" s="218">
        <f t="shared" si="9"/>
        <v>0</v>
      </c>
      <c r="Y38" s="218">
        <f t="shared" si="9"/>
        <v>0</v>
      </c>
      <c r="Z38" s="218">
        <f t="shared" si="9"/>
        <v>15</v>
      </c>
      <c r="AA38" s="218">
        <f t="shared" si="9"/>
        <v>35</v>
      </c>
      <c r="AB38" s="218">
        <f t="shared" si="9"/>
        <v>50</v>
      </c>
      <c r="AC38" s="218">
        <f t="shared" si="9"/>
        <v>2</v>
      </c>
      <c r="AD38" s="218">
        <f t="shared" si="9"/>
        <v>0</v>
      </c>
      <c r="AE38" s="218">
        <f t="shared" si="9"/>
        <v>105</v>
      </c>
      <c r="AF38" s="218">
        <f t="shared" si="9"/>
        <v>120</v>
      </c>
      <c r="AG38" s="218">
        <f t="shared" si="9"/>
        <v>225</v>
      </c>
      <c r="AH38" s="155">
        <f t="shared" si="9"/>
        <v>9</v>
      </c>
    </row>
    <row r="39" spans="1:34" ht="26.25" customHeight="1" thickBot="1" x14ac:dyDescent="0.35">
      <c r="B39" s="540" t="s">
        <v>91</v>
      </c>
      <c r="C39" s="541"/>
      <c r="D39" s="541"/>
      <c r="E39" s="541"/>
      <c r="F39" s="270"/>
      <c r="G39" s="271">
        <f t="shared" ref="G39:AH39" si="10">SUM(G25,G38)</f>
        <v>206</v>
      </c>
      <c r="H39" s="272">
        <f t="shared" si="10"/>
        <v>140</v>
      </c>
      <c r="I39" s="272">
        <f t="shared" si="10"/>
        <v>101</v>
      </c>
      <c r="J39" s="272">
        <f t="shared" si="10"/>
        <v>0</v>
      </c>
      <c r="K39" s="272">
        <f t="shared" si="10"/>
        <v>0</v>
      </c>
      <c r="L39" s="272">
        <f t="shared" si="10"/>
        <v>0</v>
      </c>
      <c r="M39" s="272">
        <f t="shared" si="10"/>
        <v>0</v>
      </c>
      <c r="N39" s="272">
        <f t="shared" si="10"/>
        <v>411</v>
      </c>
      <c r="O39" s="272">
        <f t="shared" si="10"/>
        <v>339</v>
      </c>
      <c r="P39" s="272">
        <f t="shared" si="10"/>
        <v>750</v>
      </c>
      <c r="Q39" s="272">
        <f t="shared" si="10"/>
        <v>30</v>
      </c>
      <c r="R39" s="272">
        <f t="shared" si="10"/>
        <v>0</v>
      </c>
      <c r="S39" s="272">
        <f t="shared" si="10"/>
        <v>120</v>
      </c>
      <c r="T39" s="272">
        <f t="shared" si="10"/>
        <v>75</v>
      </c>
      <c r="U39" s="272">
        <f t="shared" si="10"/>
        <v>10</v>
      </c>
      <c r="V39" s="272">
        <f t="shared" si="10"/>
        <v>0</v>
      </c>
      <c r="W39" s="272">
        <f t="shared" si="10"/>
        <v>0</v>
      </c>
      <c r="X39" s="272">
        <f t="shared" si="10"/>
        <v>0</v>
      </c>
      <c r="Y39" s="272">
        <f t="shared" si="10"/>
        <v>0</v>
      </c>
      <c r="Z39" s="272">
        <f t="shared" si="10"/>
        <v>205</v>
      </c>
      <c r="AA39" s="272">
        <f t="shared" si="10"/>
        <v>545</v>
      </c>
      <c r="AB39" s="272">
        <f t="shared" si="10"/>
        <v>750</v>
      </c>
      <c r="AC39" s="272">
        <f t="shared" si="10"/>
        <v>30</v>
      </c>
      <c r="AD39" s="272">
        <f t="shared" si="10"/>
        <v>0</v>
      </c>
      <c r="AE39" s="272">
        <f t="shared" si="10"/>
        <v>610</v>
      </c>
      <c r="AF39" s="272">
        <f t="shared" si="10"/>
        <v>890</v>
      </c>
      <c r="AG39" s="272">
        <f t="shared" si="10"/>
        <v>1500</v>
      </c>
      <c r="AH39" s="273">
        <f t="shared" si="10"/>
        <v>60</v>
      </c>
    </row>
    <row r="40" spans="1:34" ht="15" thickBot="1" x14ac:dyDescent="0.35"/>
    <row r="41" spans="1:34" ht="30.75" customHeight="1" thickBot="1" x14ac:dyDescent="0.35">
      <c r="B41" s="444" t="s">
        <v>92</v>
      </c>
      <c r="C41" s="445"/>
      <c r="D41" s="445"/>
      <c r="E41" s="446"/>
    </row>
    <row r="42" spans="1:34" ht="30.75" customHeight="1" thickBot="1" x14ac:dyDescent="0.35">
      <c r="B42" s="542" t="s">
        <v>93</v>
      </c>
      <c r="C42" s="543"/>
      <c r="D42" s="543"/>
      <c r="E42" s="274" t="s">
        <v>21</v>
      </c>
      <c r="H42" s="553" t="s">
        <v>96</v>
      </c>
      <c r="I42" s="554"/>
      <c r="J42" s="554"/>
      <c r="K42" s="554"/>
      <c r="L42" s="554"/>
      <c r="M42" s="554"/>
      <c r="N42" s="554"/>
      <c r="O42" s="555"/>
    </row>
    <row r="43" spans="1:34" s="27" customFormat="1" ht="34.5" customHeight="1" thickBot="1" x14ac:dyDescent="0.35">
      <c r="A43" s="26"/>
      <c r="B43" s="556" t="s">
        <v>94</v>
      </c>
      <c r="C43" s="557"/>
      <c r="D43" s="557"/>
      <c r="E43" s="275" t="s">
        <v>22</v>
      </c>
      <c r="F43" s="26"/>
      <c r="H43" s="558" t="s">
        <v>98</v>
      </c>
      <c r="I43" s="559"/>
      <c r="J43" s="559"/>
      <c r="K43" s="559"/>
      <c r="L43" s="559"/>
      <c r="M43" s="559"/>
      <c r="N43" s="559"/>
      <c r="O43" s="560"/>
      <c r="Q43" s="28"/>
      <c r="R43" s="28"/>
      <c r="AD43" s="28"/>
      <c r="AH43" s="28"/>
    </row>
    <row r="44" spans="1:34" s="27" customFormat="1" ht="18.75" customHeight="1" x14ac:dyDescent="0.3">
      <c r="A44" s="26"/>
      <c r="B44" s="556" t="s">
        <v>95</v>
      </c>
      <c r="C44" s="557"/>
      <c r="D44" s="557"/>
      <c r="E44" s="275" t="s">
        <v>23</v>
      </c>
      <c r="F44" s="26"/>
      <c r="Q44" s="28"/>
      <c r="R44" s="28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H44" s="28"/>
    </row>
    <row r="45" spans="1:34" s="27" customFormat="1" ht="19.5" customHeight="1" x14ac:dyDescent="0.3">
      <c r="A45" s="26"/>
      <c r="B45" s="556" t="s">
        <v>97</v>
      </c>
      <c r="C45" s="557"/>
      <c r="D45" s="557"/>
      <c r="E45" s="275" t="s">
        <v>24</v>
      </c>
      <c r="F45" s="26"/>
      <c r="Q45" s="28"/>
      <c r="R45" s="28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H45" s="28"/>
    </row>
    <row r="46" spans="1:34" s="27" customFormat="1" ht="15" customHeight="1" x14ac:dyDescent="0.3">
      <c r="A46" s="26"/>
      <c r="B46" s="556" t="s">
        <v>99</v>
      </c>
      <c r="C46" s="557"/>
      <c r="D46" s="557"/>
      <c r="E46" s="275" t="s">
        <v>25</v>
      </c>
      <c r="F46" s="26"/>
      <c r="Q46" s="28"/>
      <c r="R46" s="28"/>
      <c r="AD46" s="28"/>
      <c r="AH46" s="28"/>
    </row>
    <row r="47" spans="1:34" s="27" customFormat="1" ht="15" customHeight="1" x14ac:dyDescent="0.3">
      <c r="A47" s="26"/>
      <c r="B47" s="556" t="s">
        <v>100</v>
      </c>
      <c r="C47" s="557"/>
      <c r="D47" s="557"/>
      <c r="E47" s="275" t="s">
        <v>26</v>
      </c>
      <c r="F47" s="26"/>
      <c r="Q47" s="28"/>
      <c r="R47" s="28"/>
      <c r="AD47" s="28"/>
      <c r="AH47" s="28"/>
    </row>
    <row r="48" spans="1:34" s="27" customFormat="1" ht="15" customHeight="1" x14ac:dyDescent="0.3">
      <c r="A48" s="26"/>
      <c r="B48" s="556" t="s">
        <v>101</v>
      </c>
      <c r="C48" s="557"/>
      <c r="D48" s="557"/>
      <c r="E48" s="275" t="s">
        <v>33</v>
      </c>
      <c r="F48" s="26"/>
      <c r="Q48" s="28"/>
      <c r="R48" s="28"/>
      <c r="AD48" s="28"/>
      <c r="AH48" s="28"/>
    </row>
    <row r="49" spans="1:34" s="27" customFormat="1" ht="15" customHeight="1" x14ac:dyDescent="0.3">
      <c r="A49" s="26"/>
      <c r="B49" s="556" t="s">
        <v>102</v>
      </c>
      <c r="C49" s="557"/>
      <c r="D49" s="557"/>
      <c r="E49" s="275" t="s">
        <v>43</v>
      </c>
      <c r="F49" s="26"/>
      <c r="Q49" s="28"/>
      <c r="R49" s="28"/>
      <c r="AD49" s="28"/>
      <c r="AH49" s="28"/>
    </row>
    <row r="50" spans="1:34" s="27" customFormat="1" ht="15" customHeight="1" x14ac:dyDescent="0.3">
      <c r="A50" s="26"/>
      <c r="B50" s="556" t="s">
        <v>103</v>
      </c>
      <c r="C50" s="557"/>
      <c r="D50" s="557"/>
      <c r="E50" s="275" t="s">
        <v>104</v>
      </c>
      <c r="F50" s="26"/>
      <c r="Q50" s="28"/>
      <c r="R50" s="28"/>
      <c r="AD50" s="28"/>
      <c r="AH50" s="28"/>
    </row>
    <row r="51" spans="1:34" ht="18.600000000000001" thickBot="1" x14ac:dyDescent="0.35">
      <c r="B51" s="561" t="s">
        <v>105</v>
      </c>
      <c r="C51" s="562"/>
      <c r="D51" s="562"/>
      <c r="E51" s="276" t="s">
        <v>106</v>
      </c>
    </row>
    <row r="52" spans="1:34" x14ac:dyDescent="0.3">
      <c r="B52" s="26"/>
      <c r="C52" s="26"/>
      <c r="D52" s="26"/>
      <c r="G52" s="26"/>
      <c r="H52" s="26"/>
      <c r="I52" s="26"/>
      <c r="J52" s="26"/>
      <c r="K52" s="26"/>
      <c r="L52" s="26"/>
      <c r="M52" s="26"/>
      <c r="N52" s="26"/>
    </row>
  </sheetData>
  <mergeCells count="99">
    <mergeCell ref="B43:D43"/>
    <mergeCell ref="H43:O43"/>
    <mergeCell ref="B50:D50"/>
    <mergeCell ref="B51:D51"/>
    <mergeCell ref="B44:D44"/>
    <mergeCell ref="B45:D45"/>
    <mergeCell ref="B46:D46"/>
    <mergeCell ref="B47:D47"/>
    <mergeCell ref="B48:D48"/>
    <mergeCell ref="B49:D49"/>
    <mergeCell ref="B38:E38"/>
    <mergeCell ref="B39:E39"/>
    <mergeCell ref="B41:E41"/>
    <mergeCell ref="B42:D42"/>
    <mergeCell ref="AF36:AF37"/>
    <mergeCell ref="R36:R37"/>
    <mergeCell ref="AA36:AA37"/>
    <mergeCell ref="AE36:AE37"/>
    <mergeCell ref="B36:B37"/>
    <mergeCell ref="C36:C37"/>
    <mergeCell ref="D36:D37"/>
    <mergeCell ref="N36:N37"/>
    <mergeCell ref="O36:O37"/>
    <mergeCell ref="P36:P37"/>
    <mergeCell ref="Q36:Q37"/>
    <mergeCell ref="H42:O42"/>
    <mergeCell ref="AG36:AG37"/>
    <mergeCell ref="AH36:AH37"/>
    <mergeCell ref="AF33:AF35"/>
    <mergeCell ref="AG33:AG35"/>
    <mergeCell ref="AH33:AH35"/>
    <mergeCell ref="AF31:AF32"/>
    <mergeCell ref="AG31:AG32"/>
    <mergeCell ref="Z33:Z35"/>
    <mergeCell ref="AA33:AA35"/>
    <mergeCell ref="AB33:AB35"/>
    <mergeCell ref="AC33:AC35"/>
    <mergeCell ref="AD33:AD35"/>
    <mergeCell ref="D29:D30"/>
    <mergeCell ref="H29:H30"/>
    <mergeCell ref="N29:N30"/>
    <mergeCell ref="O29:O30"/>
    <mergeCell ref="AE33:AE35"/>
    <mergeCell ref="AA31:AA32"/>
    <mergeCell ref="AE31:AE32"/>
    <mergeCell ref="B33:B35"/>
    <mergeCell ref="C33:C35"/>
    <mergeCell ref="D33:D35"/>
    <mergeCell ref="O33:O35"/>
    <mergeCell ref="T33:T35"/>
    <mergeCell ref="B26:C28"/>
    <mergeCell ref="D26:AH28"/>
    <mergeCell ref="C31:C32"/>
    <mergeCell ref="D31:D32"/>
    <mergeCell ref="H31:H32"/>
    <mergeCell ref="N31:N32"/>
    <mergeCell ref="O31:O32"/>
    <mergeCell ref="P31:P32"/>
    <mergeCell ref="Q31:Q32"/>
    <mergeCell ref="R31:R32"/>
    <mergeCell ref="P29:P30"/>
    <mergeCell ref="Q29:Q30"/>
    <mergeCell ref="R29:R30"/>
    <mergeCell ref="AH31:AH32"/>
    <mergeCell ref="B29:B32"/>
    <mergeCell ref="C29:C30"/>
    <mergeCell ref="AG29:AG30"/>
    <mergeCell ref="AH29:AH30"/>
    <mergeCell ref="AA29:AA30"/>
    <mergeCell ref="AE29:AE30"/>
    <mergeCell ref="AF29:AF30"/>
    <mergeCell ref="AI16:AL16"/>
    <mergeCell ref="AI21:AI24"/>
    <mergeCell ref="B25:E25"/>
    <mergeCell ref="E12:AH12"/>
    <mergeCell ref="B13:C13"/>
    <mergeCell ref="B14:C24"/>
    <mergeCell ref="B6:E6"/>
    <mergeCell ref="G6:AH6"/>
    <mergeCell ref="B7:B12"/>
    <mergeCell ref="C7:C12"/>
    <mergeCell ref="D7:AH7"/>
    <mergeCell ref="D8:E10"/>
    <mergeCell ref="G8:R8"/>
    <mergeCell ref="S8:AD8"/>
    <mergeCell ref="AE8:AE10"/>
    <mergeCell ref="AF8:AF10"/>
    <mergeCell ref="AG8:AG10"/>
    <mergeCell ref="AH8:AH10"/>
    <mergeCell ref="G9:R9"/>
    <mergeCell ref="S9:AD9"/>
    <mergeCell ref="D11:AH11"/>
    <mergeCell ref="B5:E5"/>
    <mergeCell ref="G5:AH5"/>
    <mergeCell ref="B2:AH2"/>
    <mergeCell ref="B3:E3"/>
    <mergeCell ref="G3:AH3"/>
    <mergeCell ref="B4:E4"/>
    <mergeCell ref="G4:AH4"/>
  </mergeCells>
  <pageMargins left="0.23622047244094491" right="0.23622047244094491" top="0.15748031496062992" bottom="0.15748031496062992" header="0.31496062992125984" footer="0.31496062992125984"/>
  <pageSetup paperSize="9" scale="3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 ROK TD2 2025_2026</vt:lpstr>
      <vt:lpstr>II ROK TD2 2026_2027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Grodzicka</dc:creator>
  <cp:lastModifiedBy>Dominika Grodzicka</cp:lastModifiedBy>
  <cp:lastPrinted>2024-04-08T11:58:48Z</cp:lastPrinted>
  <dcterms:created xsi:type="dcterms:W3CDTF">2022-04-28T10:16:02Z</dcterms:created>
  <dcterms:modified xsi:type="dcterms:W3CDTF">2025-04-07T11:21:03Z</dcterms:modified>
</cp:coreProperties>
</file>