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minika.grodzicka\Downloads\"/>
    </mc:Choice>
  </mc:AlternateContent>
  <xr:revisionPtr revIDLastSave="0" documentId="13_ncr:1_{413AE3F4-3BD6-44C6-AC3B-CD89339FAAC4}" xr6:coauthVersionLast="47" xr6:coauthVersionMax="47" xr10:uidLastSave="{00000000-0000-0000-0000-000000000000}"/>
  <bookViews>
    <workbookView xWindow="-3580" yWindow="-14510" windowWidth="25820" windowHeight="14160" xr2:uid="{00000000-000D-0000-FFFF-FFFF00000000}"/>
  </bookViews>
  <sheets>
    <sheet name="II ROK TD2 2025_2026" sheetId="2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AD38" i="2" l="1"/>
  <c r="AD39" i="2" s="1"/>
  <c r="AC38" i="2"/>
  <c r="AA38" i="2"/>
  <c r="Y38" i="2"/>
  <c r="Y39" i="2" s="1"/>
  <c r="X38" i="2"/>
  <c r="X39" i="2" s="1"/>
  <c r="W38" i="2"/>
  <c r="W39" i="2" s="1"/>
  <c r="V38" i="2"/>
  <c r="V39" i="2" s="1"/>
  <c r="U38" i="2"/>
  <c r="T38" i="2"/>
  <c r="S38" i="2"/>
  <c r="R38" i="2"/>
  <c r="R39" i="2" s="1"/>
  <c r="Q38" i="2"/>
  <c r="O38" i="2"/>
  <c r="M38" i="2"/>
  <c r="M39" i="2" s="1"/>
  <c r="L38" i="2"/>
  <c r="L39" i="2" s="1"/>
  <c r="K38" i="2"/>
  <c r="K39" i="2" s="1"/>
  <c r="J38" i="2"/>
  <c r="J39" i="2" s="1"/>
  <c r="I38" i="2"/>
  <c r="H38" i="2"/>
  <c r="G38" i="2"/>
  <c r="P36" i="2"/>
  <c r="Z33" i="2"/>
  <c r="Z38" i="2" s="1"/>
  <c r="N31" i="2"/>
  <c r="AH29" i="2"/>
  <c r="AH38" i="2" s="1"/>
  <c r="AF29" i="2"/>
  <c r="AF38" i="2" s="1"/>
  <c r="N29" i="2"/>
  <c r="P29" i="2" s="1"/>
  <c r="B29" i="2"/>
  <c r="AC25" i="2"/>
  <c r="AA25" i="2"/>
  <c r="U25" i="2"/>
  <c r="T25" i="2"/>
  <c r="S25" i="2"/>
  <c r="Q25" i="2"/>
  <c r="O25" i="2"/>
  <c r="I25" i="2"/>
  <c r="H25" i="2"/>
  <c r="G25" i="2"/>
  <c r="AH24" i="2"/>
  <c r="AF24" i="2"/>
  <c r="N24" i="2"/>
  <c r="P24" i="2" s="1"/>
  <c r="AH23" i="2"/>
  <c r="AF23" i="2"/>
  <c r="N23" i="2"/>
  <c r="P23" i="2" s="1"/>
  <c r="AH22" i="2"/>
  <c r="AF22" i="2"/>
  <c r="N22" i="2"/>
  <c r="P22" i="2" s="1"/>
  <c r="AH21" i="2"/>
  <c r="AF21" i="2"/>
  <c r="N21" i="2"/>
  <c r="P21" i="2" s="1"/>
  <c r="AH19" i="2"/>
  <c r="AF19" i="2"/>
  <c r="Z19" i="2"/>
  <c r="AB19" i="2" s="1"/>
  <c r="AH18" i="2"/>
  <c r="AF18" i="2"/>
  <c r="N18" i="2"/>
  <c r="P18" i="2" s="1"/>
  <c r="AH17" i="2"/>
  <c r="AF17" i="2"/>
  <c r="Z17" i="2"/>
  <c r="AB17" i="2" s="1"/>
  <c r="AH16" i="2"/>
  <c r="AF16" i="2"/>
  <c r="Z16" i="2"/>
  <c r="AB16" i="2" s="1"/>
  <c r="AH15" i="2"/>
  <c r="Z15" i="2"/>
  <c r="AE15" i="2" s="1"/>
  <c r="AG15" i="2" s="1"/>
  <c r="AH14" i="2"/>
  <c r="AF14" i="2"/>
  <c r="N14" i="2"/>
  <c r="P14" i="2" s="1"/>
  <c r="AH13" i="2"/>
  <c r="AF13" i="2"/>
  <c r="Z13" i="2"/>
  <c r="AB13" i="2" s="1"/>
  <c r="G39" i="2" l="1"/>
  <c r="H39" i="2"/>
  <c r="Q39" i="2"/>
  <c r="I39" i="2"/>
  <c r="AF25" i="2"/>
  <c r="AF39" i="2" s="1"/>
  <c r="AE29" i="2"/>
  <c r="AG29" i="2" s="1"/>
  <c r="AG38" i="2" s="1"/>
  <c r="O39" i="2"/>
  <c r="AH25" i="2"/>
  <c r="AH39" i="2" s="1"/>
  <c r="AE24" i="2"/>
  <c r="AG24" i="2" s="1"/>
  <c r="T39" i="2"/>
  <c r="AA39" i="2"/>
  <c r="AB33" i="2"/>
  <c r="AB38" i="2" s="1"/>
  <c r="S39" i="2"/>
  <c r="AE19" i="2"/>
  <c r="AG19" i="2" s="1"/>
  <c r="AC39" i="2"/>
  <c r="AE22" i="2"/>
  <c r="AG22" i="2" s="1"/>
  <c r="AE13" i="2"/>
  <c r="AG13" i="2" s="1"/>
  <c r="AE17" i="2"/>
  <c r="AG17" i="2" s="1"/>
  <c r="N38" i="2"/>
  <c r="U39" i="2"/>
  <c r="AB25" i="2"/>
  <c r="P25" i="2"/>
  <c r="AE14" i="2"/>
  <c r="AG14" i="2" s="1"/>
  <c r="AE16" i="2"/>
  <c r="AG16" i="2" s="1"/>
  <c r="AE18" i="2"/>
  <c r="AG18" i="2" s="1"/>
  <c r="AE21" i="2"/>
  <c r="AG21" i="2" s="1"/>
  <c r="AE23" i="2"/>
  <c r="AG23" i="2" s="1"/>
  <c r="Z25" i="2"/>
  <c r="Z39" i="2" s="1"/>
  <c r="P31" i="2"/>
  <c r="P38" i="2" s="1"/>
  <c r="N25" i="2"/>
  <c r="N39" i="2" l="1"/>
  <c r="AE38" i="2"/>
  <c r="AB39" i="2"/>
  <c r="P39" i="2"/>
  <c r="AG25" i="2"/>
  <c r="AG39" i="2" s="1"/>
  <c r="AE25" i="2"/>
  <c r="AE39" i="2" s="1"/>
</calcChain>
</file>

<file path=xl/sharedStrings.xml><?xml version="1.0" encoding="utf-8"?>
<sst xmlns="http://schemas.openxmlformats.org/spreadsheetml/2006/main" count="144" uniqueCount="108">
  <si>
    <t>PLAN STUDIÓW</t>
  </si>
  <si>
    <t xml:space="preserve">KIERUNEK STUDIÓW:  </t>
  </si>
  <si>
    <t>POZIOM:</t>
  </si>
  <si>
    <t>II stopnia</t>
  </si>
  <si>
    <t>PROFIL:</t>
  </si>
  <si>
    <t>ogólnoakademicki</t>
  </si>
  <si>
    <t>FORMA STUDIÓW:</t>
  </si>
  <si>
    <t>stacjonarne</t>
  </si>
  <si>
    <t>Moduł</t>
  </si>
  <si>
    <t>Zajęcia/grupa zajęć realizowane w ramach przedmiotu</t>
  </si>
  <si>
    <t>liczba godzin kontaktowych w roku akademickim</t>
  </si>
  <si>
    <t>liczba godzin samokształcenia w roku akademickim</t>
  </si>
  <si>
    <t>Łączna liczba godzin w roku akademickim (suma=kontakt+samokształcenie)</t>
  </si>
  <si>
    <t>Łączna ilość ECTS w roku akademickim</t>
  </si>
  <si>
    <t>Liczba godzin</t>
  </si>
  <si>
    <t>w</t>
  </si>
  <si>
    <t>sem</t>
  </si>
  <si>
    <t>ćw</t>
  </si>
  <si>
    <t>k</t>
  </si>
  <si>
    <t>zp</t>
  </si>
  <si>
    <t>pz</t>
  </si>
  <si>
    <t>e-l </t>
  </si>
  <si>
    <t>Liczba godzin kontaktowych w semestrze</t>
  </si>
  <si>
    <t>liczba godzin samokształcenia w semestrze</t>
  </si>
  <si>
    <t>liczba wszystkich godzin w semestrze (suma=kontakt+samokształcenie)</t>
  </si>
  <si>
    <t>ilość  ECTS w semestrze</t>
  </si>
  <si>
    <t>Forma zaliczenia:</t>
  </si>
  <si>
    <t>e-l</t>
  </si>
  <si>
    <t>liczba godzin kontaktowych w semestrze</t>
  </si>
  <si>
    <t>ilość ECTS w semestrze</t>
  </si>
  <si>
    <t xml:space="preserve">Forma zaliczenia:            </t>
  </si>
  <si>
    <t>Przedmioty obowiązkowe</t>
  </si>
  <si>
    <t>Nazwa przedmiotu</t>
  </si>
  <si>
    <t>Kompetencje generyczne w technikach dentystycznych</t>
  </si>
  <si>
    <t>ZzO</t>
  </si>
  <si>
    <t>Materiałowe i technologiczne aspekty technik protetycznych i ortodontycznych</t>
  </si>
  <si>
    <t>E</t>
  </si>
  <si>
    <t>PŁ</t>
  </si>
  <si>
    <t>Razem przedmioty obowiązkowe:</t>
  </si>
  <si>
    <t>Przedmioty fakultatywne</t>
  </si>
  <si>
    <t>Nauki ogólnomedyczne</t>
  </si>
  <si>
    <t>1 przedmiot z 2</t>
  </si>
  <si>
    <t>Razem przedmioty fakultatywne:</t>
  </si>
  <si>
    <t>Razem:</t>
  </si>
  <si>
    <t>Legenda:</t>
  </si>
  <si>
    <t>Wykłady</t>
  </si>
  <si>
    <t>Seminarium</t>
  </si>
  <si>
    <t>Ćwiczenia (= Laboratoria - PŁ)</t>
  </si>
  <si>
    <t>Uniwersytet Medyczny w Łodzi</t>
  </si>
  <si>
    <t>Zajęcia kliniczne</t>
  </si>
  <si>
    <t>Politechnika Łódzka</t>
  </si>
  <si>
    <t>Zajęcia praktyczne (= Projekt - PŁ)</t>
  </si>
  <si>
    <t>Praktyki zawodowe</t>
  </si>
  <si>
    <t>E-learning</t>
  </si>
  <si>
    <t>Zaliczenie z oceną</t>
  </si>
  <si>
    <t xml:space="preserve">Zaliczenie  </t>
  </si>
  <si>
    <t>Z</t>
  </si>
  <si>
    <t>Egzamin</t>
  </si>
  <si>
    <t xml:space="preserve">E </t>
  </si>
  <si>
    <t>Techniki dentystyczne</t>
  </si>
  <si>
    <t>Nauki</t>
  </si>
  <si>
    <t>Semestr 3  (zimowy)</t>
  </si>
  <si>
    <t>Semestr 4 (letni)</t>
  </si>
  <si>
    <t>Lp.</t>
  </si>
  <si>
    <t>Elementy prawa</t>
  </si>
  <si>
    <t>Artykulometria</t>
  </si>
  <si>
    <t>Praca dyplomowa</t>
  </si>
  <si>
    <t>Seminarium dyplomowe</t>
  </si>
  <si>
    <t xml:space="preserve">Środowiskowe determinanty zdrowia </t>
  </si>
  <si>
    <t>Stomatologia estetyczna</t>
  </si>
  <si>
    <t>Nowoczesne materiały protetyczne</t>
  </si>
  <si>
    <t>Zzo</t>
  </si>
  <si>
    <t xml:space="preserve">Fizyko-chemia polimerów </t>
  </si>
  <si>
    <t xml:space="preserve">Materiały i kompozyty ceramiczne </t>
  </si>
  <si>
    <t>Materiały i kompozyty polimerowe</t>
  </si>
  <si>
    <t>Metody badań polimerów</t>
  </si>
  <si>
    <t>1 przedmiot z 3</t>
  </si>
  <si>
    <t xml:space="preserve">Prawa i obowiązki pacjenta </t>
  </si>
  <si>
    <t xml:space="preserve">Filozofia medycyny </t>
  </si>
  <si>
    <t>Angielska terminologia w stomatologii</t>
  </si>
  <si>
    <t>Język niemiecki w stomatologii</t>
  </si>
  <si>
    <t>Angielska terminologia w chemii i inżynierii materiałowej</t>
  </si>
  <si>
    <t xml:space="preserve">Postępowanie z materiałem biologicznie skażonym </t>
  </si>
  <si>
    <t>Zagrożenia cywilizacyjne</t>
  </si>
  <si>
    <t>Kierownik przzedmiotu</t>
  </si>
  <si>
    <t>dr hab. n. med. prof. Uczelni Rafał Kubiak</t>
  </si>
  <si>
    <t>dr hab. n. med. Dorota Pastuszak-Lewandoska</t>
  </si>
  <si>
    <t>prof. dr hab. inż. n. tech. Leszek Klimek</t>
  </si>
  <si>
    <t>dr n. med. Piotr Fabjański</t>
  </si>
  <si>
    <t>prof. dr hab. n. med. Ewa Brzeziańska-Lasota</t>
  </si>
  <si>
    <t>dr inż. n. tech. Anna Strąkowska</t>
  </si>
  <si>
    <t>prof. dr hab. inż. Dariusz Bieliński</t>
  </si>
  <si>
    <t>dr inż. n. tech. Anna Kosmalska</t>
  </si>
  <si>
    <t>prof. dr hab. n. med. Anna Zalewska-Janowska</t>
  </si>
  <si>
    <t>dr n. hum. Anna Alichniewicz</t>
  </si>
  <si>
    <t>lektor CNJO</t>
  </si>
  <si>
    <t>Społeczeństwo ryzyka biomedycznego</t>
  </si>
  <si>
    <t>zp - projekt (PŁ)</t>
  </si>
  <si>
    <t>ćw - laboratoria (PŁ)</t>
  </si>
  <si>
    <t>Współpraca w zespole medycznym</t>
  </si>
  <si>
    <t>dr hab. n. med. prof. uczelni Rafał Kubiak</t>
  </si>
  <si>
    <t>dr hab. n. med. prof. uczelni Kinga Bociong</t>
  </si>
  <si>
    <t>dr hab. inż. n. chem. prof. uczelni Krzysztof Strzelec</t>
  </si>
  <si>
    <t>dr n. społ. Katarzyna Pawlak-Sobczak</t>
  </si>
  <si>
    <t>prof. dr hab. n. med. Leszek Klimek</t>
  </si>
  <si>
    <t>dr hab. n. med. prof. uczelni Beata Śmielak</t>
  </si>
  <si>
    <r>
      <t>II ROK TECHNIKI DENTYSTYCZNE II stopnia</t>
    </r>
    <r>
      <rPr>
        <b/>
        <sz val="16"/>
        <color rgb="FFC00000"/>
        <rFont val="Calibri"/>
        <family val="2"/>
        <charset val="238"/>
        <scheme val="minor"/>
      </rPr>
      <t xml:space="preserve"> 2025/2026</t>
    </r>
  </si>
  <si>
    <t>Techniki cyfrowe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</si>
</sst>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2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1"/>
      <color rgb="FFC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rgb="FF5C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BEB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6" fillId="0" borderId="0"/>
  </cellStyleXfs>
  <cellXfs count="268">
    <xf numFmtId="0" fontId="0" fillId="0" borderId="0" xfId="0"/>
    <xf numFmtId="0" fontId="1" fillId="0" borderId="0" xfId="4" applyAlignment="1">
      <alignment horizontal="center" vertical="center" wrapText="1"/>
    </xf>
    <xf numFmtId="0" fontId="2" fillId="0" borderId="0" xfId="4" applyFont="1" applyAlignment="1">
      <alignment horizontal="center"/>
    </xf>
    <xf numFmtId="0" fontId="1" fillId="0" borderId="0" xfId="4"/>
    <xf numFmtId="0" fontId="1" fillId="0" borderId="0" xfId="4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8" fillId="0" borderId="0" xfId="4" applyFont="1" applyAlignment="1">
      <alignment vertical="center"/>
    </xf>
    <xf numFmtId="0" fontId="9" fillId="0" borderId="0" xfId="4" applyFont="1" applyAlignment="1">
      <alignment horizontal="left"/>
    </xf>
    <xf numFmtId="0" fontId="10" fillId="0" borderId="0" xfId="4" applyFont="1" applyAlignment="1">
      <alignment horizontal="left"/>
    </xf>
    <xf numFmtId="0" fontId="1" fillId="2" borderId="39" xfId="4" applyFill="1" applyBorder="1" applyAlignment="1">
      <alignment horizontal="center" vertical="center" wrapText="1"/>
    </xf>
    <xf numFmtId="0" fontId="1" fillId="2" borderId="37" xfId="4" applyFill="1" applyBorder="1" applyAlignment="1">
      <alignment horizontal="center" vertical="center" wrapText="1"/>
    </xf>
    <xf numFmtId="0" fontId="2" fillId="2" borderId="37" xfId="4" applyFont="1" applyFill="1" applyBorder="1" applyAlignment="1">
      <alignment horizontal="center" vertical="center" textRotation="90" wrapText="1"/>
    </xf>
    <xf numFmtId="0" fontId="1" fillId="2" borderId="37" xfId="4" applyFill="1" applyBorder="1" applyAlignment="1">
      <alignment horizontal="center" vertical="center" textRotation="90" wrapText="1"/>
    </xf>
    <xf numFmtId="0" fontId="2" fillId="2" borderId="41" xfId="4" applyFont="1" applyFill="1" applyBorder="1" applyAlignment="1">
      <alignment horizontal="center" vertical="center" textRotation="90" wrapText="1"/>
    </xf>
    <xf numFmtId="0" fontId="2" fillId="0" borderId="46" xfId="4" applyFont="1" applyBorder="1" applyAlignment="1">
      <alignment horizontal="center" vertical="center"/>
    </xf>
    <xf numFmtId="0" fontId="2" fillId="0" borderId="2" xfId="3" applyFont="1" applyBorder="1" applyAlignment="1">
      <alignment horizontal="left" vertical="center" wrapText="1"/>
    </xf>
    <xf numFmtId="0" fontId="2" fillId="0" borderId="45" xfId="3" applyFont="1" applyBorder="1" applyAlignment="1">
      <alignment horizontal="left" vertical="center" wrapText="1"/>
    </xf>
    <xf numFmtId="0" fontId="1" fillId="0" borderId="1" xfId="4" applyBorder="1" applyAlignment="1">
      <alignment horizontal="center" vertical="center" wrapText="1"/>
    </xf>
    <xf numFmtId="0" fontId="1" fillId="0" borderId="2" xfId="4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1" fillId="0" borderId="46" xfId="4" applyBorder="1" applyAlignment="1">
      <alignment horizontal="center" vertical="center" wrapText="1"/>
    </xf>
    <xf numFmtId="0" fontId="2" fillId="0" borderId="36" xfId="4" applyFont="1" applyBorder="1" applyAlignment="1">
      <alignment horizontal="center" vertical="center"/>
    </xf>
    <xf numFmtId="0" fontId="2" fillId="0" borderId="5" xfId="3" applyFont="1" applyBorder="1" applyAlignment="1">
      <alignment horizontal="left" vertical="center" wrapText="1"/>
    </xf>
    <xf numFmtId="0" fontId="2" fillId="0" borderId="35" xfId="3" applyFont="1" applyBorder="1" applyAlignment="1">
      <alignment horizontal="left" vertical="center" wrapText="1"/>
    </xf>
    <xf numFmtId="0" fontId="1" fillId="0" borderId="4" xfId="4" applyBorder="1" applyAlignment="1">
      <alignment horizontal="center" vertical="center" wrapText="1"/>
    </xf>
    <xf numFmtId="0" fontId="1" fillId="0" borderId="5" xfId="4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 wrapText="1"/>
    </xf>
    <xf numFmtId="0" fontId="2" fillId="0" borderId="6" xfId="4" applyFont="1" applyBorder="1" applyAlignment="1">
      <alignment horizontal="center" vertical="center" wrapText="1"/>
    </xf>
    <xf numFmtId="0" fontId="1" fillId="0" borderId="36" xfId="4" applyBorder="1" applyAlignment="1">
      <alignment horizontal="center" vertical="center" wrapText="1"/>
    </xf>
    <xf numFmtId="0" fontId="2" fillId="0" borderId="5" xfId="3" applyFont="1" applyBorder="1"/>
    <xf numFmtId="0" fontId="2" fillId="0" borderId="35" xfId="3" applyFont="1" applyBorder="1"/>
    <xf numFmtId="0" fontId="16" fillId="0" borderId="5" xfId="3" applyFont="1" applyBorder="1"/>
    <xf numFmtId="0" fontId="16" fillId="0" borderId="35" xfId="3" applyFont="1" applyBorder="1"/>
    <xf numFmtId="0" fontId="11" fillId="0" borderId="4" xfId="4" applyFont="1" applyBorder="1" applyAlignment="1">
      <alignment horizontal="center" vertical="center" wrapText="1"/>
    </xf>
    <xf numFmtId="0" fontId="11" fillId="0" borderId="5" xfId="4" applyFont="1" applyBorder="1" applyAlignment="1">
      <alignment horizontal="center" vertical="center" wrapText="1"/>
    </xf>
    <xf numFmtId="0" fontId="18" fillId="0" borderId="5" xfId="4" applyFont="1" applyBorder="1" applyAlignment="1">
      <alignment horizontal="center" vertical="center" wrapText="1"/>
    </xf>
    <xf numFmtId="0" fontId="18" fillId="0" borderId="6" xfId="4" applyFont="1" applyBorder="1" applyAlignment="1">
      <alignment horizontal="center" vertical="center" wrapText="1"/>
    </xf>
    <xf numFmtId="0" fontId="19" fillId="0" borderId="4" xfId="4" applyFont="1" applyBorder="1" applyAlignment="1">
      <alignment horizontal="center" vertical="center" wrapText="1"/>
    </xf>
    <xf numFmtId="0" fontId="19" fillId="0" borderId="5" xfId="4" applyFont="1" applyBorder="1" applyAlignment="1">
      <alignment horizontal="center" vertical="center" wrapText="1"/>
    </xf>
    <xf numFmtId="0" fontId="15" fillId="0" borderId="6" xfId="4" applyFont="1" applyBorder="1" applyAlignment="1">
      <alignment horizontal="center" vertical="center" wrapText="1"/>
    </xf>
    <xf numFmtId="0" fontId="19" fillId="0" borderId="36" xfId="4" applyFont="1" applyBorder="1" applyAlignment="1">
      <alignment horizontal="center" vertical="center" wrapText="1"/>
    </xf>
    <xf numFmtId="0" fontId="16" fillId="0" borderId="5" xfId="4" applyFont="1" applyBorder="1" applyAlignment="1">
      <alignment horizontal="center" vertical="center" wrapText="1"/>
    </xf>
    <xf numFmtId="0" fontId="16" fillId="0" borderId="6" xfId="4" applyFont="1" applyBorder="1" applyAlignment="1">
      <alignment horizontal="center" vertical="center" wrapText="1"/>
    </xf>
    <xf numFmtId="0" fontId="3" fillId="2" borderId="21" xfId="4" applyFont="1" applyFill="1" applyBorder="1" applyAlignment="1">
      <alignment horizontal="center" vertical="center" wrapText="1"/>
    </xf>
    <xf numFmtId="0" fontId="3" fillId="2" borderId="22" xfId="4" applyFont="1" applyFill="1" applyBorder="1" applyAlignment="1">
      <alignment horizontal="center" vertical="center" wrapText="1"/>
    </xf>
    <xf numFmtId="0" fontId="3" fillId="2" borderId="24" xfId="4" applyFont="1" applyFill="1" applyBorder="1" applyAlignment="1">
      <alignment horizontal="center" vertical="center" wrapText="1"/>
    </xf>
    <xf numFmtId="0" fontId="5" fillId="2" borderId="43" xfId="4" applyFont="1" applyFill="1" applyBorder="1" applyAlignment="1">
      <alignment horizontal="center" vertical="center" wrapText="1"/>
    </xf>
    <xf numFmtId="0" fontId="5" fillId="2" borderId="24" xfId="4" applyFont="1" applyFill="1" applyBorder="1" applyAlignment="1">
      <alignment horizontal="center" vertical="center" wrapText="1"/>
    </xf>
    <xf numFmtId="0" fontId="21" fillId="0" borderId="45" xfId="3" applyFont="1" applyBorder="1" applyAlignment="1">
      <alignment horizontal="left" vertical="center" wrapText="1"/>
    </xf>
    <xf numFmtId="0" fontId="22" fillId="0" borderId="3" xfId="3" applyFont="1" applyBorder="1" applyAlignment="1">
      <alignment horizontal="left" vertical="center" wrapText="1"/>
    </xf>
    <xf numFmtId="0" fontId="3" fillId="0" borderId="46" xfId="4" applyFont="1" applyBorder="1" applyAlignment="1">
      <alignment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2" xfId="4" applyFont="1" applyBorder="1" applyAlignment="1">
      <alignment vertical="center" wrapText="1"/>
    </xf>
    <xf numFmtId="0" fontId="5" fillId="0" borderId="3" xfId="4" applyFont="1" applyBorder="1" applyAlignment="1">
      <alignment vertical="center" wrapText="1"/>
    </xf>
    <xf numFmtId="0" fontId="3" fillId="0" borderId="36" xfId="4" applyFont="1" applyBorder="1" applyAlignment="1">
      <alignment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5" xfId="4" applyFont="1" applyBorder="1" applyAlignment="1">
      <alignment vertical="center" wrapText="1"/>
    </xf>
    <xf numFmtId="0" fontId="5" fillId="0" borderId="6" xfId="4" applyFont="1" applyBorder="1" applyAlignment="1">
      <alignment vertical="center" wrapText="1"/>
    </xf>
    <xf numFmtId="0" fontId="16" fillId="2" borderId="45" xfId="3" applyFont="1" applyFill="1" applyBorder="1" applyAlignment="1">
      <alignment vertical="center" wrapText="1"/>
    </xf>
    <xf numFmtId="0" fontId="23" fillId="2" borderId="3" xfId="3" applyFont="1" applyFill="1" applyBorder="1" applyAlignment="1">
      <alignment vertical="center" wrapText="1"/>
    </xf>
    <xf numFmtId="0" fontId="3" fillId="0" borderId="1" xfId="4" applyFont="1" applyBorder="1" applyAlignment="1">
      <alignment vertical="center" wrapText="1"/>
    </xf>
    <xf numFmtId="0" fontId="24" fillId="0" borderId="48" xfId="3" applyFont="1" applyBorder="1" applyAlignment="1">
      <alignment horizontal="justify" vertical="center" wrapText="1"/>
    </xf>
    <xf numFmtId="0" fontId="25" fillId="0" borderId="9" xfId="3" applyFont="1" applyBorder="1" applyAlignment="1">
      <alignment horizontal="justify" vertical="center" wrapText="1"/>
    </xf>
    <xf numFmtId="0" fontId="3" fillId="0" borderId="7" xfId="4" applyFont="1" applyBorder="1" applyAlignment="1">
      <alignment vertical="center" wrapText="1"/>
    </xf>
    <xf numFmtId="0" fontId="3" fillId="0" borderId="8" xfId="4" applyFont="1" applyBorder="1" applyAlignment="1">
      <alignment vertical="center" wrapText="1"/>
    </xf>
    <xf numFmtId="0" fontId="5" fillId="0" borderId="9" xfId="4" applyFont="1" applyBorder="1" applyAlignment="1">
      <alignment vertical="center" wrapText="1"/>
    </xf>
    <xf numFmtId="0" fontId="2" fillId="2" borderId="31" xfId="3" applyFont="1" applyFill="1" applyBorder="1" applyAlignment="1">
      <alignment vertical="center"/>
    </xf>
    <xf numFmtId="0" fontId="20" fillId="2" borderId="33" xfId="3" applyFont="1" applyFill="1" applyBorder="1" applyAlignment="1">
      <alignment vertical="center"/>
    </xf>
    <xf numFmtId="0" fontId="3" fillId="0" borderId="32" xfId="4" applyFont="1" applyBorder="1" applyAlignment="1">
      <alignment vertical="center" wrapText="1"/>
    </xf>
    <xf numFmtId="0" fontId="5" fillId="0" borderId="32" xfId="4" applyFont="1" applyBorder="1" applyAlignment="1">
      <alignment vertical="center" wrapText="1"/>
    </xf>
    <xf numFmtId="0" fontId="5" fillId="0" borderId="31" xfId="4" applyFont="1" applyBorder="1" applyAlignment="1">
      <alignment vertical="center" wrapText="1"/>
    </xf>
    <xf numFmtId="0" fontId="3" fillId="0" borderId="30" xfId="4" applyFont="1" applyBorder="1" applyAlignment="1">
      <alignment vertical="center" wrapText="1"/>
    </xf>
    <xf numFmtId="0" fontId="21" fillId="0" borderId="5" xfId="3" applyFont="1" applyBorder="1" applyAlignment="1">
      <alignment vertical="center"/>
    </xf>
    <xf numFmtId="0" fontId="22" fillId="0" borderId="6" xfId="3" applyFont="1" applyBorder="1" applyAlignment="1">
      <alignment vertical="center"/>
    </xf>
    <xf numFmtId="0" fontId="5" fillId="0" borderId="5" xfId="4" applyFont="1" applyBorder="1" applyAlignment="1">
      <alignment vertical="center" wrapText="1"/>
    </xf>
    <xf numFmtId="0" fontId="5" fillId="0" borderId="35" xfId="4" applyFont="1" applyBorder="1" applyAlignment="1">
      <alignment vertical="center" wrapText="1"/>
    </xf>
    <xf numFmtId="0" fontId="3" fillId="0" borderId="4" xfId="4" applyFont="1" applyBorder="1" applyAlignment="1">
      <alignment vertical="center" wrapText="1"/>
    </xf>
    <xf numFmtId="0" fontId="21" fillId="0" borderId="37" xfId="3" applyFont="1" applyBorder="1" applyAlignment="1">
      <alignment vertical="center" wrapText="1"/>
    </xf>
    <xf numFmtId="0" fontId="22" fillId="0" borderId="41" xfId="3" applyFont="1" applyBorder="1" applyAlignment="1">
      <alignment vertical="center" wrapText="1"/>
    </xf>
    <xf numFmtId="0" fontId="3" fillId="0" borderId="37" xfId="4" applyFont="1" applyBorder="1" applyAlignment="1">
      <alignment vertical="center" wrapText="1"/>
    </xf>
    <xf numFmtId="0" fontId="5" fillId="0" borderId="37" xfId="4" applyFont="1" applyBorder="1" applyAlignment="1">
      <alignment vertical="center" wrapText="1"/>
    </xf>
    <xf numFmtId="0" fontId="5" fillId="0" borderId="40" xfId="4" applyFont="1" applyBorder="1" applyAlignment="1">
      <alignment vertical="center" wrapText="1"/>
    </xf>
    <xf numFmtId="0" fontId="3" fillId="0" borderId="39" xfId="4" applyFont="1" applyBorder="1" applyAlignment="1">
      <alignment vertical="center" wrapText="1"/>
    </xf>
    <xf numFmtId="0" fontId="15" fillId="3" borderId="2" xfId="4" applyFont="1" applyFill="1" applyBorder="1" applyAlignment="1">
      <alignment horizontal="center" vertical="center" wrapText="1"/>
    </xf>
    <xf numFmtId="0" fontId="21" fillId="0" borderId="8" xfId="3" applyFont="1" applyBorder="1" applyAlignment="1">
      <alignment horizontal="left" vertical="center"/>
    </xf>
    <xf numFmtId="0" fontId="22" fillId="0" borderId="9" xfId="3" applyFont="1" applyBorder="1" applyAlignment="1">
      <alignment horizontal="left" vertical="center"/>
    </xf>
    <xf numFmtId="0" fontId="3" fillId="0" borderId="7" xfId="4" applyFont="1" applyBorder="1" applyAlignment="1">
      <alignment horizontal="center" vertical="center" wrapText="1"/>
    </xf>
    <xf numFmtId="0" fontId="3" fillId="2" borderId="43" xfId="4" applyFont="1" applyFill="1" applyBorder="1" applyAlignment="1">
      <alignment horizontal="center" vertical="center" wrapText="1"/>
    </xf>
    <xf numFmtId="0" fontId="5" fillId="2" borderId="22" xfId="4" applyFont="1" applyFill="1" applyBorder="1" applyAlignment="1">
      <alignment horizontal="center" vertical="center" wrapText="1"/>
    </xf>
    <xf numFmtId="0" fontId="5" fillId="2" borderId="23" xfId="4" applyFont="1" applyFill="1" applyBorder="1" applyAlignment="1">
      <alignment horizontal="center" vertical="center" wrapText="1"/>
    </xf>
    <xf numFmtId="0" fontId="5" fillId="2" borderId="21" xfId="4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right" vertical="center"/>
    </xf>
    <xf numFmtId="0" fontId="2" fillId="2" borderId="4" xfId="1" applyFont="1" applyFill="1" applyBorder="1" applyAlignment="1">
      <alignment horizontal="right" vertical="center"/>
    </xf>
    <xf numFmtId="0" fontId="2" fillId="2" borderId="7" xfId="1" applyFont="1" applyFill="1" applyBorder="1" applyAlignment="1">
      <alignment horizontal="right" vertical="center"/>
    </xf>
    <xf numFmtId="0" fontId="3" fillId="0" borderId="2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3" fillId="0" borderId="8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3" fillId="0" borderId="46" xfId="4" applyFont="1" applyBorder="1" applyAlignment="1">
      <alignment horizontal="center" vertical="center" wrapText="1"/>
    </xf>
    <xf numFmtId="0" fontId="3" fillId="0" borderId="36" xfId="4" applyFont="1" applyBorder="1" applyAlignment="1">
      <alignment horizontal="center" vertical="center" wrapText="1"/>
    </xf>
    <xf numFmtId="0" fontId="3" fillId="0" borderId="32" xfId="4" applyFont="1" applyBorder="1" applyAlignment="1">
      <alignment horizontal="center" vertical="center" wrapText="1"/>
    </xf>
    <xf numFmtId="0" fontId="3" fillId="0" borderId="37" xfId="4" applyFont="1" applyBorder="1" applyAlignment="1">
      <alignment horizontal="center" vertical="center" wrapText="1"/>
    </xf>
    <xf numFmtId="0" fontId="3" fillId="0" borderId="34" xfId="4" applyFont="1" applyBorder="1" applyAlignment="1">
      <alignment horizontal="center" vertical="center" wrapText="1"/>
    </xf>
    <xf numFmtId="0" fontId="3" fillId="0" borderId="42" xfId="4" applyFont="1" applyBorder="1" applyAlignment="1">
      <alignment horizontal="center" vertical="center" wrapText="1"/>
    </xf>
    <xf numFmtId="0" fontId="3" fillId="0" borderId="49" xfId="4" applyFont="1" applyBorder="1" applyAlignment="1">
      <alignment horizontal="center" vertical="center" wrapText="1"/>
    </xf>
    <xf numFmtId="0" fontId="1" fillId="3" borderId="4" xfId="4" applyFill="1" applyBorder="1" applyAlignment="1">
      <alignment horizontal="center" vertical="center" wrapText="1"/>
    </xf>
    <xf numFmtId="0" fontId="1" fillId="3" borderId="5" xfId="4" applyFill="1" applyBorder="1" applyAlignment="1">
      <alignment horizontal="center" vertical="center" wrapText="1"/>
    </xf>
    <xf numFmtId="0" fontId="2" fillId="3" borderId="5" xfId="4" applyFont="1" applyFill="1" applyBorder="1" applyAlignment="1">
      <alignment horizontal="center" vertical="center" wrapText="1"/>
    </xf>
    <xf numFmtId="0" fontId="2" fillId="3" borderId="6" xfId="4" applyFont="1" applyFill="1" applyBorder="1" applyAlignment="1">
      <alignment horizontal="center" vertical="center" wrapText="1"/>
    </xf>
    <xf numFmtId="0" fontId="2" fillId="3" borderId="5" xfId="3" applyFont="1" applyFill="1" applyBorder="1" applyAlignment="1">
      <alignment horizontal="left" vertical="center" wrapText="1"/>
    </xf>
    <xf numFmtId="0" fontId="2" fillId="3" borderId="35" xfId="3" applyFont="1" applyFill="1" applyBorder="1" applyAlignment="1">
      <alignment horizontal="left" vertical="center" wrapText="1"/>
    </xf>
    <xf numFmtId="0" fontId="15" fillId="2" borderId="35" xfId="3" applyFont="1" applyFill="1" applyBorder="1" applyAlignment="1">
      <alignment horizontal="left" vertical="center" wrapText="1"/>
    </xf>
    <xf numFmtId="0" fontId="23" fillId="2" borderId="6" xfId="3" applyFont="1" applyFill="1" applyBorder="1" applyAlignment="1">
      <alignment horizontal="left" vertical="center" wrapText="1"/>
    </xf>
    <xf numFmtId="0" fontId="16" fillId="2" borderId="2" xfId="3" applyFont="1" applyFill="1" applyBorder="1" applyAlignment="1">
      <alignment horizontal="left" vertical="center" wrapText="1"/>
    </xf>
    <xf numFmtId="0" fontId="23" fillId="2" borderId="3" xfId="3" applyFont="1" applyFill="1" applyBorder="1" applyAlignment="1">
      <alignment horizontal="left" vertical="center" wrapText="1"/>
    </xf>
    <xf numFmtId="0" fontId="28" fillId="0" borderId="5" xfId="4" applyFont="1" applyBorder="1" applyAlignment="1">
      <alignment horizontal="center" vertical="center" wrapText="1"/>
    </xf>
    <xf numFmtId="0" fontId="28" fillId="0" borderId="6" xfId="4" applyFont="1" applyBorder="1" applyAlignment="1">
      <alignment horizontal="center" vertical="center" wrapText="1"/>
    </xf>
    <xf numFmtId="0" fontId="2" fillId="6" borderId="36" xfId="4" applyFont="1" applyFill="1" applyBorder="1" applyAlignment="1">
      <alignment horizontal="center" vertical="center"/>
    </xf>
    <xf numFmtId="0" fontId="2" fillId="6" borderId="5" xfId="3" applyFont="1" applyFill="1" applyBorder="1" applyAlignment="1">
      <alignment vertical="center" wrapText="1"/>
    </xf>
    <xf numFmtId="0" fontId="2" fillId="6" borderId="35" xfId="3" applyFont="1" applyFill="1" applyBorder="1" applyAlignment="1">
      <alignment vertical="center" wrapText="1"/>
    </xf>
    <xf numFmtId="0" fontId="1" fillId="6" borderId="4" xfId="4" applyFill="1" applyBorder="1" applyAlignment="1">
      <alignment horizontal="center" vertical="center" wrapText="1"/>
    </xf>
    <xf numFmtId="0" fontId="1" fillId="6" borderId="5" xfId="4" applyFill="1" applyBorder="1" applyAlignment="1">
      <alignment horizontal="center" vertical="center" wrapText="1"/>
    </xf>
    <xf numFmtId="0" fontId="2" fillId="6" borderId="5" xfId="4" applyFont="1" applyFill="1" applyBorder="1" applyAlignment="1">
      <alignment horizontal="center" vertical="center" wrapText="1"/>
    </xf>
    <xf numFmtId="0" fontId="2" fillId="6" borderId="6" xfId="4" applyFont="1" applyFill="1" applyBorder="1" applyAlignment="1">
      <alignment horizontal="center" vertical="center" wrapText="1"/>
    </xf>
    <xf numFmtId="0" fontId="1" fillId="6" borderId="36" xfId="4" applyFill="1" applyBorder="1" applyAlignment="1">
      <alignment horizontal="center" vertical="center" wrapText="1"/>
    </xf>
    <xf numFmtId="0" fontId="2" fillId="6" borderId="5" xfId="3" applyFont="1" applyFill="1" applyBorder="1" applyAlignment="1">
      <alignment horizontal="left" vertical="center" wrapText="1"/>
    </xf>
    <xf numFmtId="0" fontId="2" fillId="6" borderId="35" xfId="3" applyFont="1" applyFill="1" applyBorder="1" applyAlignment="1">
      <alignment horizontal="left" vertical="center" wrapText="1"/>
    </xf>
    <xf numFmtId="0" fontId="2" fillId="6" borderId="42" xfId="4" applyFont="1" applyFill="1" applyBorder="1" applyAlignment="1">
      <alignment horizontal="center" vertical="center"/>
    </xf>
    <xf numFmtId="0" fontId="2" fillId="6" borderId="37" xfId="3" applyFont="1" applyFill="1" applyBorder="1" applyAlignment="1">
      <alignment horizontal="left" vertical="center" wrapText="1"/>
    </xf>
    <xf numFmtId="0" fontId="2" fillId="6" borderId="40" xfId="3" applyFont="1" applyFill="1" applyBorder="1" applyAlignment="1">
      <alignment horizontal="left" vertical="center" wrapText="1"/>
    </xf>
    <xf numFmtId="0" fontId="1" fillId="6" borderId="39" xfId="4" applyFill="1" applyBorder="1" applyAlignment="1">
      <alignment horizontal="center" vertical="center" wrapText="1"/>
    </xf>
    <xf numFmtId="0" fontId="1" fillId="6" borderId="37" xfId="4" applyFill="1" applyBorder="1" applyAlignment="1">
      <alignment horizontal="center" vertical="center" wrapText="1"/>
    </xf>
    <xf numFmtId="0" fontId="2" fillId="6" borderId="37" xfId="4" applyFont="1" applyFill="1" applyBorder="1" applyAlignment="1">
      <alignment horizontal="center" vertical="center" wrapText="1"/>
    </xf>
    <xf numFmtId="0" fontId="2" fillId="6" borderId="41" xfId="4" applyFont="1" applyFill="1" applyBorder="1" applyAlignment="1">
      <alignment horizontal="center" vertical="center" wrapText="1"/>
    </xf>
    <xf numFmtId="0" fontId="1" fillId="6" borderId="42" xfId="4" applyFill="1" applyBorder="1" applyAlignment="1">
      <alignment horizontal="center" vertical="center" wrapText="1"/>
    </xf>
    <xf numFmtId="0" fontId="16" fillId="3" borderId="35" xfId="3" applyFont="1" applyFill="1" applyBorder="1" applyAlignment="1">
      <alignment vertical="center"/>
    </xf>
    <xf numFmtId="0" fontId="1" fillId="0" borderId="0" xfId="4" applyAlignment="1">
      <alignment horizontal="right" vertical="center"/>
    </xf>
    <xf numFmtId="0" fontId="28" fillId="3" borderId="4" xfId="4" applyFont="1" applyFill="1" applyBorder="1" applyAlignment="1">
      <alignment horizontal="center" vertical="center" wrapText="1"/>
    </xf>
    <xf numFmtId="0" fontId="28" fillId="3" borderId="5" xfId="4" applyFont="1" applyFill="1" applyBorder="1" applyAlignment="1">
      <alignment horizontal="center" vertical="center" wrapText="1"/>
    </xf>
    <xf numFmtId="0" fontId="16" fillId="3" borderId="5" xfId="3" applyFont="1" applyFill="1" applyBorder="1" applyAlignment="1">
      <alignment vertical="center" wrapText="1"/>
    </xf>
    <xf numFmtId="0" fontId="2" fillId="4" borderId="5" xfId="4" applyFont="1" applyFill="1" applyBorder="1" applyAlignment="1">
      <alignment horizontal="center" vertical="center"/>
    </xf>
    <xf numFmtId="0" fontId="2" fillId="4" borderId="6" xfId="4" applyFont="1" applyFill="1" applyBorder="1" applyAlignment="1">
      <alignment horizontal="center" vertical="center"/>
    </xf>
    <xf numFmtId="0" fontId="2" fillId="4" borderId="8" xfId="4" applyFont="1" applyFill="1" applyBorder="1" applyAlignment="1">
      <alignment horizontal="center" vertical="center"/>
    </xf>
    <xf numFmtId="0" fontId="2" fillId="4" borderId="9" xfId="4" applyFont="1" applyFill="1" applyBorder="1" applyAlignment="1">
      <alignment horizontal="center" vertical="center"/>
    </xf>
    <xf numFmtId="0" fontId="26" fillId="2" borderId="10" xfId="3" applyFont="1" applyFill="1" applyBorder="1" applyAlignment="1">
      <alignment horizontal="center" vertical="center" wrapText="1"/>
    </xf>
    <xf numFmtId="0" fontId="26" fillId="2" borderId="11" xfId="3" applyFont="1" applyFill="1" applyBorder="1" applyAlignment="1">
      <alignment horizontal="center" vertical="center" wrapText="1"/>
    </xf>
    <xf numFmtId="0" fontId="26" fillId="2" borderId="29" xfId="3" applyFont="1" applyFill="1" applyBorder="1" applyAlignment="1">
      <alignment horizontal="center" vertical="center" wrapText="1"/>
    </xf>
    <xf numFmtId="0" fontId="2" fillId="4" borderId="2" xfId="4" applyFont="1" applyFill="1" applyBorder="1" applyAlignment="1">
      <alignment horizontal="center" vertical="center"/>
    </xf>
    <xf numFmtId="0" fontId="2" fillId="4" borderId="3" xfId="4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12" fillId="2" borderId="30" xfId="2" applyFont="1" applyFill="1" applyBorder="1" applyAlignment="1">
      <alignment horizontal="center"/>
    </xf>
    <xf numFmtId="0" fontId="12" fillId="2" borderId="32" xfId="2" applyFont="1" applyFill="1" applyBorder="1" applyAlignment="1">
      <alignment horizontal="center"/>
    </xf>
    <xf numFmtId="0" fontId="5" fillId="2" borderId="9" xfId="2" applyFont="1" applyFill="1" applyBorder="1" applyAlignment="1">
      <alignment horizontal="center" vertical="center"/>
    </xf>
    <xf numFmtId="0" fontId="12" fillId="2" borderId="32" xfId="2" applyFont="1" applyFill="1" applyBorder="1" applyAlignment="1">
      <alignment horizontal="center" vertical="center"/>
    </xf>
    <xf numFmtId="0" fontId="12" fillId="2" borderId="33" xfId="2" applyFont="1" applyFill="1" applyBorder="1" applyAlignment="1">
      <alignment horizontal="center" vertical="center"/>
    </xf>
    <xf numFmtId="0" fontId="2" fillId="2" borderId="18" xfId="4" applyFont="1" applyFill="1" applyBorder="1" applyAlignment="1">
      <alignment horizontal="center" vertical="center" textRotation="90" wrapText="1"/>
    </xf>
    <xf numFmtId="0" fontId="2" fillId="2" borderId="55" xfId="4" applyFont="1" applyFill="1" applyBorder="1" applyAlignment="1">
      <alignment horizontal="center" vertical="center" textRotation="90" wrapText="1"/>
    </xf>
    <xf numFmtId="0" fontId="1" fillId="2" borderId="17" xfId="4" applyFill="1" applyBorder="1" applyAlignment="1">
      <alignment horizontal="center" vertical="center" textRotation="90" wrapText="1"/>
    </xf>
    <xf numFmtId="0" fontId="1" fillId="2" borderId="38" xfId="4" applyFill="1" applyBorder="1" applyAlignment="1">
      <alignment horizontal="center" vertical="center" textRotation="90" wrapText="1"/>
    </xf>
    <xf numFmtId="0" fontId="2" fillId="2" borderId="16" xfId="4" applyFont="1" applyFill="1" applyBorder="1" applyAlignment="1">
      <alignment horizontal="center" vertical="center" textRotation="90" wrapText="1"/>
    </xf>
    <xf numFmtId="0" fontId="2" fillId="2" borderId="51" xfId="4" applyFont="1" applyFill="1" applyBorder="1" applyAlignment="1">
      <alignment horizontal="center" vertical="center" textRotation="90" wrapText="1"/>
    </xf>
    <xf numFmtId="0" fontId="14" fillId="2" borderId="25" xfId="4" applyFont="1" applyFill="1" applyBorder="1" applyAlignment="1">
      <alignment horizontal="left" vertical="center"/>
    </xf>
    <xf numFmtId="0" fontId="14" fillId="2" borderId="26" xfId="4" applyFont="1" applyFill="1" applyBorder="1" applyAlignment="1">
      <alignment horizontal="left" vertical="center"/>
    </xf>
    <xf numFmtId="0" fontId="14" fillId="2" borderId="27" xfId="4" applyFont="1" applyFill="1" applyBorder="1" applyAlignment="1">
      <alignment horizontal="left" vertical="center"/>
    </xf>
    <xf numFmtId="0" fontId="5" fillId="2" borderId="10" xfId="4" applyFont="1" applyFill="1" applyBorder="1" applyAlignment="1">
      <alignment horizontal="right" vertical="center"/>
    </xf>
    <xf numFmtId="0" fontId="5" fillId="2" borderId="11" xfId="4" applyFont="1" applyFill="1" applyBorder="1" applyAlignment="1">
      <alignment horizontal="right" vertical="center"/>
    </xf>
    <xf numFmtId="0" fontId="2" fillId="2" borderId="12" xfId="4" applyFont="1" applyFill="1" applyBorder="1" applyAlignment="1">
      <alignment horizontal="center" vertical="center"/>
    </xf>
    <xf numFmtId="0" fontId="2" fillId="2" borderId="0" xfId="4" applyFont="1" applyFill="1" applyAlignment="1">
      <alignment horizontal="center" vertical="center"/>
    </xf>
    <xf numFmtId="0" fontId="2" fillId="2" borderId="14" xfId="4" applyFont="1" applyFill="1" applyBorder="1" applyAlignment="1">
      <alignment horizontal="left" vertical="center" wrapText="1"/>
    </xf>
    <xf numFmtId="0" fontId="2" fillId="2" borderId="12" xfId="4" applyFont="1" applyFill="1" applyBorder="1" applyAlignment="1">
      <alignment horizontal="left" vertical="center" wrapText="1"/>
    </xf>
    <xf numFmtId="0" fontId="2" fillId="2" borderId="13" xfId="4" applyFont="1" applyFill="1" applyBorder="1" applyAlignment="1">
      <alignment horizontal="left" vertical="center" wrapText="1"/>
    </xf>
    <xf numFmtId="0" fontId="2" fillId="2" borderId="19" xfId="4" applyFont="1" applyFill="1" applyBorder="1" applyAlignment="1">
      <alignment horizontal="left" vertical="center" wrapText="1"/>
    </xf>
    <xf numFmtId="0" fontId="2" fillId="2" borderId="0" xfId="4" applyFont="1" applyFill="1" applyAlignment="1">
      <alignment horizontal="left" vertical="center" wrapText="1"/>
    </xf>
    <xf numFmtId="0" fontId="2" fillId="2" borderId="57" xfId="4" applyFont="1" applyFill="1" applyBorder="1" applyAlignment="1">
      <alignment horizontal="left" vertical="center" wrapText="1"/>
    </xf>
    <xf numFmtId="0" fontId="2" fillId="2" borderId="25" xfId="4" applyFont="1" applyFill="1" applyBorder="1" applyAlignment="1">
      <alignment horizontal="left" vertical="center" wrapText="1"/>
    </xf>
    <xf numFmtId="0" fontId="2" fillId="2" borderId="26" xfId="4" applyFont="1" applyFill="1" applyBorder="1" applyAlignment="1">
      <alignment horizontal="left" vertical="center" wrapText="1"/>
    </xf>
    <xf numFmtId="0" fontId="2" fillId="2" borderId="27" xfId="4" applyFont="1" applyFill="1" applyBorder="1" applyAlignment="1">
      <alignment horizontal="left" vertical="center" wrapText="1"/>
    </xf>
    <xf numFmtId="0" fontId="5" fillId="2" borderId="29" xfId="4" applyFont="1" applyFill="1" applyBorder="1" applyAlignment="1">
      <alignment horizontal="right" vertical="center"/>
    </xf>
    <xf numFmtId="0" fontId="5" fillId="2" borderId="10" xfId="4" applyFont="1" applyFill="1" applyBorder="1" applyAlignment="1">
      <alignment horizontal="right" vertical="center" wrapText="1"/>
    </xf>
    <xf numFmtId="0" fontId="5" fillId="2" borderId="11" xfId="4" applyFont="1" applyFill="1" applyBorder="1" applyAlignment="1">
      <alignment horizontal="right" vertical="center" wrapText="1"/>
    </xf>
    <xf numFmtId="0" fontId="5" fillId="2" borderId="29" xfId="4" applyFont="1" applyFill="1" applyBorder="1" applyAlignment="1">
      <alignment horizontal="right" vertical="center" wrapText="1"/>
    </xf>
    <xf numFmtId="0" fontId="2" fillId="2" borderId="1" xfId="4" applyFont="1" applyFill="1" applyBorder="1" applyAlignment="1">
      <alignment horizontal="center" vertical="center" wrapText="1"/>
    </xf>
    <xf numFmtId="0" fontId="2" fillId="2" borderId="3" xfId="4" applyFont="1" applyFill="1" applyBorder="1" applyAlignment="1">
      <alignment horizontal="center" vertical="center" wrapText="1"/>
    </xf>
    <xf numFmtId="0" fontId="2" fillId="2" borderId="4" xfId="4" applyFont="1" applyFill="1" applyBorder="1" applyAlignment="1">
      <alignment horizontal="center" vertical="center" wrapText="1"/>
    </xf>
    <xf numFmtId="0" fontId="2" fillId="2" borderId="6" xfId="4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center" vertical="center" wrapText="1"/>
    </xf>
    <xf numFmtId="0" fontId="2" fillId="2" borderId="9" xfId="4" applyFont="1" applyFill="1" applyBorder="1" applyAlignment="1">
      <alignment horizontal="center" vertical="center" wrapText="1"/>
    </xf>
    <xf numFmtId="0" fontId="5" fillId="2" borderId="44" xfId="4" applyFont="1" applyFill="1" applyBorder="1" applyAlignment="1">
      <alignment horizontal="center" vertical="center" wrapText="1"/>
    </xf>
    <xf numFmtId="0" fontId="5" fillId="2" borderId="58" xfId="4" applyFont="1" applyFill="1" applyBorder="1" applyAlignment="1">
      <alignment horizontal="center" vertical="center" wrapText="1"/>
    </xf>
    <xf numFmtId="0" fontId="5" fillId="2" borderId="47" xfId="4" applyFont="1" applyFill="1" applyBorder="1" applyAlignment="1">
      <alignment horizontal="center" vertical="center" wrapText="1"/>
    </xf>
    <xf numFmtId="0" fontId="2" fillId="2" borderId="59" xfId="4" applyFont="1" applyFill="1" applyBorder="1" applyAlignment="1">
      <alignment horizontal="center" vertical="center" wrapText="1"/>
    </xf>
    <xf numFmtId="0" fontId="2" fillId="2" borderId="53" xfId="4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/>
    </xf>
    <xf numFmtId="0" fontId="3" fillId="0" borderId="2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0" fontId="2" fillId="2" borderId="44" xfId="4" applyFont="1" applyFill="1" applyBorder="1" applyAlignment="1">
      <alignment horizontal="center" vertical="center" wrapText="1"/>
    </xf>
    <xf numFmtId="0" fontId="2" fillId="2" borderId="47" xfId="4" applyFont="1" applyFill="1" applyBorder="1" applyAlignment="1">
      <alignment horizontal="center" vertical="center" wrapText="1"/>
    </xf>
    <xf numFmtId="0" fontId="5" fillId="2" borderId="7" xfId="4" applyFont="1" applyFill="1" applyBorder="1" applyAlignment="1">
      <alignment horizontal="center" vertical="center"/>
    </xf>
    <xf numFmtId="0" fontId="3" fillId="0" borderId="8" xfId="4" applyFont="1" applyBorder="1" applyAlignment="1">
      <alignment horizontal="center" vertical="center" wrapText="1"/>
    </xf>
    <xf numFmtId="0" fontId="7" fillId="2" borderId="21" xfId="2" applyFont="1" applyFill="1" applyBorder="1" applyAlignment="1">
      <alignment horizontal="center" vertical="center"/>
    </xf>
    <xf numFmtId="0" fontId="7" fillId="2" borderId="22" xfId="2" applyFont="1" applyFill="1" applyBorder="1" applyAlignment="1">
      <alignment horizontal="center" vertical="center"/>
    </xf>
    <xf numFmtId="0" fontId="7" fillId="2" borderId="24" xfId="2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0" fontId="5" fillId="2" borderId="3" xfId="4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0" fontId="5" fillId="2" borderId="6" xfId="4" applyFont="1" applyFill="1" applyBorder="1" applyAlignment="1">
      <alignment horizontal="center" vertical="center" wrapText="1"/>
    </xf>
    <xf numFmtId="0" fontId="5" fillId="2" borderId="39" xfId="4" applyFont="1" applyFill="1" applyBorder="1" applyAlignment="1">
      <alignment horizontal="center" vertical="center" wrapText="1"/>
    </xf>
    <xf numFmtId="0" fontId="5" fillId="2" borderId="41" xfId="4" applyFont="1" applyFill="1" applyBorder="1" applyAlignment="1">
      <alignment horizontal="center" vertical="center" wrapText="1"/>
    </xf>
    <xf numFmtId="0" fontId="20" fillId="5" borderId="19" xfId="4" applyFont="1" applyFill="1" applyBorder="1" applyAlignment="1">
      <alignment horizontal="center" vertical="center" wrapText="1"/>
    </xf>
    <xf numFmtId="0" fontId="2" fillId="2" borderId="14" xfId="4" applyFont="1" applyFill="1" applyBorder="1" applyAlignment="1">
      <alignment horizontal="center" vertical="center" wrapText="1"/>
    </xf>
    <xf numFmtId="0" fontId="2" fillId="2" borderId="19" xfId="4" applyFont="1" applyFill="1" applyBorder="1" applyAlignment="1">
      <alignment horizontal="center" vertical="center" wrapText="1"/>
    </xf>
    <xf numFmtId="0" fontId="2" fillId="2" borderId="25" xfId="4" applyFont="1" applyFill="1" applyBorder="1" applyAlignment="1">
      <alignment horizontal="center" vertical="center" wrapText="1"/>
    </xf>
    <xf numFmtId="0" fontId="2" fillId="2" borderId="15" xfId="4" applyFont="1" applyFill="1" applyBorder="1" applyAlignment="1">
      <alignment horizontal="center" vertical="center" wrapText="1"/>
    </xf>
    <xf numFmtId="0" fontId="2" fillId="2" borderId="20" xfId="4" applyFont="1" applyFill="1" applyBorder="1" applyAlignment="1">
      <alignment horizontal="center" vertical="center" wrapText="1"/>
    </xf>
    <xf numFmtId="0" fontId="2" fillId="2" borderId="28" xfId="4" applyFont="1" applyFill="1" applyBorder="1" applyAlignment="1">
      <alignment horizontal="center" vertical="center" wrapText="1"/>
    </xf>
    <xf numFmtId="0" fontId="17" fillId="2" borderId="43" xfId="4" applyFont="1" applyFill="1" applyBorder="1" applyAlignment="1">
      <alignment horizontal="center" vertical="center" wrapText="1"/>
    </xf>
    <xf numFmtId="0" fontId="17" fillId="2" borderId="22" xfId="4" applyFont="1" applyFill="1" applyBorder="1" applyAlignment="1">
      <alignment horizontal="center" vertical="center" wrapText="1"/>
    </xf>
    <xf numFmtId="0" fontId="17" fillId="2" borderId="24" xfId="4" applyFont="1" applyFill="1" applyBorder="1" applyAlignment="1">
      <alignment horizontal="center" vertical="center" wrapText="1"/>
    </xf>
    <xf numFmtId="0" fontId="2" fillId="2" borderId="21" xfId="4" applyFont="1" applyFill="1" applyBorder="1" applyAlignment="1">
      <alignment horizontal="center" vertical="center" wrapText="1"/>
    </xf>
    <xf numFmtId="0" fontId="2" fillId="2" borderId="22" xfId="4" applyFont="1" applyFill="1" applyBorder="1" applyAlignment="1">
      <alignment horizontal="center" vertical="center" wrapText="1"/>
    </xf>
    <xf numFmtId="0" fontId="2" fillId="2" borderId="24" xfId="4" applyFont="1" applyFill="1" applyBorder="1" applyAlignment="1">
      <alignment horizontal="center" vertical="center" wrapText="1"/>
    </xf>
    <xf numFmtId="0" fontId="2" fillId="2" borderId="30" xfId="4" applyFont="1" applyFill="1" applyBorder="1" applyAlignment="1">
      <alignment horizontal="center" vertical="center" wrapText="1"/>
    </xf>
    <xf numFmtId="0" fontId="2" fillId="2" borderId="32" xfId="4" applyFont="1" applyFill="1" applyBorder="1" applyAlignment="1">
      <alignment horizontal="center" vertical="center" wrapText="1"/>
    </xf>
    <xf numFmtId="0" fontId="2" fillId="2" borderId="33" xfId="4" applyFont="1" applyFill="1" applyBorder="1" applyAlignment="1">
      <alignment horizontal="center" vertical="center" wrapText="1"/>
    </xf>
    <xf numFmtId="0" fontId="2" fillId="2" borderId="10" xfId="4" applyFont="1" applyFill="1" applyBorder="1" applyAlignment="1">
      <alignment horizontal="left" vertical="center"/>
    </xf>
    <xf numFmtId="0" fontId="2" fillId="2" borderId="11" xfId="4" applyFont="1" applyFill="1" applyBorder="1" applyAlignment="1">
      <alignment horizontal="left" vertical="center"/>
    </xf>
    <xf numFmtId="0" fontId="2" fillId="2" borderId="29" xfId="4" applyFont="1" applyFill="1" applyBorder="1" applyAlignment="1">
      <alignment horizontal="left" vertical="center"/>
    </xf>
    <xf numFmtId="0" fontId="5" fillId="0" borderId="8" xfId="4" applyFont="1" applyBorder="1" applyAlignment="1">
      <alignment horizontal="center" vertical="center" wrapText="1"/>
    </xf>
    <xf numFmtId="0" fontId="5" fillId="0" borderId="45" xfId="4" applyFont="1" applyBorder="1" applyAlignment="1">
      <alignment horizontal="center" vertical="center" wrapText="1"/>
    </xf>
    <xf numFmtId="0" fontId="5" fillId="0" borderId="48" xfId="4" applyFont="1" applyBorder="1" applyAlignment="1">
      <alignment horizontal="center" vertical="center" wrapText="1"/>
    </xf>
    <xf numFmtId="0" fontId="5" fillId="0" borderId="35" xfId="4" applyFont="1" applyBorder="1" applyAlignment="1">
      <alignment horizontal="center" vertical="center" wrapText="1"/>
    </xf>
    <xf numFmtId="0" fontId="3" fillId="0" borderId="46" xfId="4" applyFont="1" applyBorder="1" applyAlignment="1">
      <alignment horizontal="center" vertical="center" wrapText="1"/>
    </xf>
    <xf numFmtId="0" fontId="3" fillId="0" borderId="36" xfId="4" applyFont="1" applyBorder="1" applyAlignment="1">
      <alignment horizontal="center" vertical="center" wrapText="1"/>
    </xf>
    <xf numFmtId="0" fontId="5" fillId="0" borderId="9" xfId="4" applyFont="1" applyBorder="1" applyAlignment="1">
      <alignment horizontal="center" vertical="center" wrapText="1"/>
    </xf>
    <xf numFmtId="0" fontId="5" fillId="2" borderId="50" xfId="4" applyFont="1" applyFill="1" applyBorder="1" applyAlignment="1">
      <alignment horizontal="center" vertical="center" wrapText="1"/>
    </xf>
    <xf numFmtId="0" fontId="5" fillId="2" borderId="52" xfId="4" applyFont="1" applyFill="1" applyBorder="1" applyAlignment="1">
      <alignment horizontal="center" vertical="center" wrapText="1"/>
    </xf>
    <xf numFmtId="0" fontId="2" fillId="2" borderId="54" xfId="4" applyFont="1" applyFill="1" applyBorder="1" applyAlignment="1">
      <alignment horizontal="center" vertical="center" wrapText="1"/>
    </xf>
    <xf numFmtId="0" fontId="2" fillId="2" borderId="60" xfId="4" applyFont="1" applyFill="1" applyBorder="1" applyAlignment="1">
      <alignment horizontal="center" vertical="center" wrapText="1"/>
    </xf>
    <xf numFmtId="0" fontId="5" fillId="2" borderId="30" xfId="4" applyFont="1" applyFill="1" applyBorder="1" applyAlignment="1">
      <alignment horizontal="center" vertical="center"/>
    </xf>
    <xf numFmtId="0" fontId="5" fillId="2" borderId="39" xfId="4" applyFont="1" applyFill="1" applyBorder="1" applyAlignment="1">
      <alignment horizontal="center" vertical="center"/>
    </xf>
    <xf numFmtId="0" fontId="3" fillId="0" borderId="32" xfId="4" applyFont="1" applyBorder="1" applyAlignment="1">
      <alignment horizontal="center" vertical="center" wrapText="1"/>
    </xf>
    <xf numFmtId="0" fontId="3" fillId="0" borderId="37" xfId="4" applyFont="1" applyBorder="1" applyAlignment="1">
      <alignment horizontal="center" vertical="center" wrapText="1"/>
    </xf>
    <xf numFmtId="0" fontId="3" fillId="0" borderId="34" xfId="4" applyFont="1" applyBorder="1" applyAlignment="1">
      <alignment horizontal="center" vertical="center" wrapText="1"/>
    </xf>
    <xf numFmtId="0" fontId="3" fillId="0" borderId="42" xfId="4" applyFont="1" applyBorder="1" applyAlignment="1">
      <alignment horizontal="center" vertical="center" wrapText="1"/>
    </xf>
    <xf numFmtId="0" fontId="3" fillId="0" borderId="49" xfId="4" applyFont="1" applyBorder="1" applyAlignment="1">
      <alignment horizontal="center" vertical="center" wrapText="1"/>
    </xf>
    <xf numFmtId="0" fontId="5" fillId="0" borderId="33" xfId="4" applyFont="1" applyBorder="1" applyAlignment="1">
      <alignment horizontal="center" vertical="center" wrapText="1"/>
    </xf>
    <xf numFmtId="0" fontId="5" fillId="0" borderId="41" xfId="4" applyFont="1" applyBorder="1" applyAlignment="1">
      <alignment horizontal="center" vertical="center" wrapText="1"/>
    </xf>
    <xf numFmtId="0" fontId="2" fillId="2" borderId="56" xfId="4" applyFont="1" applyFill="1" applyBorder="1" applyAlignment="1">
      <alignment horizontal="center" vertical="center" wrapText="1"/>
    </xf>
    <xf numFmtId="0" fontId="5" fillId="0" borderId="32" xfId="4" applyFont="1" applyBorder="1" applyAlignment="1">
      <alignment horizontal="center" vertical="center" wrapText="1"/>
    </xf>
    <xf numFmtId="0" fontId="5" fillId="0" borderId="37" xfId="4" applyFont="1" applyBorder="1" applyAlignment="1">
      <alignment horizontal="center" vertical="center" wrapText="1"/>
    </xf>
    <xf numFmtId="0" fontId="27" fillId="5" borderId="10" xfId="4" applyFont="1" applyFill="1" applyBorder="1" applyAlignment="1">
      <alignment horizontal="center" vertical="center" wrapText="1"/>
    </xf>
    <xf numFmtId="0" fontId="27" fillId="5" borderId="11" xfId="4" applyFont="1" applyFill="1" applyBorder="1" applyAlignment="1">
      <alignment horizontal="center" vertical="center" wrapText="1"/>
    </xf>
    <xf numFmtId="0" fontId="27" fillId="5" borderId="29" xfId="4" applyFont="1" applyFill="1" applyBorder="1" applyAlignment="1">
      <alignment horizontal="center" vertical="center" wrapText="1"/>
    </xf>
    <xf numFmtId="0" fontId="27" fillId="0" borderId="10" xfId="4" applyFont="1" applyBorder="1" applyAlignment="1">
      <alignment horizontal="center" vertical="center" wrapText="1"/>
    </xf>
    <xf numFmtId="0" fontId="27" fillId="0" borderId="11" xfId="4" applyFont="1" applyBorder="1" applyAlignment="1">
      <alignment horizontal="center" vertical="center" wrapText="1"/>
    </xf>
    <xf numFmtId="0" fontId="27" fillId="0" borderId="29" xfId="4" applyFont="1" applyBorder="1" applyAlignment="1">
      <alignment horizontal="center" vertical="center" wrapText="1"/>
    </xf>
  </cellXfs>
  <cellStyles count="6">
    <cellStyle name="Normalny" xfId="0" builtinId="0"/>
    <cellStyle name="Normalny 14" xfId="3" xr:uid="{00000000-0005-0000-0000-000001000000}"/>
    <cellStyle name="Normalny 2" xfId="5" xr:uid="{00000000-0005-0000-0000-000002000000}"/>
    <cellStyle name="Normalny 2 2" xfId="1" xr:uid="{00000000-0005-0000-0000-000003000000}"/>
    <cellStyle name="Normalny 2 3" xfId="4" xr:uid="{00000000-0005-0000-0000-000004000000}"/>
    <cellStyle name="Normalny 3" xfId="2" xr:uid="{00000000-0005-0000-0000-000005000000}"/>
  </cellStyles>
  <dxfs count="0"/>
  <tableStyles count="0" defaultTableStyle="TableStyleMedium2" defaultPivotStyle="PivotStyleLight16"/>
  <colors>
    <mruColors>
      <color rgb="FFFFEBEB"/>
      <color rgb="FF5C0000"/>
      <color rgb="FFFFBDBD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na.sadzynska/AppData/Local/Microsoft/Windows/INetCache/Content.Outlook/7SSVER03/PLAN%20STUDI&#211;W%20TD%201ST.%2010.09.201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 ROK TD"/>
      <sheetName val="II ROK TD "/>
      <sheetName val="III ROK TD"/>
      <sheetName val="I ST. SUMA"/>
    </sheetNames>
    <sheetDataSet>
      <sheetData sheetId="0">
        <row r="41">
          <cell r="B41" t="str">
            <v>Nauki humanistyczne/społeczne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66"/>
    <pageSetUpPr fitToPage="1"/>
  </sheetPr>
  <dimension ref="A1:AI51"/>
  <sheetViews>
    <sheetView tabSelected="1" zoomScale="60" zoomScaleNormal="60" workbookViewId="0">
      <selection activeCell="S42" sqref="S42"/>
    </sheetView>
  </sheetViews>
  <sheetFormatPr defaultColWidth="9.109375" defaultRowHeight="14.4" x14ac:dyDescent="0.3"/>
  <cols>
    <col min="1" max="1" width="25.109375" style="3" customWidth="1"/>
    <col min="2" max="2" width="23.88671875" style="1" customWidth="1"/>
    <col min="3" max="3" width="15.33203125" style="1" bestFit="1" customWidth="1"/>
    <col min="4" max="4" width="4.5546875" style="2" bestFit="1" customWidth="1"/>
    <col min="5" max="5" width="37.88671875" style="3" customWidth="1"/>
    <col min="6" max="6" width="43.88671875" style="3" customWidth="1"/>
    <col min="7" max="7" width="6.33203125" style="4" bestFit="1" customWidth="1"/>
    <col min="8" max="8" width="6.5546875" style="4" customWidth="1"/>
    <col min="9" max="9" width="4.6640625" style="4" customWidth="1"/>
    <col min="10" max="10" width="2.5546875" style="4" bestFit="1" customWidth="1"/>
    <col min="11" max="12" width="3.109375" style="4" bestFit="1" customWidth="1"/>
    <col min="13" max="13" width="4" style="4" bestFit="1" customWidth="1"/>
    <col min="14" max="14" width="6.44140625" style="4" bestFit="1" customWidth="1"/>
    <col min="15" max="15" width="6.88671875" style="4" bestFit="1" customWidth="1"/>
    <col min="16" max="16" width="9.6640625" style="4" bestFit="1" customWidth="1"/>
    <col min="17" max="17" width="6.109375" style="5" customWidth="1"/>
    <col min="18" max="18" width="6" style="5" bestFit="1" customWidth="1"/>
    <col min="19" max="19" width="6.33203125" style="4" customWidth="1"/>
    <col min="20" max="20" width="4.5546875" style="4" bestFit="1" customWidth="1"/>
    <col min="21" max="21" width="3.88671875" style="4" bestFit="1" customWidth="1"/>
    <col min="22" max="22" width="2.5546875" style="4" bestFit="1" customWidth="1"/>
    <col min="23" max="24" width="3.109375" style="4" bestFit="1" customWidth="1"/>
    <col min="25" max="25" width="3.44140625" style="4" bestFit="1" customWidth="1"/>
    <col min="26" max="27" width="6.88671875" style="4" bestFit="1" customWidth="1"/>
    <col min="28" max="28" width="9.6640625" style="4" bestFit="1" customWidth="1"/>
    <col min="29" max="29" width="5.5546875" style="4" customWidth="1"/>
    <col min="30" max="30" width="6" style="5" bestFit="1" customWidth="1"/>
    <col min="31" max="32" width="6.88671875" style="4" bestFit="1" customWidth="1"/>
    <col min="33" max="33" width="9.6640625" style="4" bestFit="1" customWidth="1"/>
    <col min="34" max="34" width="6.88671875" style="5" bestFit="1" customWidth="1"/>
    <col min="35" max="35" width="9.88671875" style="3" customWidth="1"/>
    <col min="36" max="16384" width="9.109375" style="3"/>
  </cols>
  <sheetData>
    <row r="1" spans="2:34" ht="15" thickBot="1" x14ac:dyDescent="0.35"/>
    <row r="2" spans="2:34" ht="26.4" thickBot="1" x14ac:dyDescent="0.35">
      <c r="B2" s="211" t="s">
        <v>0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3"/>
    </row>
    <row r="3" spans="2:34" ht="18" x14ac:dyDescent="0.35">
      <c r="B3" s="157" t="s">
        <v>1</v>
      </c>
      <c r="C3" s="158"/>
      <c r="D3" s="158"/>
      <c r="E3" s="158"/>
      <c r="F3" s="158"/>
      <c r="G3" s="160" t="s">
        <v>59</v>
      </c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1"/>
    </row>
    <row r="4" spans="2:34" ht="15.6" x14ac:dyDescent="0.3">
      <c r="B4" s="152" t="s">
        <v>2</v>
      </c>
      <c r="C4" s="153"/>
      <c r="D4" s="153"/>
      <c r="E4" s="153"/>
      <c r="F4" s="153"/>
      <c r="G4" s="153" t="s">
        <v>3</v>
      </c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4"/>
    </row>
    <row r="5" spans="2:34" ht="15.6" x14ac:dyDescent="0.3">
      <c r="B5" s="152" t="s">
        <v>4</v>
      </c>
      <c r="C5" s="153"/>
      <c r="D5" s="153"/>
      <c r="E5" s="153"/>
      <c r="F5" s="153"/>
      <c r="G5" s="155" t="s">
        <v>5</v>
      </c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6"/>
    </row>
    <row r="6" spans="2:34" ht="16.2" thickBot="1" x14ac:dyDescent="0.35">
      <c r="B6" s="150" t="s">
        <v>6</v>
      </c>
      <c r="C6" s="151"/>
      <c r="D6" s="151"/>
      <c r="E6" s="151"/>
      <c r="F6" s="151"/>
      <c r="G6" s="151" t="s">
        <v>7</v>
      </c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9"/>
    </row>
    <row r="7" spans="2:34" ht="39.75" customHeight="1" thickBot="1" x14ac:dyDescent="0.35">
      <c r="B7" s="221" t="s">
        <v>60</v>
      </c>
      <c r="C7" s="224" t="s">
        <v>8</v>
      </c>
      <c r="D7" s="227" t="s">
        <v>106</v>
      </c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9"/>
    </row>
    <row r="8" spans="2:34" ht="25.5" customHeight="1" thickBot="1" x14ac:dyDescent="0.35">
      <c r="B8" s="222"/>
      <c r="C8" s="225"/>
      <c r="D8" s="174" t="s">
        <v>63</v>
      </c>
      <c r="E8" s="224" t="s">
        <v>9</v>
      </c>
      <c r="F8" s="173" t="s">
        <v>84</v>
      </c>
      <c r="G8" s="230" t="s">
        <v>61</v>
      </c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2"/>
      <c r="S8" s="230" t="s">
        <v>62</v>
      </c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2"/>
      <c r="AE8" s="166" t="s">
        <v>10</v>
      </c>
      <c r="AF8" s="164" t="s">
        <v>11</v>
      </c>
      <c r="AG8" s="164" t="s">
        <v>12</v>
      </c>
      <c r="AH8" s="162" t="s">
        <v>13</v>
      </c>
    </row>
    <row r="9" spans="2:34" ht="26.25" customHeight="1" x14ac:dyDescent="0.3">
      <c r="B9" s="222"/>
      <c r="C9" s="225"/>
      <c r="D9" s="174"/>
      <c r="E9" s="225"/>
      <c r="F9" s="174"/>
      <c r="G9" s="233" t="s">
        <v>14</v>
      </c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5"/>
      <c r="S9" s="233" t="s">
        <v>14</v>
      </c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5"/>
      <c r="AE9" s="167"/>
      <c r="AF9" s="165"/>
      <c r="AG9" s="165"/>
      <c r="AH9" s="163"/>
    </row>
    <row r="10" spans="2:34" ht="97.5" customHeight="1" thickBot="1" x14ac:dyDescent="0.35">
      <c r="B10" s="222"/>
      <c r="C10" s="225"/>
      <c r="D10" s="174"/>
      <c r="E10" s="225"/>
      <c r="F10" s="174"/>
      <c r="G10" s="9" t="s">
        <v>15</v>
      </c>
      <c r="H10" s="10" t="s">
        <v>16</v>
      </c>
      <c r="I10" s="10" t="s">
        <v>17</v>
      </c>
      <c r="J10" s="10" t="s">
        <v>18</v>
      </c>
      <c r="K10" s="10" t="s">
        <v>19</v>
      </c>
      <c r="L10" s="10" t="s">
        <v>20</v>
      </c>
      <c r="M10" s="10" t="s">
        <v>21</v>
      </c>
      <c r="N10" s="11" t="s">
        <v>22</v>
      </c>
      <c r="O10" s="12" t="s">
        <v>23</v>
      </c>
      <c r="P10" s="12" t="s">
        <v>24</v>
      </c>
      <c r="Q10" s="11" t="s">
        <v>25</v>
      </c>
      <c r="R10" s="13" t="s">
        <v>26</v>
      </c>
      <c r="S10" s="9" t="s">
        <v>15</v>
      </c>
      <c r="T10" s="10" t="s">
        <v>16</v>
      </c>
      <c r="U10" s="10" t="s">
        <v>17</v>
      </c>
      <c r="V10" s="10" t="s">
        <v>18</v>
      </c>
      <c r="W10" s="10" t="s">
        <v>19</v>
      </c>
      <c r="X10" s="10" t="s">
        <v>20</v>
      </c>
      <c r="Y10" s="10" t="s">
        <v>27</v>
      </c>
      <c r="Z10" s="11" t="s">
        <v>28</v>
      </c>
      <c r="AA10" s="12" t="s">
        <v>23</v>
      </c>
      <c r="AB10" s="12" t="s">
        <v>24</v>
      </c>
      <c r="AC10" s="12" t="s">
        <v>29</v>
      </c>
      <c r="AD10" s="13" t="s">
        <v>30</v>
      </c>
      <c r="AE10" s="167"/>
      <c r="AF10" s="165"/>
      <c r="AG10" s="165"/>
      <c r="AH10" s="163"/>
    </row>
    <row r="11" spans="2:34" ht="29.25" customHeight="1" thickBot="1" x14ac:dyDescent="0.35">
      <c r="B11" s="222"/>
      <c r="C11" s="225"/>
      <c r="D11" s="236" t="s">
        <v>31</v>
      </c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8"/>
    </row>
    <row r="12" spans="2:34" ht="15" thickBot="1" x14ac:dyDescent="0.35">
      <c r="B12" s="223"/>
      <c r="C12" s="226"/>
      <c r="D12" s="168" t="s">
        <v>32</v>
      </c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70"/>
    </row>
    <row r="13" spans="2:34" ht="41.25" customHeight="1" x14ac:dyDescent="0.3">
      <c r="B13" s="214" t="s">
        <v>33</v>
      </c>
      <c r="C13" s="215"/>
      <c r="D13" s="14">
        <v>1</v>
      </c>
      <c r="E13" s="15" t="s">
        <v>64</v>
      </c>
      <c r="F13" s="16" t="s">
        <v>100</v>
      </c>
      <c r="G13" s="17"/>
      <c r="H13" s="18"/>
      <c r="I13" s="18"/>
      <c r="J13" s="18"/>
      <c r="K13" s="18"/>
      <c r="L13" s="18"/>
      <c r="M13" s="18"/>
      <c r="N13" s="18"/>
      <c r="O13" s="18"/>
      <c r="P13" s="18"/>
      <c r="Q13" s="19"/>
      <c r="R13" s="20"/>
      <c r="S13" s="17">
        <v>40</v>
      </c>
      <c r="T13" s="18"/>
      <c r="U13" s="18"/>
      <c r="V13" s="18"/>
      <c r="W13" s="18"/>
      <c r="X13" s="18"/>
      <c r="Y13" s="18"/>
      <c r="Z13" s="18">
        <f>SUM(S13:Y13)</f>
        <v>40</v>
      </c>
      <c r="AA13" s="18">
        <v>10</v>
      </c>
      <c r="AB13" s="18">
        <f>SUM(Z13:AA13)</f>
        <v>50</v>
      </c>
      <c r="AC13" s="18">
        <v>2</v>
      </c>
      <c r="AD13" s="20" t="s">
        <v>34</v>
      </c>
      <c r="AE13" s="21">
        <f>SUM(N13,Z13)</f>
        <v>40</v>
      </c>
      <c r="AF13" s="18">
        <f>SUM(O13,AA13)</f>
        <v>10</v>
      </c>
      <c r="AG13" s="19">
        <f t="shared" ref="AG13:AG24" si="0">SUM(AE13:AF13)</f>
        <v>50</v>
      </c>
      <c r="AH13" s="20">
        <f>SUM(Q13,AC13)</f>
        <v>2</v>
      </c>
    </row>
    <row r="14" spans="2:34" ht="22.5" customHeight="1" x14ac:dyDescent="0.3">
      <c r="B14" s="216" t="s">
        <v>35</v>
      </c>
      <c r="C14" s="217"/>
      <c r="D14" s="22">
        <v>2</v>
      </c>
      <c r="E14" s="23" t="s">
        <v>65</v>
      </c>
      <c r="F14" s="24" t="s">
        <v>88</v>
      </c>
      <c r="G14" s="25">
        <v>25</v>
      </c>
      <c r="H14" s="26">
        <v>45</v>
      </c>
      <c r="I14" s="26"/>
      <c r="J14" s="26"/>
      <c r="K14" s="26"/>
      <c r="L14" s="26"/>
      <c r="M14" s="26"/>
      <c r="N14" s="26">
        <f>SUM(G14:M14)</f>
        <v>70</v>
      </c>
      <c r="O14" s="26">
        <v>80</v>
      </c>
      <c r="P14" s="26">
        <f>SUM(N14:O14)</f>
        <v>150</v>
      </c>
      <c r="Q14" s="27">
        <v>6</v>
      </c>
      <c r="R14" s="28" t="s">
        <v>36</v>
      </c>
      <c r="S14" s="25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8"/>
      <c r="AE14" s="29">
        <f>SUM(N14,Z14)</f>
        <v>70</v>
      </c>
      <c r="AF14" s="26">
        <f t="shared" ref="AF14:AF24" si="1">SUM(O14,AA14)</f>
        <v>80</v>
      </c>
      <c r="AG14" s="27">
        <f t="shared" si="0"/>
        <v>150</v>
      </c>
      <c r="AH14" s="28">
        <f>SUM(Q14,AC14)</f>
        <v>6</v>
      </c>
    </row>
    <row r="15" spans="2:34" ht="15.75" customHeight="1" x14ac:dyDescent="0.3">
      <c r="B15" s="216"/>
      <c r="C15" s="217"/>
      <c r="D15" s="22">
        <v>3</v>
      </c>
      <c r="E15" s="110" t="s">
        <v>66</v>
      </c>
      <c r="F15" s="111" t="s">
        <v>87</v>
      </c>
      <c r="G15" s="106"/>
      <c r="H15" s="107"/>
      <c r="I15" s="107"/>
      <c r="J15" s="107"/>
      <c r="K15" s="107"/>
      <c r="L15" s="107"/>
      <c r="M15" s="107"/>
      <c r="N15" s="107"/>
      <c r="O15" s="107"/>
      <c r="P15" s="107"/>
      <c r="Q15" s="108"/>
      <c r="R15" s="109"/>
      <c r="S15" s="25"/>
      <c r="T15" s="26"/>
      <c r="U15" s="26"/>
      <c r="V15" s="26"/>
      <c r="W15" s="26"/>
      <c r="X15" s="26"/>
      <c r="Y15" s="26"/>
      <c r="Z15" s="26">
        <f t="shared" ref="Z15:Z17" si="2">SUM(S15:Y15)</f>
        <v>0</v>
      </c>
      <c r="AA15" s="26">
        <v>450</v>
      </c>
      <c r="AB15" s="26">
        <v>450</v>
      </c>
      <c r="AC15" s="26">
        <v>18</v>
      </c>
      <c r="AD15" s="28" t="s">
        <v>34</v>
      </c>
      <c r="AE15" s="29">
        <f t="shared" ref="AE15:AE24" si="3">SUM(N15,Z15)</f>
        <v>0</v>
      </c>
      <c r="AF15" s="26">
        <v>450</v>
      </c>
      <c r="AG15" s="27">
        <f t="shared" si="0"/>
        <v>450</v>
      </c>
      <c r="AH15" s="28">
        <f t="shared" ref="AH15:AH24" si="4">SUM(Q15,AC15)</f>
        <v>18</v>
      </c>
    </row>
    <row r="16" spans="2:34" ht="25.2" customHeight="1" x14ac:dyDescent="0.3">
      <c r="B16" s="216"/>
      <c r="C16" s="217"/>
      <c r="D16" s="22">
        <v>4</v>
      </c>
      <c r="E16" s="23" t="s">
        <v>67</v>
      </c>
      <c r="F16" s="24" t="s">
        <v>87</v>
      </c>
      <c r="G16" s="25"/>
      <c r="H16" s="26"/>
      <c r="I16" s="26"/>
      <c r="J16" s="26"/>
      <c r="K16" s="26"/>
      <c r="L16" s="26"/>
      <c r="M16" s="26"/>
      <c r="N16" s="26"/>
      <c r="O16" s="26"/>
      <c r="P16" s="26"/>
      <c r="Q16" s="27"/>
      <c r="R16" s="28"/>
      <c r="S16" s="25"/>
      <c r="T16" s="26">
        <v>60</v>
      </c>
      <c r="U16" s="26"/>
      <c r="V16" s="26"/>
      <c r="W16" s="26"/>
      <c r="X16" s="26"/>
      <c r="Y16" s="26"/>
      <c r="Z16" s="26">
        <f t="shared" si="2"/>
        <v>60</v>
      </c>
      <c r="AA16" s="26">
        <v>15</v>
      </c>
      <c r="AB16" s="26">
        <f t="shared" ref="AB16:AB17" si="5">SUM(Z16:AA16)</f>
        <v>75</v>
      </c>
      <c r="AC16" s="26">
        <v>3</v>
      </c>
      <c r="AD16" s="28" t="s">
        <v>34</v>
      </c>
      <c r="AE16" s="29">
        <f t="shared" si="3"/>
        <v>60</v>
      </c>
      <c r="AF16" s="26">
        <f t="shared" si="1"/>
        <v>15</v>
      </c>
      <c r="AG16" s="27">
        <f t="shared" si="0"/>
        <v>75</v>
      </c>
      <c r="AH16" s="28">
        <f t="shared" si="4"/>
        <v>3</v>
      </c>
    </row>
    <row r="17" spans="1:35" x14ac:dyDescent="0.3">
      <c r="B17" s="216"/>
      <c r="C17" s="217"/>
      <c r="D17" s="22">
        <v>5</v>
      </c>
      <c r="E17" s="23" t="s">
        <v>68</v>
      </c>
      <c r="F17" s="24" t="s">
        <v>89</v>
      </c>
      <c r="G17" s="25"/>
      <c r="H17" s="26"/>
      <c r="I17" s="26"/>
      <c r="J17" s="26"/>
      <c r="K17" s="26"/>
      <c r="L17" s="26"/>
      <c r="M17" s="26"/>
      <c r="N17" s="26"/>
      <c r="O17" s="26"/>
      <c r="P17" s="26"/>
      <c r="Q17" s="27"/>
      <c r="R17" s="28"/>
      <c r="S17" s="25">
        <v>30</v>
      </c>
      <c r="T17" s="26"/>
      <c r="U17" s="26">
        <v>10</v>
      </c>
      <c r="V17" s="26"/>
      <c r="W17" s="26"/>
      <c r="X17" s="26"/>
      <c r="Y17" s="26"/>
      <c r="Z17" s="26">
        <f t="shared" si="2"/>
        <v>40</v>
      </c>
      <c r="AA17" s="26">
        <v>10</v>
      </c>
      <c r="AB17" s="26">
        <f t="shared" si="5"/>
        <v>50</v>
      </c>
      <c r="AC17" s="26">
        <v>2</v>
      </c>
      <c r="AD17" s="28" t="s">
        <v>34</v>
      </c>
      <c r="AE17" s="29">
        <f t="shared" si="3"/>
        <v>40</v>
      </c>
      <c r="AF17" s="26">
        <f t="shared" si="1"/>
        <v>10</v>
      </c>
      <c r="AG17" s="27">
        <f t="shared" si="0"/>
        <v>50</v>
      </c>
      <c r="AH17" s="28">
        <f t="shared" si="4"/>
        <v>2</v>
      </c>
    </row>
    <row r="18" spans="1:35" ht="15.75" customHeight="1" x14ac:dyDescent="0.3">
      <c r="B18" s="216"/>
      <c r="C18" s="217"/>
      <c r="D18" s="22">
        <v>6</v>
      </c>
      <c r="E18" s="30" t="s">
        <v>69</v>
      </c>
      <c r="F18" s="31" t="s">
        <v>105</v>
      </c>
      <c r="G18" s="25">
        <v>40</v>
      </c>
      <c r="H18" s="26">
        <v>15</v>
      </c>
      <c r="I18" s="26"/>
      <c r="J18" s="26"/>
      <c r="K18" s="26"/>
      <c r="L18" s="26"/>
      <c r="M18" s="26"/>
      <c r="N18" s="26">
        <f t="shared" ref="N18:N24" si="6">SUM(G18:M18)</f>
        <v>55</v>
      </c>
      <c r="O18" s="26">
        <v>20</v>
      </c>
      <c r="P18" s="26">
        <f t="shared" ref="P18:P24" si="7">SUM(N18:O18)</f>
        <v>75</v>
      </c>
      <c r="Q18" s="27">
        <v>3</v>
      </c>
      <c r="R18" s="28" t="s">
        <v>34</v>
      </c>
      <c r="S18" s="25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8"/>
      <c r="AE18" s="29">
        <f t="shared" si="3"/>
        <v>55</v>
      </c>
      <c r="AF18" s="26">
        <f t="shared" si="1"/>
        <v>20</v>
      </c>
      <c r="AG18" s="27">
        <f t="shared" si="0"/>
        <v>75</v>
      </c>
      <c r="AH18" s="28">
        <f t="shared" si="4"/>
        <v>3</v>
      </c>
    </row>
    <row r="19" spans="1:35" ht="15.75" customHeight="1" x14ac:dyDescent="0.3">
      <c r="B19" s="216"/>
      <c r="C19" s="217"/>
      <c r="D19" s="22">
        <v>7</v>
      </c>
      <c r="E19" s="32" t="s">
        <v>70</v>
      </c>
      <c r="F19" s="33" t="s">
        <v>101</v>
      </c>
      <c r="G19" s="34"/>
      <c r="H19" s="35"/>
      <c r="I19" s="35"/>
      <c r="J19" s="35"/>
      <c r="K19" s="35"/>
      <c r="L19" s="35"/>
      <c r="M19" s="35"/>
      <c r="N19" s="35"/>
      <c r="O19" s="35"/>
      <c r="P19" s="35"/>
      <c r="Q19" s="36"/>
      <c r="R19" s="37"/>
      <c r="S19" s="38">
        <v>50</v>
      </c>
      <c r="T19" s="39"/>
      <c r="U19" s="39"/>
      <c r="V19" s="39"/>
      <c r="W19" s="39"/>
      <c r="X19" s="39"/>
      <c r="Y19" s="39"/>
      <c r="Z19" s="39">
        <f>(SUM(S19:Y19))</f>
        <v>50</v>
      </c>
      <c r="AA19" s="39">
        <v>25</v>
      </c>
      <c r="AB19" s="39">
        <f>(SUM(Z19:AA19))</f>
        <v>75</v>
      </c>
      <c r="AC19" s="39">
        <v>3</v>
      </c>
      <c r="AD19" s="40" t="s">
        <v>71</v>
      </c>
      <c r="AE19" s="41">
        <f>(SUM(N19,Z19))</f>
        <v>50</v>
      </c>
      <c r="AF19" s="39">
        <f t="shared" si="1"/>
        <v>25</v>
      </c>
      <c r="AG19" s="42">
        <f t="shared" si="0"/>
        <v>75</v>
      </c>
      <c r="AH19" s="43">
        <f t="shared" si="4"/>
        <v>3</v>
      </c>
    </row>
    <row r="20" spans="1:35" ht="29.4" customHeight="1" x14ac:dyDescent="0.3">
      <c r="A20" s="137"/>
      <c r="B20" s="216"/>
      <c r="C20" s="217"/>
      <c r="D20" s="22">
        <v>8</v>
      </c>
      <c r="E20" s="140" t="s">
        <v>107</v>
      </c>
      <c r="F20" s="136" t="s">
        <v>104</v>
      </c>
      <c r="G20" s="138">
        <v>10</v>
      </c>
      <c r="H20" s="139"/>
      <c r="I20" s="139">
        <v>25</v>
      </c>
      <c r="J20" s="139"/>
      <c r="K20" s="116"/>
      <c r="L20" s="116"/>
      <c r="M20" s="116"/>
      <c r="N20" s="116">
        <v>35</v>
      </c>
      <c r="O20" s="116">
        <v>15</v>
      </c>
      <c r="P20" s="116">
        <v>50</v>
      </c>
      <c r="Q20" s="116">
        <v>2</v>
      </c>
      <c r="R20" s="117" t="s">
        <v>34</v>
      </c>
      <c r="S20" s="38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40"/>
      <c r="AE20" s="41">
        <v>35</v>
      </c>
      <c r="AF20" s="39">
        <v>15</v>
      </c>
      <c r="AG20" s="42">
        <v>50</v>
      </c>
      <c r="AH20" s="43">
        <v>2</v>
      </c>
    </row>
    <row r="21" spans="1:35" ht="25.8" customHeight="1" x14ac:dyDescent="0.3">
      <c r="B21" s="216"/>
      <c r="C21" s="217"/>
      <c r="D21" s="118">
        <v>9</v>
      </c>
      <c r="E21" s="119" t="s">
        <v>72</v>
      </c>
      <c r="F21" s="120" t="s">
        <v>102</v>
      </c>
      <c r="G21" s="121">
        <v>20</v>
      </c>
      <c r="H21" s="122"/>
      <c r="I21" s="122">
        <v>15</v>
      </c>
      <c r="J21" s="122"/>
      <c r="K21" s="122"/>
      <c r="L21" s="122"/>
      <c r="M21" s="122"/>
      <c r="N21" s="122">
        <f t="shared" si="6"/>
        <v>35</v>
      </c>
      <c r="O21" s="122">
        <v>40</v>
      </c>
      <c r="P21" s="122">
        <f t="shared" si="7"/>
        <v>75</v>
      </c>
      <c r="Q21" s="123">
        <v>3</v>
      </c>
      <c r="R21" s="124" t="s">
        <v>34</v>
      </c>
      <c r="S21" s="121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4"/>
      <c r="AE21" s="125">
        <f t="shared" si="3"/>
        <v>35</v>
      </c>
      <c r="AF21" s="122">
        <f t="shared" si="1"/>
        <v>40</v>
      </c>
      <c r="AG21" s="123">
        <f t="shared" si="0"/>
        <v>75</v>
      </c>
      <c r="AH21" s="124">
        <f t="shared" si="4"/>
        <v>3</v>
      </c>
      <c r="AI21" s="220" t="s">
        <v>37</v>
      </c>
    </row>
    <row r="22" spans="1:35" ht="17.25" customHeight="1" x14ac:dyDescent="0.3">
      <c r="B22" s="216"/>
      <c r="C22" s="217"/>
      <c r="D22" s="118">
        <v>10</v>
      </c>
      <c r="E22" s="126" t="s">
        <v>73</v>
      </c>
      <c r="F22" s="127" t="s">
        <v>90</v>
      </c>
      <c r="G22" s="121">
        <v>20</v>
      </c>
      <c r="H22" s="122"/>
      <c r="I22" s="122">
        <v>15</v>
      </c>
      <c r="J22" s="122"/>
      <c r="K22" s="122"/>
      <c r="L22" s="122"/>
      <c r="M22" s="122"/>
      <c r="N22" s="122">
        <f t="shared" si="6"/>
        <v>35</v>
      </c>
      <c r="O22" s="122">
        <v>15</v>
      </c>
      <c r="P22" s="122">
        <f t="shared" si="7"/>
        <v>50</v>
      </c>
      <c r="Q22" s="123">
        <v>2</v>
      </c>
      <c r="R22" s="124" t="s">
        <v>34</v>
      </c>
      <c r="S22" s="121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4"/>
      <c r="AE22" s="125">
        <f t="shared" si="3"/>
        <v>35</v>
      </c>
      <c r="AF22" s="122">
        <f t="shared" si="1"/>
        <v>15</v>
      </c>
      <c r="AG22" s="123">
        <f t="shared" si="0"/>
        <v>50</v>
      </c>
      <c r="AH22" s="124">
        <f t="shared" si="4"/>
        <v>2</v>
      </c>
      <c r="AI22" s="220"/>
    </row>
    <row r="23" spans="1:35" ht="21" customHeight="1" x14ac:dyDescent="0.3">
      <c r="B23" s="216"/>
      <c r="C23" s="217"/>
      <c r="D23" s="118">
        <v>11</v>
      </c>
      <c r="E23" s="126" t="s">
        <v>74</v>
      </c>
      <c r="F23" s="127" t="s">
        <v>91</v>
      </c>
      <c r="G23" s="121">
        <v>35</v>
      </c>
      <c r="H23" s="122"/>
      <c r="I23" s="122">
        <v>15</v>
      </c>
      <c r="J23" s="122"/>
      <c r="K23" s="122"/>
      <c r="L23" s="122"/>
      <c r="M23" s="122"/>
      <c r="N23" s="122">
        <f t="shared" si="6"/>
        <v>50</v>
      </c>
      <c r="O23" s="122">
        <v>50</v>
      </c>
      <c r="P23" s="122">
        <f t="shared" si="7"/>
        <v>100</v>
      </c>
      <c r="Q23" s="123">
        <v>4</v>
      </c>
      <c r="R23" s="124" t="s">
        <v>36</v>
      </c>
      <c r="S23" s="121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4"/>
      <c r="AE23" s="125">
        <f t="shared" si="3"/>
        <v>50</v>
      </c>
      <c r="AF23" s="122">
        <f t="shared" si="1"/>
        <v>50</v>
      </c>
      <c r="AG23" s="123">
        <f t="shared" si="0"/>
        <v>100</v>
      </c>
      <c r="AH23" s="124">
        <f t="shared" si="4"/>
        <v>4</v>
      </c>
      <c r="AI23" s="220"/>
    </row>
    <row r="24" spans="1:35" ht="16.5" customHeight="1" thickBot="1" x14ac:dyDescent="0.35">
      <c r="B24" s="218"/>
      <c r="C24" s="219"/>
      <c r="D24" s="128">
        <v>12</v>
      </c>
      <c r="E24" s="129" t="s">
        <v>75</v>
      </c>
      <c r="F24" s="130" t="s">
        <v>92</v>
      </c>
      <c r="G24" s="131">
        <v>20</v>
      </c>
      <c r="H24" s="132"/>
      <c r="I24" s="132">
        <v>15</v>
      </c>
      <c r="J24" s="132"/>
      <c r="K24" s="132"/>
      <c r="L24" s="132"/>
      <c r="M24" s="132"/>
      <c r="N24" s="132">
        <f t="shared" si="6"/>
        <v>35</v>
      </c>
      <c r="O24" s="132">
        <v>40</v>
      </c>
      <c r="P24" s="132">
        <f t="shared" si="7"/>
        <v>75</v>
      </c>
      <c r="Q24" s="133">
        <v>3</v>
      </c>
      <c r="R24" s="134" t="s">
        <v>34</v>
      </c>
      <c r="S24" s="131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4"/>
      <c r="AE24" s="135">
        <f t="shared" si="3"/>
        <v>35</v>
      </c>
      <c r="AF24" s="132">
        <f t="shared" si="1"/>
        <v>40</v>
      </c>
      <c r="AG24" s="133">
        <f t="shared" si="0"/>
        <v>75</v>
      </c>
      <c r="AH24" s="134">
        <f t="shared" si="4"/>
        <v>3</v>
      </c>
      <c r="AI24" s="220"/>
    </row>
    <row r="25" spans="1:35" ht="21.75" customHeight="1" thickBot="1" x14ac:dyDescent="0.35">
      <c r="B25" s="171" t="s">
        <v>38</v>
      </c>
      <c r="C25" s="172"/>
      <c r="D25" s="172"/>
      <c r="E25" s="172"/>
      <c r="F25" s="172"/>
      <c r="G25" s="44">
        <f>SUM(G13:G24)</f>
        <v>170</v>
      </c>
      <c r="H25" s="45">
        <f>SUM(H13:H24)</f>
        <v>60</v>
      </c>
      <c r="I25" s="45">
        <f>SUM(I13:I24)</f>
        <v>85</v>
      </c>
      <c r="J25" s="45"/>
      <c r="K25" s="45"/>
      <c r="L25" s="45"/>
      <c r="M25" s="45"/>
      <c r="N25" s="45">
        <f>SUM(N13:N24)</f>
        <v>315</v>
      </c>
      <c r="O25" s="45">
        <f>SUM(O13:O24)</f>
        <v>260</v>
      </c>
      <c r="P25" s="45">
        <f>SUM(P13:P24)</f>
        <v>575</v>
      </c>
      <c r="Q25" s="45">
        <f>SUM(Q13:Q24)</f>
        <v>23</v>
      </c>
      <c r="R25" s="46"/>
      <c r="S25" s="44">
        <f>SUM(S13:S24)</f>
        <v>120</v>
      </c>
      <c r="T25" s="45">
        <f>SUM(T13:T24)</f>
        <v>60</v>
      </c>
      <c r="U25" s="45">
        <f>SUM(U13:U24)</f>
        <v>10</v>
      </c>
      <c r="V25" s="45"/>
      <c r="W25" s="45"/>
      <c r="X25" s="45"/>
      <c r="Y25" s="45"/>
      <c r="Z25" s="45">
        <f>SUM(Z13:Z24)</f>
        <v>190</v>
      </c>
      <c r="AA25" s="45">
        <f>SUM(AA13:AA24)</f>
        <v>510</v>
      </c>
      <c r="AB25" s="45">
        <f>SUM(AB13:AB24)</f>
        <v>700</v>
      </c>
      <c r="AC25" s="45">
        <f>SUM(AC13:AC24)</f>
        <v>28</v>
      </c>
      <c r="AD25" s="46"/>
      <c r="AE25" s="47">
        <f>SUM(AE13:AE24)</f>
        <v>505</v>
      </c>
      <c r="AF25" s="45">
        <f>SUM(AF13:AF24)</f>
        <v>770</v>
      </c>
      <c r="AG25" s="45">
        <f>SUM(AG13:AG24)</f>
        <v>1275</v>
      </c>
      <c r="AH25" s="48">
        <f>SUM(AH13:AH24)</f>
        <v>51</v>
      </c>
    </row>
    <row r="26" spans="1:35" ht="15.75" customHeight="1" x14ac:dyDescent="0.3">
      <c r="B26" s="188" t="s">
        <v>39</v>
      </c>
      <c r="C26" s="189"/>
      <c r="D26" s="175" t="s">
        <v>32</v>
      </c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7"/>
    </row>
    <row r="27" spans="1:35" ht="17.25" customHeight="1" x14ac:dyDescent="0.3">
      <c r="B27" s="190"/>
      <c r="C27" s="191"/>
      <c r="D27" s="178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80"/>
    </row>
    <row r="28" spans="1:35" ht="10.5" customHeight="1" thickBot="1" x14ac:dyDescent="0.35">
      <c r="B28" s="192"/>
      <c r="C28" s="193"/>
      <c r="D28" s="181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3"/>
    </row>
    <row r="29" spans="1:35" ht="15.6" x14ac:dyDescent="0.3">
      <c r="B29" s="194" t="str">
        <f>'[1]I ROK TD'!$B$41</f>
        <v>Nauki humanistyczne/społeczne</v>
      </c>
      <c r="C29" s="197" t="s">
        <v>76</v>
      </c>
      <c r="D29" s="199">
        <v>1</v>
      </c>
      <c r="E29" s="49" t="s">
        <v>77</v>
      </c>
      <c r="F29" s="50" t="s">
        <v>85</v>
      </c>
      <c r="G29" s="51"/>
      <c r="H29" s="201">
        <v>30</v>
      </c>
      <c r="I29" s="95"/>
      <c r="J29" s="95"/>
      <c r="K29" s="95"/>
      <c r="L29" s="95"/>
      <c r="M29" s="95"/>
      <c r="N29" s="201">
        <f>SUM(G29:M30)</f>
        <v>30</v>
      </c>
      <c r="O29" s="201">
        <v>20</v>
      </c>
      <c r="P29" s="201">
        <f>SUM(N29:O30)</f>
        <v>50</v>
      </c>
      <c r="Q29" s="203">
        <v>2</v>
      </c>
      <c r="R29" s="240" t="s">
        <v>34</v>
      </c>
      <c r="S29" s="52"/>
      <c r="T29" s="95"/>
      <c r="U29" s="95"/>
      <c r="V29" s="95"/>
      <c r="W29" s="53"/>
      <c r="X29" s="95"/>
      <c r="Y29" s="95"/>
      <c r="Z29" s="53"/>
      <c r="AA29" s="201"/>
      <c r="AB29" s="53"/>
      <c r="AC29" s="53"/>
      <c r="AD29" s="54"/>
      <c r="AE29" s="243">
        <f t="shared" ref="AE29:AH29" si="8">SUM(N29,Z29)</f>
        <v>30</v>
      </c>
      <c r="AF29" s="201">
        <f>SUM(O29,AA29)</f>
        <v>20</v>
      </c>
      <c r="AG29" s="203">
        <f>SUM(AE29:AF30)</f>
        <v>50</v>
      </c>
      <c r="AH29" s="205">
        <f t="shared" si="8"/>
        <v>2</v>
      </c>
    </row>
    <row r="30" spans="1:35" ht="16.2" thickBot="1" x14ac:dyDescent="0.35">
      <c r="B30" s="195"/>
      <c r="C30" s="198"/>
      <c r="D30" s="200"/>
      <c r="E30" s="112" t="s">
        <v>99</v>
      </c>
      <c r="F30" s="113" t="s">
        <v>93</v>
      </c>
      <c r="G30" s="55"/>
      <c r="H30" s="202"/>
      <c r="I30" s="96"/>
      <c r="J30" s="96"/>
      <c r="K30" s="96"/>
      <c r="L30" s="96"/>
      <c r="M30" s="96"/>
      <c r="N30" s="202"/>
      <c r="O30" s="202"/>
      <c r="P30" s="202"/>
      <c r="Q30" s="204"/>
      <c r="R30" s="242"/>
      <c r="S30" s="56"/>
      <c r="T30" s="96"/>
      <c r="U30" s="96"/>
      <c r="V30" s="96"/>
      <c r="W30" s="57"/>
      <c r="X30" s="96"/>
      <c r="Y30" s="96"/>
      <c r="Z30" s="57"/>
      <c r="AA30" s="202"/>
      <c r="AB30" s="57"/>
      <c r="AC30" s="57"/>
      <c r="AD30" s="58"/>
      <c r="AE30" s="244"/>
      <c r="AF30" s="202"/>
      <c r="AG30" s="204"/>
      <c r="AH30" s="206"/>
      <c r="AI30" s="7"/>
    </row>
    <row r="31" spans="1:35" ht="15.6" x14ac:dyDescent="0.3">
      <c r="B31" s="195"/>
      <c r="C31" s="207" t="s">
        <v>41</v>
      </c>
      <c r="D31" s="199">
        <v>2</v>
      </c>
      <c r="E31" s="59" t="s">
        <v>96</v>
      </c>
      <c r="F31" s="60" t="s">
        <v>103</v>
      </c>
      <c r="G31" s="99"/>
      <c r="H31" s="201">
        <v>30</v>
      </c>
      <c r="I31" s="95"/>
      <c r="J31" s="95"/>
      <c r="K31" s="95"/>
      <c r="L31" s="95"/>
      <c r="M31" s="95"/>
      <c r="N31" s="201">
        <f>SUM(G31:M32)</f>
        <v>30</v>
      </c>
      <c r="O31" s="201">
        <v>45</v>
      </c>
      <c r="P31" s="201">
        <f>SUM(N31:O32)</f>
        <v>75</v>
      </c>
      <c r="Q31" s="203">
        <v>3</v>
      </c>
      <c r="R31" s="240" t="s">
        <v>34</v>
      </c>
      <c r="S31" s="61"/>
      <c r="T31" s="95"/>
      <c r="U31" s="95"/>
      <c r="V31" s="95"/>
      <c r="W31" s="95"/>
      <c r="X31" s="95"/>
      <c r="Y31" s="95"/>
      <c r="Z31" s="53"/>
      <c r="AA31" s="201"/>
      <c r="AB31" s="53"/>
      <c r="AC31" s="53"/>
      <c r="AD31" s="54"/>
      <c r="AE31" s="243">
        <v>30</v>
      </c>
      <c r="AF31" s="201">
        <v>45</v>
      </c>
      <c r="AG31" s="203">
        <v>75</v>
      </c>
      <c r="AH31" s="205">
        <v>3</v>
      </c>
    </row>
    <row r="32" spans="1:35" ht="23.25" customHeight="1" thickBot="1" x14ac:dyDescent="0.35">
      <c r="B32" s="196"/>
      <c r="C32" s="208"/>
      <c r="D32" s="209"/>
      <c r="E32" s="62" t="s">
        <v>78</v>
      </c>
      <c r="F32" s="63" t="s">
        <v>94</v>
      </c>
      <c r="G32" s="105"/>
      <c r="H32" s="210"/>
      <c r="I32" s="97"/>
      <c r="J32" s="97"/>
      <c r="K32" s="97"/>
      <c r="L32" s="97"/>
      <c r="M32" s="97"/>
      <c r="N32" s="210"/>
      <c r="O32" s="210"/>
      <c r="P32" s="210"/>
      <c r="Q32" s="239"/>
      <c r="R32" s="241"/>
      <c r="S32" s="64"/>
      <c r="T32" s="65"/>
      <c r="U32" s="97"/>
      <c r="V32" s="97"/>
      <c r="W32" s="97"/>
      <c r="X32" s="97"/>
      <c r="Y32" s="97"/>
      <c r="Z32" s="65"/>
      <c r="AA32" s="210"/>
      <c r="AB32" s="65"/>
      <c r="AC32" s="65"/>
      <c r="AD32" s="66"/>
      <c r="AE32" s="256"/>
      <c r="AF32" s="210"/>
      <c r="AG32" s="239"/>
      <c r="AH32" s="245"/>
    </row>
    <row r="33" spans="1:35" ht="18" customHeight="1" x14ac:dyDescent="0.3">
      <c r="B33" s="246" t="s">
        <v>33</v>
      </c>
      <c r="C33" s="248" t="s">
        <v>76</v>
      </c>
      <c r="D33" s="250">
        <v>3</v>
      </c>
      <c r="E33" s="67" t="s">
        <v>79</v>
      </c>
      <c r="F33" s="68" t="s">
        <v>95</v>
      </c>
      <c r="G33" s="103"/>
      <c r="H33" s="101"/>
      <c r="I33" s="69"/>
      <c r="J33" s="101"/>
      <c r="K33" s="101"/>
      <c r="L33" s="101"/>
      <c r="M33" s="101"/>
      <c r="N33" s="69"/>
      <c r="O33" s="252"/>
      <c r="P33" s="69"/>
      <c r="Q33" s="70"/>
      <c r="R33" s="71"/>
      <c r="S33" s="72"/>
      <c r="T33" s="252">
        <v>15</v>
      </c>
      <c r="U33" s="101"/>
      <c r="V33" s="101"/>
      <c r="W33" s="101"/>
      <c r="X33" s="101"/>
      <c r="Y33" s="101"/>
      <c r="Z33" s="252">
        <f>SUM(S33:Y35)</f>
        <v>15</v>
      </c>
      <c r="AA33" s="252">
        <v>35</v>
      </c>
      <c r="AB33" s="252">
        <f>SUM(Z33:AA35)</f>
        <v>50</v>
      </c>
      <c r="AC33" s="252">
        <v>2</v>
      </c>
      <c r="AD33" s="257" t="s">
        <v>34</v>
      </c>
      <c r="AE33" s="254">
        <v>15</v>
      </c>
      <c r="AF33" s="252">
        <v>35</v>
      </c>
      <c r="AG33" s="260">
        <v>50</v>
      </c>
      <c r="AH33" s="257">
        <v>2</v>
      </c>
    </row>
    <row r="34" spans="1:35" ht="15" customHeight="1" x14ac:dyDescent="0.3">
      <c r="B34" s="195"/>
      <c r="C34" s="198"/>
      <c r="D34" s="200"/>
      <c r="E34" s="73" t="s">
        <v>80</v>
      </c>
      <c r="F34" s="74" t="s">
        <v>95</v>
      </c>
      <c r="G34" s="100"/>
      <c r="H34" s="96"/>
      <c r="I34" s="96"/>
      <c r="J34" s="96"/>
      <c r="K34" s="96"/>
      <c r="L34" s="96"/>
      <c r="M34" s="96"/>
      <c r="N34" s="96"/>
      <c r="O34" s="202"/>
      <c r="P34" s="57"/>
      <c r="Q34" s="75"/>
      <c r="R34" s="76"/>
      <c r="S34" s="77"/>
      <c r="T34" s="202"/>
      <c r="U34" s="57"/>
      <c r="V34" s="96"/>
      <c r="W34" s="96"/>
      <c r="X34" s="96"/>
      <c r="Y34" s="96"/>
      <c r="Z34" s="202"/>
      <c r="AA34" s="202"/>
      <c r="AB34" s="202"/>
      <c r="AC34" s="202"/>
      <c r="AD34" s="206"/>
      <c r="AE34" s="244"/>
      <c r="AF34" s="202"/>
      <c r="AG34" s="204"/>
      <c r="AH34" s="206"/>
    </row>
    <row r="35" spans="1:35" ht="29.25" customHeight="1" thickBot="1" x14ac:dyDescent="0.35">
      <c r="B35" s="247"/>
      <c r="C35" s="249"/>
      <c r="D35" s="251"/>
      <c r="E35" s="78" t="s">
        <v>81</v>
      </c>
      <c r="F35" s="79" t="s">
        <v>91</v>
      </c>
      <c r="G35" s="104"/>
      <c r="H35" s="102"/>
      <c r="I35" s="102"/>
      <c r="J35" s="102"/>
      <c r="K35" s="102"/>
      <c r="L35" s="102"/>
      <c r="M35" s="102"/>
      <c r="N35" s="80"/>
      <c r="O35" s="253"/>
      <c r="P35" s="80"/>
      <c r="Q35" s="81"/>
      <c r="R35" s="82"/>
      <c r="S35" s="83"/>
      <c r="T35" s="253"/>
      <c r="U35" s="80"/>
      <c r="V35" s="102"/>
      <c r="W35" s="102"/>
      <c r="X35" s="102"/>
      <c r="Y35" s="102"/>
      <c r="Z35" s="253"/>
      <c r="AA35" s="253"/>
      <c r="AB35" s="253"/>
      <c r="AC35" s="253"/>
      <c r="AD35" s="258"/>
      <c r="AE35" s="255"/>
      <c r="AF35" s="253"/>
      <c r="AG35" s="261"/>
      <c r="AH35" s="258"/>
    </row>
    <row r="36" spans="1:35" ht="28.8" x14ac:dyDescent="0.3">
      <c r="B36" s="194" t="s">
        <v>40</v>
      </c>
      <c r="C36" s="197" t="s">
        <v>41</v>
      </c>
      <c r="D36" s="199">
        <v>4</v>
      </c>
      <c r="E36" s="114" t="s">
        <v>82</v>
      </c>
      <c r="F36" s="115" t="s">
        <v>86</v>
      </c>
      <c r="G36" s="52">
        <v>10</v>
      </c>
      <c r="H36" s="84">
        <v>20</v>
      </c>
      <c r="I36" s="84">
        <v>6</v>
      </c>
      <c r="J36" s="95"/>
      <c r="K36" s="95"/>
      <c r="L36" s="95"/>
      <c r="M36" s="95"/>
      <c r="N36" s="201">
        <v>36</v>
      </c>
      <c r="O36" s="201">
        <v>14</v>
      </c>
      <c r="P36" s="201">
        <f>SUM(N36:O37)</f>
        <v>50</v>
      </c>
      <c r="Q36" s="203">
        <v>2</v>
      </c>
      <c r="R36" s="205" t="s">
        <v>34</v>
      </c>
      <c r="S36" s="61"/>
      <c r="T36" s="95"/>
      <c r="U36" s="53"/>
      <c r="V36" s="95"/>
      <c r="W36" s="95"/>
      <c r="X36" s="95"/>
      <c r="Y36" s="95"/>
      <c r="Z36" s="53"/>
      <c r="AA36" s="201"/>
      <c r="AB36" s="53"/>
      <c r="AC36" s="53"/>
      <c r="AD36" s="54"/>
      <c r="AE36" s="243">
        <v>30</v>
      </c>
      <c r="AF36" s="201">
        <v>20</v>
      </c>
      <c r="AG36" s="203">
        <v>50</v>
      </c>
      <c r="AH36" s="205">
        <v>2</v>
      </c>
      <c r="AI36" s="8"/>
    </row>
    <row r="37" spans="1:35" ht="16.2" thickBot="1" x14ac:dyDescent="0.35">
      <c r="B37" s="196"/>
      <c r="C37" s="259"/>
      <c r="D37" s="209"/>
      <c r="E37" s="85" t="s">
        <v>83</v>
      </c>
      <c r="F37" s="86" t="s">
        <v>86</v>
      </c>
      <c r="G37" s="87">
        <v>20</v>
      </c>
      <c r="H37" s="98"/>
      <c r="I37" s="97">
        <v>10</v>
      </c>
      <c r="J37" s="97"/>
      <c r="K37" s="97"/>
      <c r="L37" s="97"/>
      <c r="M37" s="97"/>
      <c r="N37" s="210"/>
      <c r="O37" s="210"/>
      <c r="P37" s="210"/>
      <c r="Q37" s="239"/>
      <c r="R37" s="245"/>
      <c r="S37" s="64"/>
      <c r="T37" s="97"/>
      <c r="U37" s="65"/>
      <c r="V37" s="97"/>
      <c r="W37" s="97"/>
      <c r="X37" s="97"/>
      <c r="Y37" s="97"/>
      <c r="Z37" s="65"/>
      <c r="AA37" s="210"/>
      <c r="AB37" s="65"/>
      <c r="AC37" s="65"/>
      <c r="AD37" s="66"/>
      <c r="AE37" s="256"/>
      <c r="AF37" s="210"/>
      <c r="AG37" s="239"/>
      <c r="AH37" s="245"/>
    </row>
    <row r="38" spans="1:35" ht="27.75" customHeight="1" thickBot="1" x14ac:dyDescent="0.35">
      <c r="B38" s="171" t="s">
        <v>42</v>
      </c>
      <c r="C38" s="172"/>
      <c r="D38" s="172"/>
      <c r="E38" s="172"/>
      <c r="F38" s="184"/>
      <c r="G38" s="88">
        <f t="shared" ref="G38:AH38" si="9">SUM(G29:G37)</f>
        <v>30</v>
      </c>
      <c r="H38" s="45">
        <f t="shared" si="9"/>
        <v>80</v>
      </c>
      <c r="I38" s="45">
        <f t="shared" si="9"/>
        <v>16</v>
      </c>
      <c r="J38" s="45">
        <f t="shared" si="9"/>
        <v>0</v>
      </c>
      <c r="K38" s="45">
        <f t="shared" si="9"/>
        <v>0</v>
      </c>
      <c r="L38" s="45">
        <f t="shared" si="9"/>
        <v>0</v>
      </c>
      <c r="M38" s="45">
        <f t="shared" si="9"/>
        <v>0</v>
      </c>
      <c r="N38" s="45">
        <f t="shared" si="9"/>
        <v>96</v>
      </c>
      <c r="O38" s="45">
        <f t="shared" si="9"/>
        <v>79</v>
      </c>
      <c r="P38" s="45">
        <f t="shared" si="9"/>
        <v>175</v>
      </c>
      <c r="Q38" s="89">
        <f t="shared" si="9"/>
        <v>7</v>
      </c>
      <c r="R38" s="90">
        <f t="shared" si="9"/>
        <v>0</v>
      </c>
      <c r="S38" s="44">
        <f t="shared" si="9"/>
        <v>0</v>
      </c>
      <c r="T38" s="45">
        <f t="shared" si="9"/>
        <v>15</v>
      </c>
      <c r="U38" s="45">
        <f t="shared" si="9"/>
        <v>0</v>
      </c>
      <c r="V38" s="45">
        <f t="shared" si="9"/>
        <v>0</v>
      </c>
      <c r="W38" s="45">
        <f t="shared" si="9"/>
        <v>0</v>
      </c>
      <c r="X38" s="45">
        <f t="shared" si="9"/>
        <v>0</v>
      </c>
      <c r="Y38" s="45">
        <f t="shared" si="9"/>
        <v>0</v>
      </c>
      <c r="Z38" s="45">
        <f t="shared" si="9"/>
        <v>15</v>
      </c>
      <c r="AA38" s="45">
        <f t="shared" si="9"/>
        <v>35</v>
      </c>
      <c r="AB38" s="45">
        <f t="shared" si="9"/>
        <v>50</v>
      </c>
      <c r="AC38" s="45">
        <f t="shared" si="9"/>
        <v>2</v>
      </c>
      <c r="AD38" s="46">
        <f t="shared" si="9"/>
        <v>0</v>
      </c>
      <c r="AE38" s="88">
        <f t="shared" si="9"/>
        <v>105</v>
      </c>
      <c r="AF38" s="45">
        <f t="shared" si="9"/>
        <v>120</v>
      </c>
      <c r="AG38" s="45">
        <f t="shared" si="9"/>
        <v>225</v>
      </c>
      <c r="AH38" s="48">
        <f t="shared" si="9"/>
        <v>9</v>
      </c>
    </row>
    <row r="39" spans="1:35" ht="26.25" customHeight="1" thickBot="1" x14ac:dyDescent="0.35">
      <c r="B39" s="185" t="s">
        <v>43</v>
      </c>
      <c r="C39" s="186"/>
      <c r="D39" s="186"/>
      <c r="E39" s="186"/>
      <c r="F39" s="187"/>
      <c r="G39" s="47">
        <f t="shared" ref="G39:AH39" si="10">SUM(G25,G38)</f>
        <v>200</v>
      </c>
      <c r="H39" s="89">
        <f t="shared" si="10"/>
        <v>140</v>
      </c>
      <c r="I39" s="89">
        <f t="shared" si="10"/>
        <v>101</v>
      </c>
      <c r="J39" s="89">
        <f t="shared" si="10"/>
        <v>0</v>
      </c>
      <c r="K39" s="89">
        <f t="shared" si="10"/>
        <v>0</v>
      </c>
      <c r="L39" s="89">
        <f t="shared" si="10"/>
        <v>0</v>
      </c>
      <c r="M39" s="89">
        <f t="shared" si="10"/>
        <v>0</v>
      </c>
      <c r="N39" s="89">
        <f t="shared" si="10"/>
        <v>411</v>
      </c>
      <c r="O39" s="89">
        <f t="shared" si="10"/>
        <v>339</v>
      </c>
      <c r="P39" s="89">
        <f t="shared" si="10"/>
        <v>750</v>
      </c>
      <c r="Q39" s="89">
        <f t="shared" si="10"/>
        <v>30</v>
      </c>
      <c r="R39" s="90">
        <f t="shared" si="10"/>
        <v>0</v>
      </c>
      <c r="S39" s="91">
        <f t="shared" si="10"/>
        <v>120</v>
      </c>
      <c r="T39" s="89">
        <f t="shared" si="10"/>
        <v>75</v>
      </c>
      <c r="U39" s="89">
        <f t="shared" si="10"/>
        <v>10</v>
      </c>
      <c r="V39" s="89">
        <f t="shared" si="10"/>
        <v>0</v>
      </c>
      <c r="W39" s="89">
        <f t="shared" si="10"/>
        <v>0</v>
      </c>
      <c r="X39" s="89">
        <f t="shared" si="10"/>
        <v>0</v>
      </c>
      <c r="Y39" s="89">
        <f t="shared" si="10"/>
        <v>0</v>
      </c>
      <c r="Z39" s="89">
        <f t="shared" si="10"/>
        <v>205</v>
      </c>
      <c r="AA39" s="89">
        <f t="shared" si="10"/>
        <v>545</v>
      </c>
      <c r="AB39" s="89">
        <f t="shared" si="10"/>
        <v>750</v>
      </c>
      <c r="AC39" s="89">
        <f t="shared" si="10"/>
        <v>30</v>
      </c>
      <c r="AD39" s="48">
        <f t="shared" si="10"/>
        <v>0</v>
      </c>
      <c r="AE39" s="47">
        <f t="shared" si="10"/>
        <v>610</v>
      </c>
      <c r="AF39" s="89">
        <f t="shared" si="10"/>
        <v>890</v>
      </c>
      <c r="AG39" s="89">
        <f t="shared" si="10"/>
        <v>1500</v>
      </c>
      <c r="AH39" s="48">
        <f t="shared" si="10"/>
        <v>60</v>
      </c>
    </row>
    <row r="40" spans="1:35" ht="15" thickBot="1" x14ac:dyDescent="0.35"/>
    <row r="41" spans="1:35" ht="15.75" customHeight="1" thickBot="1" x14ac:dyDescent="0.35">
      <c r="E41" s="145" t="s">
        <v>44</v>
      </c>
      <c r="F41" s="146"/>
      <c r="G41" s="147"/>
    </row>
    <row r="42" spans="1:35" ht="30.75" customHeight="1" thickBot="1" x14ac:dyDescent="0.35">
      <c r="E42" s="92" t="s">
        <v>45</v>
      </c>
      <c r="F42" s="148" t="s">
        <v>15</v>
      </c>
      <c r="G42" s="149"/>
      <c r="I42" s="265" t="s">
        <v>48</v>
      </c>
      <c r="J42" s="266"/>
      <c r="K42" s="266"/>
      <c r="L42" s="267"/>
    </row>
    <row r="43" spans="1:35" s="4" customFormat="1" ht="34.5" customHeight="1" thickBot="1" x14ac:dyDescent="0.35">
      <c r="A43" s="3"/>
      <c r="B43" s="1"/>
      <c r="C43" s="1"/>
      <c r="D43" s="2"/>
      <c r="E43" s="93" t="s">
        <v>46</v>
      </c>
      <c r="F43" s="141" t="s">
        <v>16</v>
      </c>
      <c r="G43" s="142"/>
      <c r="I43" s="262" t="s">
        <v>50</v>
      </c>
      <c r="J43" s="263"/>
      <c r="K43" s="263"/>
      <c r="L43" s="264"/>
      <c r="Q43" s="5"/>
      <c r="R43" s="5"/>
      <c r="AD43" s="5"/>
      <c r="AH43" s="5"/>
    </row>
    <row r="44" spans="1:35" s="4" customFormat="1" ht="18.75" customHeight="1" x14ac:dyDescent="0.3">
      <c r="A44" s="3"/>
      <c r="B44" s="1"/>
      <c r="C44" s="1"/>
      <c r="D44" s="2"/>
      <c r="E44" s="93" t="s">
        <v>47</v>
      </c>
      <c r="F44" s="141" t="s">
        <v>98</v>
      </c>
      <c r="G44" s="142"/>
      <c r="Q44" s="5"/>
      <c r="R44" s="5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H44" s="5"/>
    </row>
    <row r="45" spans="1:35" s="4" customFormat="1" ht="19.5" customHeight="1" x14ac:dyDescent="0.3">
      <c r="A45" s="3"/>
      <c r="B45" s="1"/>
      <c r="C45" s="1"/>
      <c r="D45" s="2"/>
      <c r="E45" s="93" t="s">
        <v>49</v>
      </c>
      <c r="F45" s="141" t="s">
        <v>18</v>
      </c>
      <c r="G45" s="142"/>
      <c r="Q45" s="5"/>
      <c r="R45" s="5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H45" s="5"/>
    </row>
    <row r="46" spans="1:35" s="4" customFormat="1" ht="15" customHeight="1" x14ac:dyDescent="0.3">
      <c r="A46" s="3"/>
      <c r="B46" s="1"/>
      <c r="C46" s="1"/>
      <c r="D46" s="2"/>
      <c r="E46" s="93" t="s">
        <v>51</v>
      </c>
      <c r="F46" s="141" t="s">
        <v>97</v>
      </c>
      <c r="G46" s="142"/>
      <c r="Q46" s="5"/>
      <c r="R46" s="5"/>
      <c r="AD46" s="5"/>
      <c r="AH46" s="5"/>
    </row>
    <row r="47" spans="1:35" s="4" customFormat="1" ht="15" customHeight="1" x14ac:dyDescent="0.3">
      <c r="A47" s="3"/>
      <c r="B47" s="1"/>
      <c r="C47" s="1"/>
      <c r="D47" s="2"/>
      <c r="E47" s="93" t="s">
        <v>52</v>
      </c>
      <c r="F47" s="141" t="s">
        <v>20</v>
      </c>
      <c r="G47" s="142"/>
      <c r="Q47" s="5"/>
      <c r="R47" s="5"/>
      <c r="AD47" s="5"/>
      <c r="AH47" s="5"/>
    </row>
    <row r="48" spans="1:35" s="4" customFormat="1" ht="15" customHeight="1" x14ac:dyDescent="0.3">
      <c r="A48" s="3"/>
      <c r="B48" s="1"/>
      <c r="C48" s="1"/>
      <c r="D48" s="2"/>
      <c r="E48" s="93" t="s">
        <v>53</v>
      </c>
      <c r="F48" s="141" t="s">
        <v>27</v>
      </c>
      <c r="G48" s="142"/>
      <c r="Q48" s="5"/>
      <c r="R48" s="5"/>
      <c r="AD48" s="5"/>
      <c r="AH48" s="5"/>
    </row>
    <row r="49" spans="1:34" s="4" customFormat="1" ht="15" customHeight="1" x14ac:dyDescent="0.3">
      <c r="A49" s="3"/>
      <c r="B49" s="1"/>
      <c r="C49" s="1"/>
      <c r="D49" s="2"/>
      <c r="E49" s="93" t="s">
        <v>54</v>
      </c>
      <c r="F49" s="141" t="s">
        <v>34</v>
      </c>
      <c r="G49" s="142"/>
      <c r="Q49" s="5"/>
      <c r="R49" s="5"/>
      <c r="AD49" s="5"/>
      <c r="AH49" s="5"/>
    </row>
    <row r="50" spans="1:34" s="4" customFormat="1" ht="15" customHeight="1" x14ac:dyDescent="0.3">
      <c r="A50" s="3"/>
      <c r="B50" s="1"/>
      <c r="C50" s="1"/>
      <c r="D50" s="2"/>
      <c r="E50" s="93" t="s">
        <v>55</v>
      </c>
      <c r="F50" s="141" t="s">
        <v>56</v>
      </c>
      <c r="G50" s="142"/>
      <c r="Q50" s="5"/>
      <c r="R50" s="5"/>
      <c r="AD50" s="5"/>
      <c r="AH50" s="5"/>
    </row>
    <row r="51" spans="1:34" ht="15" thickBot="1" x14ac:dyDescent="0.35">
      <c r="E51" s="94" t="s">
        <v>57</v>
      </c>
      <c r="F51" s="143" t="s">
        <v>58</v>
      </c>
      <c r="G51" s="144"/>
    </row>
  </sheetData>
  <mergeCells count="100">
    <mergeCell ref="F48:G48"/>
    <mergeCell ref="F49:G49"/>
    <mergeCell ref="F50:G50"/>
    <mergeCell ref="F44:G44"/>
    <mergeCell ref="F45:G45"/>
    <mergeCell ref="I43:L43"/>
    <mergeCell ref="F46:G46"/>
    <mergeCell ref="F47:G47"/>
    <mergeCell ref="AE36:AE37"/>
    <mergeCell ref="P36:P37"/>
    <mergeCell ref="Q36:Q37"/>
    <mergeCell ref="F42:G42"/>
    <mergeCell ref="F43:G43"/>
    <mergeCell ref="I42:L42"/>
    <mergeCell ref="E41:G41"/>
    <mergeCell ref="AF36:AF37"/>
    <mergeCell ref="AG36:AG37"/>
    <mergeCell ref="AH36:AH37"/>
    <mergeCell ref="AF33:AF35"/>
    <mergeCell ref="AG33:AG35"/>
    <mergeCell ref="AH33:AH35"/>
    <mergeCell ref="AB33:AB35"/>
    <mergeCell ref="AC33:AC35"/>
    <mergeCell ref="AD33:AD35"/>
    <mergeCell ref="B36:B37"/>
    <mergeCell ref="C36:C37"/>
    <mergeCell ref="D36:D37"/>
    <mergeCell ref="N36:N37"/>
    <mergeCell ref="O36:O37"/>
    <mergeCell ref="R36:R37"/>
    <mergeCell ref="AA36:AA37"/>
    <mergeCell ref="AA29:AA30"/>
    <mergeCell ref="AE29:AE30"/>
    <mergeCell ref="AF29:AF30"/>
    <mergeCell ref="AH31:AH32"/>
    <mergeCell ref="B33:B35"/>
    <mergeCell ref="C33:C35"/>
    <mergeCell ref="D33:D35"/>
    <mergeCell ref="O33:O35"/>
    <mergeCell ref="T33:T35"/>
    <mergeCell ref="AE33:AE35"/>
    <mergeCell ref="AA31:AA32"/>
    <mergeCell ref="AE31:AE32"/>
    <mergeCell ref="AF31:AF32"/>
    <mergeCell ref="AG31:AG32"/>
    <mergeCell ref="Z33:Z35"/>
    <mergeCell ref="AA33:AA35"/>
    <mergeCell ref="O31:O32"/>
    <mergeCell ref="P31:P32"/>
    <mergeCell ref="Q31:Q32"/>
    <mergeCell ref="R31:R32"/>
    <mergeCell ref="P29:P30"/>
    <mergeCell ref="Q29:Q30"/>
    <mergeCell ref="R29:R30"/>
    <mergeCell ref="B2:AH2"/>
    <mergeCell ref="B13:C13"/>
    <mergeCell ref="B14:C24"/>
    <mergeCell ref="AI21:AI24"/>
    <mergeCell ref="B7:B12"/>
    <mergeCell ref="C7:C12"/>
    <mergeCell ref="D7:AH7"/>
    <mergeCell ref="G8:R8"/>
    <mergeCell ref="S8:AD8"/>
    <mergeCell ref="G9:R9"/>
    <mergeCell ref="S9:AD9"/>
    <mergeCell ref="D11:AH11"/>
    <mergeCell ref="E8:E10"/>
    <mergeCell ref="D8:D10"/>
    <mergeCell ref="D26:AH28"/>
    <mergeCell ref="B38:F38"/>
    <mergeCell ref="B39:F39"/>
    <mergeCell ref="B26:C28"/>
    <mergeCell ref="B29:B32"/>
    <mergeCell ref="C29:C30"/>
    <mergeCell ref="D29:D30"/>
    <mergeCell ref="H29:H30"/>
    <mergeCell ref="N29:N30"/>
    <mergeCell ref="O29:O30"/>
    <mergeCell ref="AG29:AG30"/>
    <mergeCell ref="AH29:AH30"/>
    <mergeCell ref="C31:C32"/>
    <mergeCell ref="D31:D32"/>
    <mergeCell ref="H31:H32"/>
    <mergeCell ref="N31:N32"/>
    <mergeCell ref="F51:G51"/>
    <mergeCell ref="B3:F3"/>
    <mergeCell ref="B6:F6"/>
    <mergeCell ref="B4:F4"/>
    <mergeCell ref="B5:F5"/>
    <mergeCell ref="G6:AH6"/>
    <mergeCell ref="G3:AH3"/>
    <mergeCell ref="G5:AH5"/>
    <mergeCell ref="G4:AH4"/>
    <mergeCell ref="AH8:AH10"/>
    <mergeCell ref="AF8:AF10"/>
    <mergeCell ref="AG8:AG10"/>
    <mergeCell ref="AE8:AE10"/>
    <mergeCell ref="D12:AH12"/>
    <mergeCell ref="B25:F25"/>
    <mergeCell ref="F8:F10"/>
  </mergeCells>
  <pageMargins left="0.43307086614173229" right="0.19685039370078741" top="0.55118110236220474" bottom="0.35433070866141736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II ROK TD2 2025_2026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Grodzicka</dc:creator>
  <cp:lastModifiedBy>Dominika Grodzicka</cp:lastModifiedBy>
  <cp:lastPrinted>2024-06-06T10:24:08Z</cp:lastPrinted>
  <dcterms:created xsi:type="dcterms:W3CDTF">2021-04-23T11:38:25Z</dcterms:created>
  <dcterms:modified xsi:type="dcterms:W3CDTF">2025-10-14T10:16:27Z</dcterms:modified>
</cp:coreProperties>
</file>