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showInkAnnotation="0" codeName="Ten_skoroszyt" defaultThemeVersion="124226"/>
  <xr:revisionPtr revIDLastSave="0" documentId="13_ncr:1_{27FABFCB-7C79-4B42-8876-51CD168BCECF}" xr6:coauthVersionLast="47" xr6:coauthVersionMax="47" xr10:uidLastSave="{00000000-0000-0000-0000-000000000000}"/>
  <bookViews>
    <workbookView xWindow="-4510" yWindow="-19671" windowWidth="34995" windowHeight="19060" tabRatio="822" activeTab="4" xr2:uid="{00000000-000D-0000-FFFF-FFFF00000000}"/>
  </bookViews>
  <sheets>
    <sheet name="I ROK STAC, NIESTACJ" sheetId="19" r:id="rId1"/>
    <sheet name="II ROK STAC, NIESTACJ" sheetId="29" r:id="rId2"/>
    <sheet name="III ROK STAC, NIESTACJ" sheetId="30" r:id="rId3"/>
    <sheet name="IV ROK STAC, NIESTACJ" sheetId="33" r:id="rId4"/>
    <sheet name="V ROK STAC, NIESTACJ" sheetId="34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" i="19" l="1"/>
  <c r="D29" i="19"/>
  <c r="S37" i="30"/>
  <c r="R36" i="19" l="1"/>
  <c r="L39" i="30"/>
  <c r="Q29" i="19"/>
  <c r="Q36" i="19"/>
  <c r="V29" i="19"/>
  <c r="Z29" i="19"/>
  <c r="K16" i="34"/>
  <c r="AB16" i="34" s="1"/>
  <c r="K14" i="34"/>
  <c r="K14" i="19"/>
  <c r="AB22" i="34"/>
  <c r="AC22" i="34"/>
  <c r="AE22" i="34"/>
  <c r="AE27" i="19"/>
  <c r="W39" i="29"/>
  <c r="W26" i="19"/>
  <c r="Y26" i="19" s="1"/>
  <c r="AE20" i="33"/>
  <c r="AD22" i="34" l="1"/>
  <c r="AF25" i="30"/>
  <c r="L25" i="30"/>
  <c r="AC25" i="30" s="1"/>
  <c r="AE21" i="29"/>
  <c r="W21" i="29"/>
  <c r="AB21" i="29" s="1"/>
  <c r="AE27" i="33"/>
  <c r="W27" i="33"/>
  <c r="AC27" i="33" s="1"/>
  <c r="M25" i="30" l="1"/>
  <c r="AD25" i="30" s="1"/>
  <c r="AE25" i="30" s="1"/>
  <c r="X21" i="29"/>
  <c r="AC21" i="29" s="1"/>
  <c r="AD21" i="29" s="1"/>
  <c r="AB27" i="33"/>
  <c r="AD27" i="33" s="1"/>
  <c r="Y27" i="33"/>
  <c r="N25" i="30" l="1"/>
  <c r="Y21" i="29"/>
  <c r="N29" i="19" l="1"/>
  <c r="N36" i="19" s="1"/>
  <c r="J29" i="19"/>
  <c r="F29" i="19"/>
  <c r="E29" i="19"/>
  <c r="Z36" i="19"/>
  <c r="N37" i="29" l="1"/>
  <c r="D37" i="29"/>
  <c r="AC37" i="33" l="1"/>
  <c r="W15" i="34" l="1"/>
  <c r="W19" i="34"/>
  <c r="W21" i="34"/>
  <c r="X21" i="34" s="1"/>
  <c r="W23" i="34"/>
  <c r="W24" i="34"/>
  <c r="Q26" i="34"/>
  <c r="R26" i="34"/>
  <c r="S26" i="34"/>
  <c r="T26" i="34"/>
  <c r="U26" i="34"/>
  <c r="V26" i="34"/>
  <c r="Z26" i="34"/>
  <c r="AA26" i="34"/>
  <c r="K15" i="34"/>
  <c r="K17" i="34"/>
  <c r="K18" i="34"/>
  <c r="K19" i="34"/>
  <c r="K20" i="34"/>
  <c r="K23" i="34"/>
  <c r="K24" i="34"/>
  <c r="E26" i="34"/>
  <c r="F26" i="34"/>
  <c r="G26" i="34"/>
  <c r="H26" i="34"/>
  <c r="I26" i="34"/>
  <c r="J26" i="34"/>
  <c r="N26" i="34"/>
  <c r="AE14" i="33"/>
  <c r="AE15" i="33"/>
  <c r="AE16" i="33"/>
  <c r="AE17" i="33"/>
  <c r="AE18" i="33"/>
  <c r="AE19" i="33"/>
  <c r="AE21" i="33"/>
  <c r="AE22" i="33"/>
  <c r="AE23" i="33"/>
  <c r="AE24" i="33"/>
  <c r="AE25" i="33"/>
  <c r="AE26" i="33"/>
  <c r="AE28" i="33"/>
  <c r="AE29" i="33"/>
  <c r="AE30" i="33"/>
  <c r="AE31" i="33"/>
  <c r="Y21" i="34" l="1"/>
  <c r="L15" i="34"/>
  <c r="X15" i="34"/>
  <c r="Y15" i="34" s="1"/>
  <c r="M24" i="34"/>
  <c r="L20" i="34"/>
  <c r="L17" i="34"/>
  <c r="M17" i="34" s="1"/>
  <c r="X24" i="34"/>
  <c r="Y24" i="34" s="1"/>
  <c r="L23" i="34"/>
  <c r="X23" i="34"/>
  <c r="Y23" i="34" s="1"/>
  <c r="L19" i="34"/>
  <c r="M19" i="34" s="1"/>
  <c r="M18" i="34"/>
  <c r="X19" i="34"/>
  <c r="Y19" i="34" s="1"/>
  <c r="AC18" i="34"/>
  <c r="W14" i="33"/>
  <c r="W21" i="33"/>
  <c r="W22" i="33"/>
  <c r="W23" i="33"/>
  <c r="W24" i="33"/>
  <c r="W25" i="33"/>
  <c r="W28" i="33"/>
  <c r="W29" i="33"/>
  <c r="W31" i="33"/>
  <c r="P26" i="34"/>
  <c r="O26" i="34"/>
  <c r="D26" i="34"/>
  <c r="AE25" i="34"/>
  <c r="AB25" i="34"/>
  <c r="AE24" i="34"/>
  <c r="AE23" i="34"/>
  <c r="AB23" i="34"/>
  <c r="AE20" i="34"/>
  <c r="AE19" i="34"/>
  <c r="AB18" i="34"/>
  <c r="AB17" i="34"/>
  <c r="AE15" i="34"/>
  <c r="AE14" i="34"/>
  <c r="L14" i="34"/>
  <c r="AE13" i="34"/>
  <c r="W13" i="34"/>
  <c r="AE37" i="33"/>
  <c r="W37" i="33"/>
  <c r="Y37" i="33" s="1"/>
  <c r="AB37" i="33" s="1"/>
  <c r="Z32" i="33"/>
  <c r="Z38" i="33" s="1"/>
  <c r="V32" i="33"/>
  <c r="V38" i="33" s="1"/>
  <c r="U32" i="33"/>
  <c r="U38" i="33" s="1"/>
  <c r="T32" i="33"/>
  <c r="T38" i="33" s="1"/>
  <c r="S32" i="33"/>
  <c r="S38" i="33" s="1"/>
  <c r="R32" i="33"/>
  <c r="R38" i="33" s="1"/>
  <c r="Q32" i="33"/>
  <c r="Q38" i="33" s="1"/>
  <c r="P32" i="33"/>
  <c r="P38" i="33" s="1"/>
  <c r="N32" i="33"/>
  <c r="N38" i="33" s="1"/>
  <c r="J32" i="33"/>
  <c r="J38" i="33" s="1"/>
  <c r="I32" i="33"/>
  <c r="I38" i="33" s="1"/>
  <c r="H32" i="33"/>
  <c r="H38" i="33" s="1"/>
  <c r="G32" i="33"/>
  <c r="G38" i="33" s="1"/>
  <c r="F32" i="33"/>
  <c r="F38" i="33" s="1"/>
  <c r="E32" i="33"/>
  <c r="E38" i="33" s="1"/>
  <c r="D32" i="33"/>
  <c r="D38" i="33" s="1"/>
  <c r="K30" i="33"/>
  <c r="K29" i="33"/>
  <c r="K28" i="33"/>
  <c r="L28" i="33" s="1"/>
  <c r="K26" i="33"/>
  <c r="K24" i="33"/>
  <c r="K23" i="33"/>
  <c r="K22" i="33"/>
  <c r="K19" i="33"/>
  <c r="K18" i="33"/>
  <c r="K17" i="33"/>
  <c r="L17" i="33" s="1"/>
  <c r="K16" i="33"/>
  <c r="K15" i="33"/>
  <c r="AE13" i="33"/>
  <c r="AE32" i="33" s="1"/>
  <c r="K13" i="33"/>
  <c r="AF21" i="30"/>
  <c r="AF22" i="30"/>
  <c r="AF23" i="30"/>
  <c r="AF24" i="30"/>
  <c r="AF26" i="30"/>
  <c r="AF27" i="30"/>
  <c r="AF28" i="30"/>
  <c r="AF29" i="30"/>
  <c r="AF30" i="30"/>
  <c r="AF31" i="30"/>
  <c r="AF32" i="30"/>
  <c r="AF33" i="30"/>
  <c r="AF34" i="30"/>
  <c r="AF35" i="30"/>
  <c r="AF36" i="30"/>
  <c r="AE38" i="33" l="1"/>
  <c r="AC14" i="34"/>
  <c r="L26" i="34"/>
  <c r="AC23" i="34"/>
  <c r="AD23" i="34" s="1"/>
  <c r="M26" i="33"/>
  <c r="W26" i="34"/>
  <c r="X13" i="34"/>
  <c r="X26" i="34" s="1"/>
  <c r="L23" i="33"/>
  <c r="M23" i="33" s="1"/>
  <c r="Y22" i="33"/>
  <c r="AC17" i="33"/>
  <c r="Y24" i="33"/>
  <c r="AC19" i="34"/>
  <c r="M23" i="34"/>
  <c r="L15" i="33"/>
  <c r="M15" i="33" s="1"/>
  <c r="X29" i="33"/>
  <c r="Y29" i="33" s="1"/>
  <c r="X25" i="33"/>
  <c r="Y25" i="33" s="1"/>
  <c r="X21" i="33"/>
  <c r="Y21" i="33" s="1"/>
  <c r="AC20" i="34"/>
  <c r="AC15" i="34"/>
  <c r="L13" i="33"/>
  <c r="M13" i="33" s="1"/>
  <c r="AB19" i="33"/>
  <c r="L19" i="33"/>
  <c r="M19" i="33" s="1"/>
  <c r="L24" i="33"/>
  <c r="AC24" i="33" s="1"/>
  <c r="L16" i="33"/>
  <c r="X28" i="33"/>
  <c r="AC28" i="33" s="1"/>
  <c r="AC25" i="34"/>
  <c r="AD25" i="34" s="1"/>
  <c r="M20" i="34"/>
  <c r="M15" i="34"/>
  <c r="L22" i="33"/>
  <c r="X31" i="33"/>
  <c r="Y31" i="33" s="1"/>
  <c r="X23" i="33"/>
  <c r="Y23" i="33" s="1"/>
  <c r="AC18" i="33"/>
  <c r="AC17" i="34"/>
  <c r="AD17" i="34" s="1"/>
  <c r="AC24" i="34"/>
  <c r="AB28" i="33"/>
  <c r="AB29" i="33"/>
  <c r="AD37" i="33"/>
  <c r="K26" i="34"/>
  <c r="AE26" i="34"/>
  <c r="AD18" i="34"/>
  <c r="AB20" i="34"/>
  <c r="AD16" i="34"/>
  <c r="AB14" i="34"/>
  <c r="AB15" i="34"/>
  <c r="AB21" i="34"/>
  <c r="AD21" i="34" s="1"/>
  <c r="AB24" i="34"/>
  <c r="AB19" i="34"/>
  <c r="AB18" i="33"/>
  <c r="AB17" i="33"/>
  <c r="AB24" i="33"/>
  <c r="AB25" i="33"/>
  <c r="W32" i="33"/>
  <c r="W38" i="33" s="1"/>
  <c r="M28" i="33"/>
  <c r="M29" i="33"/>
  <c r="M17" i="33"/>
  <c r="M18" i="33"/>
  <c r="M14" i="34"/>
  <c r="AB13" i="34"/>
  <c r="AB13" i="33"/>
  <c r="AB14" i="33"/>
  <c r="AB15" i="33"/>
  <c r="AB16" i="33"/>
  <c r="AB23" i="33"/>
  <c r="AB26" i="33"/>
  <c r="K32" i="33"/>
  <c r="K38" i="33" s="1"/>
  <c r="AB21" i="33"/>
  <c r="AB22" i="33"/>
  <c r="AB30" i="33"/>
  <c r="AB31" i="33"/>
  <c r="P37" i="30"/>
  <c r="Q37" i="30"/>
  <c r="R37" i="30"/>
  <c r="T37" i="30"/>
  <c r="U37" i="30"/>
  <c r="V37" i="30"/>
  <c r="W37" i="30"/>
  <c r="AA37" i="30"/>
  <c r="X14" i="30"/>
  <c r="X18" i="30"/>
  <c r="X19" i="30"/>
  <c r="X20" i="30"/>
  <c r="Y20" i="30" s="1"/>
  <c r="X24" i="30"/>
  <c r="X26" i="30"/>
  <c r="X27" i="30"/>
  <c r="Y27" i="30" s="1"/>
  <c r="Z27" i="30" s="1"/>
  <c r="X28" i="30"/>
  <c r="Y28" i="30" s="1"/>
  <c r="X29" i="30"/>
  <c r="X31" i="30"/>
  <c r="X32" i="30"/>
  <c r="X34" i="30"/>
  <c r="Y34" i="30" s="1"/>
  <c r="X35" i="30"/>
  <c r="F37" i="30"/>
  <c r="G37" i="30"/>
  <c r="H37" i="30"/>
  <c r="I37" i="30"/>
  <c r="J37" i="30"/>
  <c r="K37" i="30"/>
  <c r="O37" i="30"/>
  <c r="L14" i="30"/>
  <c r="L15" i="30"/>
  <c r="L16" i="30"/>
  <c r="L17" i="30"/>
  <c r="L18" i="30"/>
  <c r="M18" i="30" s="1"/>
  <c r="L21" i="30"/>
  <c r="L22" i="30"/>
  <c r="L23" i="30"/>
  <c r="L30" i="30"/>
  <c r="M30" i="30" s="1"/>
  <c r="L31" i="30"/>
  <c r="L33" i="30"/>
  <c r="L34" i="30"/>
  <c r="AE14" i="29"/>
  <c r="AE15" i="29"/>
  <c r="AE16" i="29"/>
  <c r="AE17" i="29"/>
  <c r="AE18" i="29"/>
  <c r="AE19" i="29"/>
  <c r="AE20" i="29"/>
  <c r="AE22" i="29"/>
  <c r="AE23" i="29"/>
  <c r="AE24" i="29"/>
  <c r="AE25" i="29"/>
  <c r="AE26" i="29"/>
  <c r="AE27" i="29"/>
  <c r="AE28" i="29"/>
  <c r="AE29" i="29"/>
  <c r="AE31" i="29"/>
  <c r="AE33" i="29"/>
  <c r="AE36" i="29"/>
  <c r="Q37" i="29"/>
  <c r="W17" i="29"/>
  <c r="W18" i="29"/>
  <c r="W19" i="29"/>
  <c r="W20" i="29"/>
  <c r="W22" i="29"/>
  <c r="W23" i="29"/>
  <c r="W25" i="29"/>
  <c r="W27" i="29"/>
  <c r="W28" i="29"/>
  <c r="W36" i="29"/>
  <c r="K24" i="29"/>
  <c r="K26" i="29"/>
  <c r="K29" i="29"/>
  <c r="K31" i="29"/>
  <c r="K36" i="29"/>
  <c r="K14" i="29"/>
  <c r="K15" i="29"/>
  <c r="K16" i="29"/>
  <c r="G37" i="29"/>
  <c r="H37" i="29"/>
  <c r="I37" i="29"/>
  <c r="J37" i="29"/>
  <c r="AD24" i="34" l="1"/>
  <c r="AC29" i="33"/>
  <c r="AD29" i="33" s="1"/>
  <c r="AD19" i="34"/>
  <c r="AD15" i="34"/>
  <c r="AD24" i="33"/>
  <c r="AD20" i="34"/>
  <c r="AC30" i="33"/>
  <c r="AD30" i="33" s="1"/>
  <c r="AC13" i="34"/>
  <c r="AC26" i="34" s="1"/>
  <c r="Y13" i="34"/>
  <c r="Y26" i="34" s="1"/>
  <c r="Y28" i="33"/>
  <c r="AC21" i="33"/>
  <c r="AD21" i="33" s="1"/>
  <c r="AC22" i="33"/>
  <c r="AD22" i="33" s="1"/>
  <c r="Z32" i="30"/>
  <c r="AC19" i="33"/>
  <c r="AD19" i="33" s="1"/>
  <c r="AB20" i="29"/>
  <c r="M15" i="30"/>
  <c r="N15" i="30" s="1"/>
  <c r="AC16" i="33"/>
  <c r="AD16" i="33" s="1"/>
  <c r="X32" i="33"/>
  <c r="X38" i="33" s="1"/>
  <c r="AC25" i="33"/>
  <c r="AD25" i="33" s="1"/>
  <c r="L16" i="29"/>
  <c r="M16" i="29" s="1"/>
  <c r="AB15" i="29"/>
  <c r="L15" i="29"/>
  <c r="M15" i="29" s="1"/>
  <c r="L31" i="29"/>
  <c r="M31" i="29" s="1"/>
  <c r="X36" i="29"/>
  <c r="Y36" i="29" s="1"/>
  <c r="X28" i="29"/>
  <c r="Y28" i="29" s="1"/>
  <c r="X22" i="29"/>
  <c r="Y22" i="29" s="1"/>
  <c r="X19" i="29"/>
  <c r="Y19" i="29" s="1"/>
  <c r="M34" i="30"/>
  <c r="AD34" i="30" s="1"/>
  <c r="AD28" i="30"/>
  <c r="AC26" i="30"/>
  <c r="N21" i="30"/>
  <c r="N18" i="30"/>
  <c r="Y24" i="30"/>
  <c r="Z24" i="30" s="1"/>
  <c r="Z20" i="30"/>
  <c r="Y14" i="30"/>
  <c r="Z14" i="30" s="1"/>
  <c r="AC21" i="30"/>
  <c r="AD17" i="33"/>
  <c r="AD28" i="33"/>
  <c r="M30" i="33"/>
  <c r="M16" i="33"/>
  <c r="M24" i="33"/>
  <c r="AC15" i="33"/>
  <c r="AD15" i="33" s="1"/>
  <c r="AC26" i="33"/>
  <c r="AD26" i="33" s="1"/>
  <c r="L14" i="29"/>
  <c r="M14" i="29" s="1"/>
  <c r="L29" i="29"/>
  <c r="M29" i="29" s="1"/>
  <c r="X27" i="29"/>
  <c r="AC27" i="29" s="1"/>
  <c r="X25" i="29"/>
  <c r="Y25" i="29" s="1"/>
  <c r="X18" i="29"/>
  <c r="Y18" i="29" s="1"/>
  <c r="AC31" i="30"/>
  <c r="M17" i="30"/>
  <c r="M14" i="30"/>
  <c r="Y35" i="30"/>
  <c r="Z35" i="30" s="1"/>
  <c r="Y29" i="30"/>
  <c r="Z29" i="30" s="1"/>
  <c r="L26" i="29"/>
  <c r="AC26" i="29" s="1"/>
  <c r="X20" i="29"/>
  <c r="Y20" i="29" s="1"/>
  <c r="L36" i="29"/>
  <c r="AB24" i="29"/>
  <c r="X17" i="29"/>
  <c r="Y17" i="29" s="1"/>
  <c r="AC33" i="30"/>
  <c r="AD27" i="30"/>
  <c r="AC23" i="30"/>
  <c r="M23" i="30"/>
  <c r="N23" i="30" s="1"/>
  <c r="AD20" i="30"/>
  <c r="M16" i="30"/>
  <c r="AD16" i="30" s="1"/>
  <c r="Z34" i="30"/>
  <c r="Z28" i="30"/>
  <c r="Y19" i="30"/>
  <c r="Z19" i="30" s="1"/>
  <c r="AD18" i="33"/>
  <c r="Y14" i="33"/>
  <c r="M22" i="33"/>
  <c r="M34" i="33"/>
  <c r="AC14" i="33"/>
  <c r="AD14" i="33" s="1"/>
  <c r="L24" i="29"/>
  <c r="M24" i="29" s="1"/>
  <c r="X23" i="29"/>
  <c r="Y23" i="29" s="1"/>
  <c r="AD32" i="30"/>
  <c r="AC29" i="30"/>
  <c r="M22" i="30"/>
  <c r="N22" i="30" s="1"/>
  <c r="Y31" i="30"/>
  <c r="Z31" i="30" s="1"/>
  <c r="Z26" i="30"/>
  <c r="AD21" i="30"/>
  <c r="Y18" i="30"/>
  <c r="Z18" i="30" s="1"/>
  <c r="N39" i="30"/>
  <c r="AC28" i="30"/>
  <c r="AC13" i="33"/>
  <c r="L32" i="33"/>
  <c r="AC31" i="33"/>
  <c r="AD31" i="33" s="1"/>
  <c r="AC23" i="33"/>
  <c r="AD23" i="33" s="1"/>
  <c r="AB31" i="29"/>
  <c r="AB27" i="29"/>
  <c r="AB17" i="29"/>
  <c r="AB33" i="29"/>
  <c r="AB28" i="29"/>
  <c r="AB23" i="29"/>
  <c r="AB36" i="29"/>
  <c r="AB25" i="29"/>
  <c r="AC17" i="30"/>
  <c r="AC15" i="30"/>
  <c r="AC20" i="30"/>
  <c r="M26" i="34"/>
  <c r="AB29" i="29"/>
  <c r="AB26" i="29"/>
  <c r="AB19" i="29"/>
  <c r="AB18" i="29"/>
  <c r="AB16" i="29"/>
  <c r="AB22" i="29"/>
  <c r="AB14" i="29"/>
  <c r="AD14" i="34"/>
  <c r="AB26" i="34"/>
  <c r="AC32" i="30"/>
  <c r="AC16" i="30"/>
  <c r="AC35" i="30"/>
  <c r="AC19" i="30"/>
  <c r="AC34" i="30"/>
  <c r="AC30" i="30"/>
  <c r="AC27" i="30"/>
  <c r="AC22" i="30"/>
  <c r="AC18" i="30"/>
  <c r="AC14" i="30"/>
  <c r="AC24" i="30"/>
  <c r="AB32" i="33"/>
  <c r="V43" i="30"/>
  <c r="U43" i="30"/>
  <c r="T43" i="30"/>
  <c r="K43" i="30"/>
  <c r="J43" i="30"/>
  <c r="I43" i="30"/>
  <c r="H43" i="30"/>
  <c r="AF42" i="30"/>
  <c r="AD42" i="30"/>
  <c r="X42" i="30"/>
  <c r="Z42" i="30" s="1"/>
  <c r="AA43" i="30"/>
  <c r="W43" i="30"/>
  <c r="S43" i="30"/>
  <c r="R43" i="30"/>
  <c r="Q43" i="30"/>
  <c r="O43" i="30"/>
  <c r="G43" i="30"/>
  <c r="F43" i="30"/>
  <c r="E37" i="30"/>
  <c r="E43" i="30" s="1"/>
  <c r="AF20" i="30"/>
  <c r="AF14" i="30"/>
  <c r="AF13" i="30"/>
  <c r="L13" i="30"/>
  <c r="U44" i="29"/>
  <c r="T44" i="29"/>
  <c r="S44" i="29"/>
  <c r="J44" i="29"/>
  <c r="I44" i="29"/>
  <c r="H44" i="29"/>
  <c r="G44" i="29"/>
  <c r="AE43" i="29"/>
  <c r="AC43" i="29"/>
  <c r="W43" i="29"/>
  <c r="Y43" i="29" s="1"/>
  <c r="AB43" i="29" s="1"/>
  <c r="W40" i="29"/>
  <c r="Z37" i="29"/>
  <c r="Z44" i="29" s="1"/>
  <c r="V37" i="29"/>
  <c r="V44" i="29" s="1"/>
  <c r="R37" i="29"/>
  <c r="R44" i="29" s="1"/>
  <c r="Q44" i="29"/>
  <c r="P37" i="29"/>
  <c r="P44" i="29" s="1"/>
  <c r="N44" i="29"/>
  <c r="F37" i="29"/>
  <c r="F44" i="29" s="1"/>
  <c r="E37" i="29"/>
  <c r="E44" i="29" s="1"/>
  <c r="D44" i="29"/>
  <c r="AE13" i="29"/>
  <c r="AE37" i="29" s="1"/>
  <c r="K13" i="29"/>
  <c r="AC33" i="29" l="1"/>
  <c r="AD33" i="29" s="1"/>
  <c r="AD24" i="30"/>
  <c r="AE24" i="30" s="1"/>
  <c r="AD13" i="34"/>
  <c r="AD26" i="34" s="1"/>
  <c r="AE20" i="30"/>
  <c r="AD26" i="29"/>
  <c r="AC36" i="29"/>
  <c r="AD36" i="29" s="1"/>
  <c r="AD14" i="30"/>
  <c r="AE14" i="30" s="1"/>
  <c r="AE28" i="30"/>
  <c r="AD30" i="30"/>
  <c r="AE30" i="30" s="1"/>
  <c r="N14" i="30"/>
  <c r="AE27" i="30"/>
  <c r="AC25" i="29"/>
  <c r="AD25" i="29" s="1"/>
  <c r="AC18" i="29"/>
  <c r="AD18" i="29" s="1"/>
  <c r="AD17" i="30"/>
  <c r="AE17" i="30" s="1"/>
  <c r="M32" i="33"/>
  <c r="M38" i="33" s="1"/>
  <c r="AD29" i="30"/>
  <c r="AE29" i="30" s="1"/>
  <c r="L13" i="29"/>
  <c r="L37" i="29" s="1"/>
  <c r="L44" i="29" s="1"/>
  <c r="K37" i="29"/>
  <c r="K44" i="29" s="1"/>
  <c r="AE32" i="30"/>
  <c r="Y27" i="29"/>
  <c r="AC22" i="29"/>
  <c r="AD22" i="29" s="1"/>
  <c r="AC20" i="29"/>
  <c r="AD20" i="29" s="1"/>
  <c r="Y32" i="33"/>
  <c r="Y38" i="33" s="1"/>
  <c r="AD35" i="30"/>
  <c r="AE35" i="30" s="1"/>
  <c r="AD43" i="29"/>
  <c r="AD15" i="30"/>
  <c r="AE15" i="30" s="1"/>
  <c r="AC24" i="29"/>
  <c r="AD24" i="29" s="1"/>
  <c r="AD23" i="30"/>
  <c r="AE23" i="30" s="1"/>
  <c r="AC28" i="29"/>
  <c r="AD28" i="29" s="1"/>
  <c r="N17" i="30"/>
  <c r="AE39" i="30"/>
  <c r="L38" i="33"/>
  <c r="AC32" i="33"/>
  <c r="AC38" i="33" s="1"/>
  <c r="Y37" i="30"/>
  <c r="Y43" i="30" s="1"/>
  <c r="AD13" i="33"/>
  <c r="AD32" i="33" s="1"/>
  <c r="AD22" i="30"/>
  <c r="AE22" i="30" s="1"/>
  <c r="AD34" i="33"/>
  <c r="AD35" i="33" s="1"/>
  <c r="AB35" i="33"/>
  <c r="AB38" i="33" s="1"/>
  <c r="M26" i="29"/>
  <c r="AC14" i="29"/>
  <c r="AD14" i="29" s="1"/>
  <c r="AC15" i="29"/>
  <c r="AD15" i="29" s="1"/>
  <c r="M13" i="30"/>
  <c r="N13" i="30" s="1"/>
  <c r="AD27" i="29"/>
  <c r="AD31" i="30"/>
  <c r="AE31" i="30" s="1"/>
  <c r="AD26" i="30"/>
  <c r="AE26" i="30" s="1"/>
  <c r="X37" i="29"/>
  <c r="Y39" i="29"/>
  <c r="AD19" i="30"/>
  <c r="AE19" i="30" s="1"/>
  <c r="N16" i="30"/>
  <c r="N30" i="30"/>
  <c r="M36" i="29"/>
  <c r="AC29" i="29"/>
  <c r="AD29" i="29" s="1"/>
  <c r="AD18" i="30"/>
  <c r="AE18" i="30" s="1"/>
  <c r="N34" i="30"/>
  <c r="AC23" i="29"/>
  <c r="AD23" i="29" s="1"/>
  <c r="AC31" i="29"/>
  <c r="AD31" i="29" s="1"/>
  <c r="AC19" i="29"/>
  <c r="AD19" i="29" s="1"/>
  <c r="AC16" i="29"/>
  <c r="AD16" i="29" s="1"/>
  <c r="N31" i="30"/>
  <c r="Y40" i="29"/>
  <c r="AD33" i="30"/>
  <c r="AE33" i="30" s="1"/>
  <c r="N33" i="30"/>
  <c r="AC17" i="29"/>
  <c r="AE21" i="30"/>
  <c r="X37" i="30"/>
  <c r="X43" i="30" s="1"/>
  <c r="AC42" i="30"/>
  <c r="AE42" i="30" s="1"/>
  <c r="AF37" i="30"/>
  <c r="AF43" i="30" s="1"/>
  <c r="AE34" i="30"/>
  <c r="AE16" i="30"/>
  <c r="AC13" i="30"/>
  <c r="AB13" i="29"/>
  <c r="AB37" i="29" s="1"/>
  <c r="AE44" i="29"/>
  <c r="W37" i="29"/>
  <c r="W44" i="29" s="1"/>
  <c r="S36" i="19"/>
  <c r="U36" i="19"/>
  <c r="V36" i="19"/>
  <c r="T36" i="19"/>
  <c r="G36" i="19"/>
  <c r="H36" i="19"/>
  <c r="I36" i="19"/>
  <c r="J36" i="19"/>
  <c r="AE35" i="19"/>
  <c r="AC35" i="19"/>
  <c r="W35" i="19"/>
  <c r="Y35" i="19" s="1"/>
  <c r="AB35" i="19" s="1"/>
  <c r="W32" i="19"/>
  <c r="W31" i="19"/>
  <c r="AE15" i="19"/>
  <c r="AE16" i="19"/>
  <c r="AE17" i="19"/>
  <c r="AE18" i="19"/>
  <c r="AE19" i="19"/>
  <c r="AE20" i="19"/>
  <c r="AE21" i="19"/>
  <c r="AE22" i="19"/>
  <c r="AE23" i="19"/>
  <c r="AE24" i="19"/>
  <c r="AE25" i="19"/>
  <c r="AE26" i="19"/>
  <c r="AE14" i="19"/>
  <c r="W18" i="19"/>
  <c r="W20" i="19"/>
  <c r="W23" i="19"/>
  <c r="X23" i="19" s="1"/>
  <c r="W25" i="19"/>
  <c r="W14" i="19"/>
  <c r="K15" i="19"/>
  <c r="K16" i="19"/>
  <c r="K19" i="19"/>
  <c r="K21" i="19"/>
  <c r="K22" i="19"/>
  <c r="K23" i="19"/>
  <c r="E36" i="19"/>
  <c r="F36" i="19"/>
  <c r="D36" i="19"/>
  <c r="W29" i="19" l="1"/>
  <c r="X14" i="19"/>
  <c r="W36" i="19"/>
  <c r="K29" i="19"/>
  <c r="K36" i="19" s="1"/>
  <c r="AE29" i="19"/>
  <c r="AE36" i="19" s="1"/>
  <c r="M13" i="29"/>
  <c r="M37" i="29" s="1"/>
  <c r="M44" i="29" s="1"/>
  <c r="Z37" i="30"/>
  <c r="Z43" i="30" s="1"/>
  <c r="Y23" i="19"/>
  <c r="AD35" i="19"/>
  <c r="AC13" i="29"/>
  <c r="X25" i="19"/>
  <c r="AC25" i="19" s="1"/>
  <c r="AB17" i="19"/>
  <c r="AC17" i="19"/>
  <c r="X44" i="29"/>
  <c r="AD13" i="30"/>
  <c r="AD38" i="33"/>
  <c r="AB16" i="19"/>
  <c r="L16" i="19"/>
  <c r="AC16" i="19" s="1"/>
  <c r="AB20" i="19"/>
  <c r="X20" i="19"/>
  <c r="AC20" i="19" s="1"/>
  <c r="AD17" i="29"/>
  <c r="L14" i="19"/>
  <c r="AC22" i="19"/>
  <c r="AC24" i="19"/>
  <c r="L21" i="19"/>
  <c r="AC21" i="19" s="1"/>
  <c r="AB15" i="19"/>
  <c r="L15" i="19"/>
  <c r="AC15" i="19" s="1"/>
  <c r="AB26" i="19"/>
  <c r="AC26" i="19"/>
  <c r="X18" i="19"/>
  <c r="AC18" i="19" s="1"/>
  <c r="Y32" i="19"/>
  <c r="L23" i="19"/>
  <c r="AC23" i="19" s="1"/>
  <c r="AB19" i="19"/>
  <c r="L19" i="19"/>
  <c r="AC19" i="19" s="1"/>
  <c r="AB25" i="19"/>
  <c r="Y37" i="29"/>
  <c r="AB44" i="29"/>
  <c r="AB22" i="19"/>
  <c r="AB18" i="19"/>
  <c r="AB14" i="19"/>
  <c r="AB24" i="19"/>
  <c r="AB21" i="19"/>
  <c r="AB23" i="19"/>
  <c r="L29" i="19" l="1"/>
  <c r="Y14" i="19"/>
  <c r="X29" i="19"/>
  <c r="AB29" i="19"/>
  <c r="AB36" i="19" s="1"/>
  <c r="M14" i="19"/>
  <c r="AC14" i="19"/>
  <c r="AC29" i="19" s="1"/>
  <c r="AC36" i="19" s="1"/>
  <c r="L36" i="19"/>
  <c r="AD23" i="19"/>
  <c r="AD19" i="19"/>
  <c r="AD15" i="19"/>
  <c r="AD13" i="29"/>
  <c r="AD37" i="29" s="1"/>
  <c r="AD44" i="29" s="1"/>
  <c r="AC37" i="29"/>
  <c r="AC44" i="29" s="1"/>
  <c r="M16" i="19"/>
  <c r="AD20" i="19"/>
  <c r="AD17" i="19"/>
  <c r="M19" i="19"/>
  <c r="AD25" i="19"/>
  <c r="AD26" i="19"/>
  <c r="AE13" i="30"/>
  <c r="Y25" i="19"/>
  <c r="AD21" i="19"/>
  <c r="AD22" i="19"/>
  <c r="AD18" i="19"/>
  <c r="Y44" i="29"/>
  <c r="Y18" i="19"/>
  <c r="M15" i="19"/>
  <c r="AD24" i="19"/>
  <c r="Y31" i="19"/>
  <c r="M23" i="19"/>
  <c r="Y20" i="19"/>
  <c r="M21" i="19"/>
  <c r="M22" i="19"/>
  <c r="AD16" i="19"/>
  <c r="X36" i="19" l="1"/>
  <c r="Y29" i="19"/>
  <c r="AD14" i="19"/>
  <c r="AD29" i="19" s="1"/>
  <c r="AD36" i="19" s="1"/>
  <c r="M29" i="19"/>
  <c r="M36" i="19" s="1"/>
  <c r="N37" i="30"/>
  <c r="N43" i="30" s="1"/>
  <c r="M37" i="30"/>
  <c r="M43" i="30" s="1"/>
  <c r="AD36" i="30"/>
  <c r="AE36" i="30" s="1"/>
  <c r="AE37" i="30" s="1"/>
  <c r="AE43" i="30" s="1"/>
  <c r="AC37" i="30"/>
  <c r="AC43" i="30" s="1"/>
  <c r="L37" i="30"/>
  <c r="L43" i="30" s="1"/>
  <c r="AD37" i="30" l="1"/>
  <c r="AD43" i="30" s="1"/>
  <c r="Y36" i="19"/>
</calcChain>
</file>

<file path=xl/sharedStrings.xml><?xml version="1.0" encoding="utf-8"?>
<sst xmlns="http://schemas.openxmlformats.org/spreadsheetml/2006/main" count="591" uniqueCount="176">
  <si>
    <t>PLAN STUDIÓW</t>
  </si>
  <si>
    <t xml:space="preserve">KIERUNEK STUDIÓW:  </t>
  </si>
  <si>
    <t>LEKARSKO-DENTYSTYCZNY</t>
  </si>
  <si>
    <t>POZIOM:</t>
  </si>
  <si>
    <t>jednolite magisterskie</t>
  </si>
  <si>
    <t>PROFIL:</t>
  </si>
  <si>
    <t>ogólnoakademicki</t>
  </si>
  <si>
    <t>FORMA STUDIÓW:</t>
  </si>
  <si>
    <t>stacjonarne, niestacjonarne</t>
  </si>
  <si>
    <t>CYKL KSZTAŁCENIA OD ROKU AKADEMICKIEGO:</t>
  </si>
  <si>
    <t>Semestr 1  (zimowy)</t>
  </si>
  <si>
    <t>Semestr 2  (letni)</t>
  </si>
  <si>
    <t>Liczba godzin</t>
  </si>
  <si>
    <t>Zajęcia/grupa zajęć realizowane w ramach przedmiotu</t>
  </si>
  <si>
    <t>w</t>
  </si>
  <si>
    <t>sem</t>
  </si>
  <si>
    <t>ćw</t>
  </si>
  <si>
    <t>k</t>
  </si>
  <si>
    <t>zp</t>
  </si>
  <si>
    <t>pz</t>
  </si>
  <si>
    <t>e-l </t>
  </si>
  <si>
    <t>Liczba godzin kontaktowych w semestrze</t>
  </si>
  <si>
    <t>liczba godzin samokształcenia w semestrze</t>
  </si>
  <si>
    <t>liczba wszystkich godzin w semestrze (suma=kontakt+samokształcenie)</t>
  </si>
  <si>
    <t>ilość  ECTS w semestrze</t>
  </si>
  <si>
    <t>Forma zaliczenia:</t>
  </si>
  <si>
    <t>e-l</t>
  </si>
  <si>
    <t>liczba godzin kontaktowych w semestrze</t>
  </si>
  <si>
    <t>ilość ECTS w semestrze</t>
  </si>
  <si>
    <t xml:space="preserve">Forma zaliczenia:            </t>
  </si>
  <si>
    <t>liczba godzin kontaktowych w roku akademickim</t>
  </si>
  <si>
    <t>liczba godzin samokształcenia w roku akademickim</t>
  </si>
  <si>
    <t>Łączna liczba godzin w roku akademickim (suma=kontakt+samokształcenie)</t>
  </si>
  <si>
    <t>Łączna ilość ECTS w roku akademickim</t>
  </si>
  <si>
    <t>Przedmioty obowiązkowe</t>
  </si>
  <si>
    <t xml:space="preserve">Lp. </t>
  </si>
  <si>
    <t>Nazwa przedmiotu</t>
  </si>
  <si>
    <t>Anatomia człowieka</t>
  </si>
  <si>
    <t>ZzO</t>
  </si>
  <si>
    <t>E</t>
  </si>
  <si>
    <t>Histologia, cytologia i embriologia</t>
  </si>
  <si>
    <t xml:space="preserve">Biofizyka  </t>
  </si>
  <si>
    <t>Biologia medyczna</t>
  </si>
  <si>
    <t xml:space="preserve">Chemia  </t>
  </si>
  <si>
    <t>Pierwsza pomoc medyczna</t>
  </si>
  <si>
    <t xml:space="preserve">Medycyna katastrof i medycyna ratunkowa </t>
  </si>
  <si>
    <t>Stomatologia przedkliniczna</t>
  </si>
  <si>
    <t>BHP</t>
  </si>
  <si>
    <t xml:space="preserve">Z </t>
  </si>
  <si>
    <t>Z</t>
  </si>
  <si>
    <t>Język angielski</t>
  </si>
  <si>
    <t>Historia medycyny</t>
  </si>
  <si>
    <t>Etyka w stomatologii</t>
  </si>
  <si>
    <t>Wychowanie fizyczne</t>
  </si>
  <si>
    <t>Suma:</t>
  </si>
  <si>
    <t xml:space="preserve">Przedmioty fakultatywne </t>
  </si>
  <si>
    <t>Fakultet 1</t>
  </si>
  <si>
    <t>Fakultet 2</t>
  </si>
  <si>
    <t xml:space="preserve">Praktyki </t>
  </si>
  <si>
    <t>Razem:</t>
  </si>
  <si>
    <t>x</t>
  </si>
  <si>
    <t>Legenda:</t>
  </si>
  <si>
    <t>Wykłady</t>
  </si>
  <si>
    <t>Seminarium</t>
  </si>
  <si>
    <t>Ćwiczenia</t>
  </si>
  <si>
    <t>Zajęcia kliniczne</t>
  </si>
  <si>
    <t>Zajęcia praktyczne</t>
  </si>
  <si>
    <t>Praktyki zawodowe</t>
  </si>
  <si>
    <t>E-learning</t>
  </si>
  <si>
    <t>Zaliczenie z oceną</t>
  </si>
  <si>
    <t xml:space="preserve">Zaliczenie  </t>
  </si>
  <si>
    <t>Egzamin</t>
  </si>
  <si>
    <t xml:space="preserve">E </t>
  </si>
  <si>
    <t>Semestr 3  (zimowy)</t>
  </si>
  <si>
    <t>Semestr 4  (letni)</t>
  </si>
  <si>
    <t>Biochemia</t>
  </si>
  <si>
    <t xml:space="preserve">Immunologia </t>
  </si>
  <si>
    <t>Fizjologia człowieka</t>
  </si>
  <si>
    <t>Fizjologia ciąży</t>
  </si>
  <si>
    <t>Genetyka medyczna</t>
  </si>
  <si>
    <t xml:space="preserve">Mikrobiologia </t>
  </si>
  <si>
    <t>Patofizjologia</t>
  </si>
  <si>
    <t xml:space="preserve">Rehabilitacja </t>
  </si>
  <si>
    <t xml:space="preserve">Radiologia  ogólna </t>
  </si>
  <si>
    <t xml:space="preserve">Fizjologia narządu żucia </t>
  </si>
  <si>
    <t xml:space="preserve">Ergonomia  </t>
  </si>
  <si>
    <t>Zdrowie publiczne</t>
  </si>
  <si>
    <t xml:space="preserve">Stomatologia społeczna </t>
  </si>
  <si>
    <t>Semestr 5 (zimowy)</t>
  </si>
  <si>
    <t>Semestr 6 (letni)</t>
  </si>
  <si>
    <t xml:space="preserve">Patomorfologia </t>
  </si>
  <si>
    <t xml:space="preserve">Chirurgia ogólna z onkologią </t>
  </si>
  <si>
    <t>Choroby wewnętrzne</t>
  </si>
  <si>
    <t xml:space="preserve">Choroby wewnętrzne (kardiologia) </t>
  </si>
  <si>
    <t xml:space="preserve">Problemy kardiologiczne w stomatologii </t>
  </si>
  <si>
    <t xml:space="preserve">Choroby zakaźne  </t>
  </si>
  <si>
    <t xml:space="preserve">Pediatria  </t>
  </si>
  <si>
    <t xml:space="preserve">Okulistyka  </t>
  </si>
  <si>
    <t xml:space="preserve">Patologia jamy ustnej </t>
  </si>
  <si>
    <t xml:space="preserve"> </t>
  </si>
  <si>
    <t>Semestr 7 (zimowy)</t>
  </si>
  <si>
    <t>Semestr 8  (letni)</t>
  </si>
  <si>
    <t>Medycyna sądowa</t>
  </si>
  <si>
    <t xml:space="preserve">Anestezjologia i reanimacja </t>
  </si>
  <si>
    <t xml:space="preserve">Farmakologia kliniczna </t>
  </si>
  <si>
    <t xml:space="preserve">Neurologia   </t>
  </si>
  <si>
    <t>Otorynolaryngologia</t>
  </si>
  <si>
    <t>Dermatologia z wenerologią</t>
  </si>
  <si>
    <t>English for Dental Practitioners</t>
  </si>
  <si>
    <t>Fakultet  1</t>
  </si>
  <si>
    <t>Praktyki</t>
  </si>
  <si>
    <t>Semestr  9  (zimowy)</t>
  </si>
  <si>
    <t>Semestr 10  (letni)</t>
  </si>
  <si>
    <t xml:space="preserve">Gerostomatologia </t>
  </si>
  <si>
    <t xml:space="preserve">Stomatologia zintegrowana wieku dorosłego </t>
  </si>
  <si>
    <t>Prawo medyczne z orzecznictwem sądowo-medycznym</t>
  </si>
  <si>
    <t>Profesjonalizm i  komunikacja 1</t>
  </si>
  <si>
    <t>Psychologia lekarska</t>
  </si>
  <si>
    <t>Profesjonalizm i komunikacja 2</t>
  </si>
  <si>
    <t>Profesjonalizm i  komunikacja 3</t>
  </si>
  <si>
    <t>Profesjonalizm i  komunikacja 4</t>
  </si>
  <si>
    <t>w tym 5 godz. ćw. klinicznych z komunikacji</t>
  </si>
  <si>
    <t>w tym 5 godz. ćw. Klinicznych z komunikacji</t>
  </si>
  <si>
    <t>w tym 5 godz. ćw.klinicznych z komunikacji</t>
  </si>
  <si>
    <t>Farmakologia 1</t>
  </si>
  <si>
    <t>Farmakologia 2</t>
  </si>
  <si>
    <t>Radiologia stomatologiczna 1</t>
  </si>
  <si>
    <t>Radiologia stomatologiczna 2</t>
  </si>
  <si>
    <t>Ortodoncja 1</t>
  </si>
  <si>
    <t>Chirurgia stomatologiczna 1</t>
  </si>
  <si>
    <t>Chirurgia szczękowo-twarzowa z onkologią 1</t>
  </si>
  <si>
    <t>Stomatologia zachowawcza z endodoncją (Endodoncja) 1</t>
  </si>
  <si>
    <t>Chirurgia stomatologiczna 2</t>
  </si>
  <si>
    <t>Chirurgia szczękowo-twarzowa z onkologią 2</t>
  </si>
  <si>
    <t>Stomatologia zachowawcza z endodoncją (Endodoncja) 2</t>
  </si>
  <si>
    <t>Stomatologia zachowawcza z endodoncją (Stomatologia zachowawcza) 3</t>
  </si>
  <si>
    <t>Radiologia stomatologiczna 3</t>
  </si>
  <si>
    <t>Ortodoncja 2</t>
  </si>
  <si>
    <t>Stomatologia zachowawcza z endodoncją (Stomatologia zachowawcza) 2</t>
  </si>
  <si>
    <t>Stomatologia zachowawcza z endodoncją (Stomatologia zachowawcza) 1</t>
  </si>
  <si>
    <t>Nauczanie przedkliniczne - Stomatologia zachowawcza 1</t>
  </si>
  <si>
    <t>Nauczanie przedkliniczne - Stomatologia zachowawcza 2</t>
  </si>
  <si>
    <t>Nauczanie przedkliniczne - Chirurgia stomatologiczna</t>
  </si>
  <si>
    <t xml:space="preserve">Nauczanie przedkliniczne - Endodoncja </t>
  </si>
  <si>
    <t>Nauczanie przedkliniczne - Ortodoncja</t>
  </si>
  <si>
    <t xml:space="preserve">  ZzO</t>
  </si>
  <si>
    <t>Materiałoznawstwo - Stomatologia zachowawcza</t>
  </si>
  <si>
    <t xml:space="preserve">Nauczanie przedkliniczne - Stomatologia dziecięca     </t>
  </si>
  <si>
    <t>Choroby przyzębia i błony śluzowej jamy ustnej 2</t>
  </si>
  <si>
    <t>Wstęp do materiałoznawstwa</t>
  </si>
  <si>
    <t>Profilaktyka stomatologiczna</t>
  </si>
  <si>
    <t>Stomatologia dziecięca 1</t>
  </si>
  <si>
    <t>Stomatologia dziecięca 2</t>
  </si>
  <si>
    <t>Choroby przyzębia i błony śluzowej jamy ustnej 1</t>
  </si>
  <si>
    <t xml:space="preserve">Nauczanie przedkliniczne - Choroby przyzębia i błony śluzowej jamy ustnej </t>
  </si>
  <si>
    <t>Stomatologia dziecięca 3</t>
  </si>
  <si>
    <t xml:space="preserve">Zaburzenia czynnościowe narządu żucia 1  </t>
  </si>
  <si>
    <t>Zaburzenia czynnościowe narządu żucia 2</t>
  </si>
  <si>
    <t>Materiałoznawstwo - Protetyka stomatologiczna</t>
  </si>
  <si>
    <t>Nauczanie przedkliniczne - Protetyka stomatologiczna</t>
  </si>
  <si>
    <t>Implantologia stomatologiczna</t>
  </si>
  <si>
    <t>Protetyka stomatologiczna 1</t>
  </si>
  <si>
    <t>Protetyka stomatologiczna 2</t>
  </si>
  <si>
    <t>Aspekty prawne i organizacyjne praktyki zawodu lekarza dentysty</t>
  </si>
  <si>
    <t>Medycyna cyfrowa</t>
  </si>
  <si>
    <t>Wstęp do EBM i biostatystyki</t>
  </si>
  <si>
    <t>2025/2026</t>
  </si>
  <si>
    <r>
      <t>E</t>
    </r>
    <r>
      <rPr>
        <b/>
        <sz val="12"/>
        <rFont val="Calibri"/>
        <family val="2"/>
        <charset val="238"/>
      </rPr>
      <t>*</t>
    </r>
  </si>
  <si>
    <t>Stomatologia zintegrowana wieku rozwojowego</t>
  </si>
  <si>
    <r>
      <t>E</t>
    </r>
    <r>
      <rPr>
        <b/>
        <sz val="11"/>
        <color rgb="FFFF0000"/>
        <rFont val="Calibri"/>
        <family val="2"/>
        <charset val="238"/>
      </rPr>
      <t>*</t>
    </r>
    <r>
      <rPr>
        <b/>
        <sz val="7.7"/>
        <color rgb="FFFF0000"/>
        <rFont val="Calibri"/>
        <family val="2"/>
        <charset val="238"/>
      </rPr>
      <t xml:space="preserve"> - egzamin OSCE wspólny dla przedmiotów Stomatologia zintegrowana wieku dorosłego i Stomatologia zintegrowana wieku rozwojowego</t>
    </r>
  </si>
  <si>
    <t>Wakacyjne praktyki zawodowe</t>
  </si>
  <si>
    <t>I ROK STUDIÓW 2026/2027</t>
  </si>
  <si>
    <t>II ROK STUDIÓW 2027/2028</t>
  </si>
  <si>
    <t>III  ROK STUDIÓW 2028/2029</t>
  </si>
  <si>
    <t xml:space="preserve"> IV  ROK STUDIÓW 2029/2030</t>
  </si>
  <si>
    <t>V ROK STUDIÓW 2030/2031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</si>
</sst>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color rgb="FFC00000"/>
      <name val="Times New Roman"/>
      <family val="1"/>
      <charset val="238"/>
    </font>
    <font>
      <sz val="11"/>
      <color rgb="FFC00000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i/>
      <sz val="12"/>
      <color rgb="FFC00000"/>
      <name val="Times New Roman"/>
      <family val="1"/>
      <charset val="238"/>
    </font>
    <font>
      <b/>
      <sz val="1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2"/>
      <color rgb="FFC0000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2"/>
      <color theme="2"/>
      <name val="Calibri"/>
      <family val="2"/>
      <charset val="238"/>
      <scheme val="minor"/>
    </font>
    <font>
      <b/>
      <sz val="12"/>
      <name val="Calibri"/>
      <family val="2"/>
      <charset val="238"/>
    </font>
    <font>
      <b/>
      <sz val="11"/>
      <color rgb="FFFF0000"/>
      <name val="Calibri"/>
      <family val="2"/>
      <charset val="238"/>
    </font>
    <font>
      <b/>
      <sz val="7.7"/>
      <color rgb="FFFF0000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8F7F2"/>
        <bgColor indexed="64"/>
      </patternFill>
    </fill>
    <fill>
      <patternFill patternType="solid">
        <fgColor theme="2" tint="-9.9978637043366805E-2"/>
        <bgColor indexed="64"/>
      </patternFill>
    </fill>
  </fills>
  <borders count="68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8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9" fillId="0" borderId="0" xfId="0" applyFont="1"/>
    <xf numFmtId="0" fontId="13" fillId="3" borderId="37" xfId="0" applyFont="1" applyFill="1" applyBorder="1" applyAlignment="1">
      <alignment vertical="center" wrapText="1"/>
    </xf>
    <xf numFmtId="0" fontId="13" fillId="3" borderId="43" xfId="0" applyFont="1" applyFill="1" applyBorder="1" applyAlignment="1">
      <alignment vertical="center" wrapText="1"/>
    </xf>
    <xf numFmtId="0" fontId="13" fillId="3" borderId="38" xfId="0" applyFont="1" applyFill="1" applyBorder="1" applyAlignment="1">
      <alignment vertical="center" wrapText="1"/>
    </xf>
    <xf numFmtId="0" fontId="13" fillId="3" borderId="62" xfId="0" applyFont="1" applyFill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0" fontId="13" fillId="3" borderId="45" xfId="0" applyFont="1" applyFill="1" applyBorder="1" applyAlignment="1">
      <alignment horizontal="center" vertical="center" wrapText="1"/>
    </xf>
    <xf numFmtId="0" fontId="13" fillId="3" borderId="46" xfId="0" applyFont="1" applyFill="1" applyBorder="1" applyAlignment="1">
      <alignment horizontal="center" vertical="center" wrapText="1"/>
    </xf>
    <xf numFmtId="0" fontId="13" fillId="0" borderId="39" xfId="0" applyFont="1" applyBorder="1" applyAlignment="1">
      <alignment horizontal="center" vertical="center"/>
    </xf>
    <xf numFmtId="0" fontId="13" fillId="0" borderId="13" xfId="1" applyFont="1" applyBorder="1" applyAlignment="1">
      <alignment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9" fillId="0" borderId="57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/>
    </xf>
    <xf numFmtId="0" fontId="13" fillId="0" borderId="10" xfId="1" applyFont="1" applyBorder="1" applyAlignment="1">
      <alignment vertical="center"/>
    </xf>
    <xf numFmtId="0" fontId="9" fillId="0" borderId="9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13" fillId="2" borderId="33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13" fillId="2" borderId="15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10" xfId="1" applyFont="1" applyBorder="1" applyAlignment="1">
      <alignment vertical="center" wrapText="1"/>
    </xf>
    <xf numFmtId="0" fontId="13" fillId="2" borderId="15" xfId="1" applyFont="1" applyFill="1" applyBorder="1" applyAlignment="1">
      <alignment vertical="center"/>
    </xf>
    <xf numFmtId="0" fontId="9" fillId="0" borderId="47" xfId="0" applyFont="1" applyBorder="1" applyAlignment="1">
      <alignment vertical="center" wrapText="1"/>
    </xf>
    <xf numFmtId="0" fontId="9" fillId="0" borderId="11" xfId="0" applyFont="1" applyBorder="1" applyAlignment="1">
      <alignment vertical="center" wrapText="1"/>
    </xf>
    <xf numFmtId="0" fontId="9" fillId="0" borderId="11" xfId="0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8" xfId="0" applyFont="1" applyBorder="1" applyAlignment="1">
      <alignment horizontal="center" vertical="center" wrapText="1"/>
    </xf>
    <xf numFmtId="0" fontId="13" fillId="0" borderId="26" xfId="0" applyFont="1" applyBorder="1" applyAlignment="1">
      <alignment horizontal="center" vertical="center" wrapText="1"/>
    </xf>
    <xf numFmtId="0" fontId="9" fillId="0" borderId="4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right" vertical="center" wrapText="1"/>
    </xf>
    <xf numFmtId="0" fontId="13" fillId="0" borderId="46" xfId="0" applyFont="1" applyBorder="1" applyAlignment="1">
      <alignment vertical="center" wrapText="1"/>
    </xf>
    <xf numFmtId="0" fontId="9" fillId="0" borderId="50" xfId="0" applyFont="1" applyBorder="1" applyAlignment="1">
      <alignment vertical="center" wrapText="1"/>
    </xf>
    <xf numFmtId="0" fontId="9" fillId="0" borderId="45" xfId="0" applyFont="1" applyBorder="1" applyAlignment="1">
      <alignment vertical="center" wrapText="1"/>
    </xf>
    <xf numFmtId="0" fontId="9" fillId="0" borderId="45" xfId="0" applyFont="1" applyBorder="1" applyAlignment="1">
      <alignment horizontal="right" vertical="center" wrapText="1"/>
    </xf>
    <xf numFmtId="0" fontId="9" fillId="0" borderId="54" xfId="0" applyFont="1" applyBorder="1" applyAlignment="1">
      <alignment vertical="center" wrapText="1"/>
    </xf>
    <xf numFmtId="0" fontId="9" fillId="0" borderId="44" xfId="0" applyFont="1" applyBorder="1" applyAlignment="1">
      <alignment vertical="center" wrapText="1"/>
    </xf>
    <xf numFmtId="0" fontId="9" fillId="0" borderId="45" xfId="0" applyFont="1" applyBorder="1" applyAlignment="1">
      <alignment horizontal="center" vertical="center" wrapText="1"/>
    </xf>
    <xf numFmtId="0" fontId="13" fillId="0" borderId="45" xfId="0" applyFont="1" applyBorder="1" applyAlignment="1">
      <alignment horizontal="center" vertical="center" wrapText="1"/>
    </xf>
    <xf numFmtId="0" fontId="13" fillId="0" borderId="46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13" fillId="3" borderId="44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23" xfId="0" applyFont="1" applyFill="1" applyBorder="1" applyAlignment="1">
      <alignment horizontal="center" vertical="center" wrapText="1"/>
    </xf>
    <xf numFmtId="0" fontId="13" fillId="3" borderId="53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3" fillId="3" borderId="3" xfId="0" applyFont="1" applyFill="1" applyBorder="1" applyAlignment="1">
      <alignment horizontal="right"/>
    </xf>
    <xf numFmtId="0" fontId="13" fillId="0" borderId="5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4" borderId="45" xfId="0" applyFont="1" applyFill="1" applyBorder="1" applyAlignment="1">
      <alignment horizontal="center" vertical="center" wrapText="1"/>
    </xf>
    <xf numFmtId="0" fontId="13" fillId="2" borderId="39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right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3" fillId="2" borderId="2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vertical="center" wrapText="1"/>
    </xf>
    <xf numFmtId="0" fontId="9" fillId="2" borderId="3" xfId="0" applyFont="1" applyFill="1" applyBorder="1" applyAlignment="1">
      <alignment horizontal="right" vertical="center" wrapText="1"/>
    </xf>
    <xf numFmtId="0" fontId="9" fillId="2" borderId="20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13" fillId="2" borderId="10" xfId="0" applyFont="1" applyFill="1" applyBorder="1" applyAlignment="1">
      <alignment horizontal="center" vertical="center" wrapText="1"/>
    </xf>
    <xf numFmtId="0" fontId="13" fillId="0" borderId="44" xfId="0" applyFont="1" applyBorder="1" applyAlignment="1">
      <alignment horizontal="center" vertical="center"/>
    </xf>
    <xf numFmtId="0" fontId="9" fillId="0" borderId="35" xfId="0" applyFont="1" applyBorder="1" applyAlignment="1">
      <alignment vertical="center" wrapText="1"/>
    </xf>
    <xf numFmtId="0" fontId="9" fillId="0" borderId="25" xfId="0" applyFont="1" applyBorder="1" applyAlignment="1">
      <alignment vertical="center" wrapText="1"/>
    </xf>
    <xf numFmtId="0" fontId="9" fillId="0" borderId="25" xfId="0" applyFont="1" applyBorder="1" applyAlignment="1">
      <alignment horizontal="right" vertical="center" wrapText="1"/>
    </xf>
    <xf numFmtId="0" fontId="9" fillId="0" borderId="58" xfId="0" applyFont="1" applyBorder="1" applyAlignment="1">
      <alignment vertical="center" wrapText="1"/>
    </xf>
    <xf numFmtId="0" fontId="9" fillId="0" borderId="21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9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13" fillId="3" borderId="50" xfId="0" applyFont="1" applyFill="1" applyBorder="1" applyAlignment="1">
      <alignment horizontal="center" vertical="center" wrapText="1"/>
    </xf>
    <xf numFmtId="0" fontId="13" fillId="3" borderId="5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vertical="center"/>
    </xf>
    <xf numFmtId="0" fontId="19" fillId="0" borderId="12" xfId="1" applyFont="1" applyBorder="1" applyAlignment="1">
      <alignment horizontal="center" vertical="center"/>
    </xf>
    <xf numFmtId="0" fontId="19" fillId="0" borderId="6" xfId="1" applyFont="1" applyBorder="1" applyAlignment="1">
      <alignment horizontal="center" vertical="center"/>
    </xf>
    <xf numFmtId="0" fontId="13" fillId="0" borderId="6" xfId="1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 wrapText="1"/>
    </xf>
    <xf numFmtId="1" fontId="9" fillId="0" borderId="3" xfId="1" applyNumberFormat="1" applyFont="1" applyBorder="1" applyAlignment="1">
      <alignment horizontal="center" vertical="center"/>
    </xf>
    <xf numFmtId="1" fontId="9" fillId="0" borderId="9" xfId="1" applyNumberFormat="1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13" fillId="4" borderId="54" xfId="0" applyFont="1" applyFill="1" applyBorder="1" applyAlignment="1">
      <alignment horizontal="center" vertical="center" wrapText="1"/>
    </xf>
    <xf numFmtId="0" fontId="13" fillId="0" borderId="30" xfId="1" applyFont="1" applyBorder="1" applyAlignment="1">
      <alignment horizontal="left" vertical="center"/>
    </xf>
    <xf numFmtId="0" fontId="9" fillId="0" borderId="6" xfId="1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13" fillId="0" borderId="2" xfId="1" applyFont="1" applyBorder="1" applyAlignment="1">
      <alignment horizontal="left" vertical="center" wrapText="1"/>
    </xf>
    <xf numFmtId="0" fontId="9" fillId="0" borderId="3" xfId="1" applyFont="1" applyBorder="1" applyAlignment="1">
      <alignment vertical="center"/>
    </xf>
    <xf numFmtId="0" fontId="13" fillId="0" borderId="2" xfId="1" applyFont="1" applyBorder="1" applyAlignment="1">
      <alignment horizontal="left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vertical="center"/>
    </xf>
    <xf numFmtId="0" fontId="9" fillId="2" borderId="9" xfId="0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center" vertical="center" wrapText="1"/>
    </xf>
    <xf numFmtId="0" fontId="13" fillId="0" borderId="51" xfId="1" applyFont="1" applyBorder="1" applyAlignment="1">
      <alignment horizontal="left" vertical="center"/>
    </xf>
    <xf numFmtId="0" fontId="9" fillId="0" borderId="5" xfId="1" applyFont="1" applyBorder="1" applyAlignment="1">
      <alignment vertical="center"/>
    </xf>
    <xf numFmtId="0" fontId="13" fillId="0" borderId="30" xfId="1" applyFont="1" applyBorder="1" applyAlignment="1">
      <alignment horizontal="left" vertical="center" wrapText="1"/>
    </xf>
    <xf numFmtId="0" fontId="9" fillId="4" borderId="46" xfId="0" applyFont="1" applyFill="1" applyBorder="1" applyAlignment="1">
      <alignment vertical="center" wrapText="1"/>
    </xf>
    <xf numFmtId="0" fontId="18" fillId="3" borderId="8" xfId="0" applyFont="1" applyFill="1" applyBorder="1" applyAlignment="1">
      <alignment vertical="center" wrapText="1"/>
    </xf>
    <xf numFmtId="0" fontId="18" fillId="3" borderId="0" xfId="0" applyFont="1" applyFill="1" applyAlignment="1">
      <alignment vertical="center" wrapText="1"/>
    </xf>
    <xf numFmtId="0" fontId="18" fillId="3" borderId="60" xfId="0" applyFont="1" applyFill="1" applyBorder="1" applyAlignment="1">
      <alignment vertical="center" wrapText="1"/>
    </xf>
    <xf numFmtId="0" fontId="18" fillId="3" borderId="1" xfId="0" applyFont="1" applyFill="1" applyBorder="1" applyAlignment="1">
      <alignment vertical="center" wrapText="1"/>
    </xf>
    <xf numFmtId="0" fontId="18" fillId="3" borderId="38" xfId="0" applyFont="1" applyFill="1" applyBorder="1" applyAlignment="1">
      <alignment vertical="center" wrapText="1"/>
    </xf>
    <xf numFmtId="0" fontId="18" fillId="3" borderId="62" xfId="0" applyFont="1" applyFill="1" applyBorder="1" applyAlignment="1">
      <alignment vertical="center" wrapText="1"/>
    </xf>
    <xf numFmtId="0" fontId="9" fillId="2" borderId="17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1" fontId="4" fillId="0" borderId="0" xfId="0" applyNumberFormat="1" applyFont="1"/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13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3" fillId="2" borderId="61" xfId="0" applyFont="1" applyFill="1" applyBorder="1" applyAlignment="1">
      <alignment horizontal="center" vertical="center"/>
    </xf>
    <xf numFmtId="0" fontId="13" fillId="2" borderId="18" xfId="1" applyFont="1" applyFill="1" applyBorder="1" applyAlignment="1">
      <alignment vertical="center" wrapText="1"/>
    </xf>
    <xf numFmtId="0" fontId="9" fillId="2" borderId="47" xfId="0" applyFont="1" applyFill="1" applyBorder="1" applyAlignment="1">
      <alignment horizontal="center" vertical="center" wrapText="1"/>
    </xf>
    <xf numFmtId="0" fontId="13" fillId="0" borderId="61" xfId="0" applyFont="1" applyBorder="1" applyAlignment="1">
      <alignment horizontal="center" vertical="center"/>
    </xf>
    <xf numFmtId="0" fontId="13" fillId="0" borderId="18" xfId="1" applyFont="1" applyBorder="1" applyAlignment="1">
      <alignment vertical="center"/>
    </xf>
    <xf numFmtId="0" fontId="13" fillId="2" borderId="26" xfId="0" applyFont="1" applyFill="1" applyBorder="1" applyAlignment="1">
      <alignment horizontal="center" vertical="center"/>
    </xf>
    <xf numFmtId="0" fontId="13" fillId="2" borderId="10" xfId="1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3" fillId="0" borderId="18" xfId="1" applyFont="1" applyBorder="1" applyAlignment="1">
      <alignment vertical="center" wrapText="1"/>
    </xf>
    <xf numFmtId="0" fontId="13" fillId="0" borderId="61" xfId="0" applyFont="1" applyBorder="1" applyAlignment="1">
      <alignment horizontal="center"/>
    </xf>
    <xf numFmtId="0" fontId="19" fillId="3" borderId="29" xfId="0" applyFont="1" applyFill="1" applyBorder="1" applyAlignment="1">
      <alignment horizontal="center" vertical="center" textRotation="90" wrapText="1"/>
    </xf>
    <xf numFmtId="0" fontId="19" fillId="3" borderId="23" xfId="0" applyFont="1" applyFill="1" applyBorder="1" applyAlignment="1">
      <alignment horizontal="center" vertical="center" textRotation="90" wrapText="1"/>
    </xf>
    <xf numFmtId="0" fontId="19" fillId="3" borderId="53" xfId="0" applyFont="1" applyFill="1" applyBorder="1" applyAlignment="1">
      <alignment horizontal="center" vertical="center" textRotation="90" wrapText="1"/>
    </xf>
    <xf numFmtId="0" fontId="19" fillId="3" borderId="45" xfId="0" applyFont="1" applyFill="1" applyBorder="1" applyAlignment="1">
      <alignment horizontal="center" vertical="center" textRotation="90" wrapText="1"/>
    </xf>
    <xf numFmtId="0" fontId="19" fillId="3" borderId="38" xfId="0" applyFont="1" applyFill="1" applyBorder="1" applyAlignment="1">
      <alignment horizontal="center" vertical="center" textRotation="90" wrapText="1"/>
    </xf>
    <xf numFmtId="0" fontId="19" fillId="3" borderId="44" xfId="0" applyFont="1" applyFill="1" applyBorder="1" applyAlignment="1">
      <alignment horizontal="center" vertical="center" textRotation="90" wrapText="1"/>
    </xf>
    <xf numFmtId="0" fontId="19" fillId="3" borderId="46" xfId="0" applyFont="1" applyFill="1" applyBorder="1" applyAlignment="1">
      <alignment horizontal="center" vertical="center" textRotation="90" wrapText="1"/>
    </xf>
    <xf numFmtId="0" fontId="19" fillId="3" borderId="50" xfId="0" applyFont="1" applyFill="1" applyBorder="1" applyAlignment="1">
      <alignment horizontal="center" vertical="center" textRotation="90" wrapText="1"/>
    </xf>
    <xf numFmtId="0" fontId="19" fillId="3" borderId="54" xfId="0" applyFont="1" applyFill="1" applyBorder="1" applyAlignment="1">
      <alignment horizontal="center" vertical="center" textRotation="90" wrapText="1"/>
    </xf>
    <xf numFmtId="0" fontId="13" fillId="2" borderId="59" xfId="0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2" borderId="13" xfId="1" applyFont="1" applyFill="1" applyBorder="1" applyAlignment="1">
      <alignment horizontal="left" vertical="center"/>
    </xf>
    <xf numFmtId="0" fontId="13" fillId="2" borderId="10" xfId="1" applyFont="1" applyFill="1" applyBorder="1" applyAlignment="1">
      <alignment horizontal="left" vertical="center"/>
    </xf>
    <xf numFmtId="0" fontId="9" fillId="0" borderId="39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19" fillId="3" borderId="21" xfId="0" applyFont="1" applyFill="1" applyBorder="1" applyAlignment="1">
      <alignment horizontal="center" vertical="center" textRotation="90" wrapText="1"/>
    </xf>
    <xf numFmtId="0" fontId="19" fillId="3" borderId="16" xfId="0" applyFont="1" applyFill="1" applyBorder="1" applyAlignment="1">
      <alignment horizontal="center" vertical="center" textRotation="90" wrapText="1"/>
    </xf>
    <xf numFmtId="0" fontId="19" fillId="3" borderId="19" xfId="0" applyFont="1" applyFill="1" applyBorder="1" applyAlignment="1">
      <alignment horizontal="center" vertical="center" textRotation="90" wrapText="1"/>
    </xf>
    <xf numFmtId="0" fontId="13" fillId="0" borderId="54" xfId="0" applyFont="1" applyBorder="1" applyAlignment="1">
      <alignment horizontal="center" vertical="center" wrapText="1"/>
    </xf>
    <xf numFmtId="0" fontId="9" fillId="2" borderId="17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vertical="center" wrapText="1"/>
    </xf>
    <xf numFmtId="0" fontId="13" fillId="0" borderId="61" xfId="0" applyFont="1" applyBorder="1" applyAlignment="1">
      <alignment horizontal="center" vertical="center" wrapText="1"/>
    </xf>
    <xf numFmtId="0" fontId="13" fillId="2" borderId="13" xfId="1" applyFont="1" applyFill="1" applyBorder="1" applyAlignment="1">
      <alignment vertical="center"/>
    </xf>
    <xf numFmtId="0" fontId="13" fillId="0" borderId="13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/>
    </xf>
    <xf numFmtId="0" fontId="13" fillId="0" borderId="10" xfId="1" applyFont="1" applyBorder="1" applyAlignment="1">
      <alignment horizontal="left" vertical="center" wrapText="1"/>
    </xf>
    <xf numFmtId="0" fontId="13" fillId="2" borderId="10" xfId="1" applyFont="1" applyFill="1" applyBorder="1" applyAlignment="1">
      <alignment horizontal="left" vertical="center" wrapText="1"/>
    </xf>
    <xf numFmtId="0" fontId="13" fillId="0" borderId="15" xfId="1" applyFont="1" applyBorder="1" applyAlignment="1">
      <alignment horizontal="left" vertical="center"/>
    </xf>
    <xf numFmtId="0" fontId="9" fillId="0" borderId="46" xfId="0" applyFont="1" applyBorder="1" applyAlignment="1">
      <alignment vertical="center" wrapText="1"/>
    </xf>
    <xf numFmtId="0" fontId="9" fillId="0" borderId="12" xfId="1" applyFont="1" applyBorder="1" applyAlignment="1">
      <alignment vertical="center"/>
    </xf>
    <xf numFmtId="0" fontId="19" fillId="3" borderId="35" xfId="0" applyFont="1" applyFill="1" applyBorder="1" applyAlignment="1">
      <alignment horizontal="center" vertical="center" textRotation="90" wrapText="1"/>
    </xf>
    <xf numFmtId="0" fontId="19" fillId="3" borderId="25" xfId="0" applyFont="1" applyFill="1" applyBorder="1" applyAlignment="1">
      <alignment horizontal="center" vertical="center" textRotation="90" wrapText="1"/>
    </xf>
    <xf numFmtId="0" fontId="19" fillId="3" borderId="64" xfId="0" applyFont="1" applyFill="1" applyBorder="1" applyAlignment="1">
      <alignment horizontal="center" vertical="center" textRotation="90" wrapText="1"/>
    </xf>
    <xf numFmtId="0" fontId="16" fillId="2" borderId="3" xfId="1" applyFont="1" applyFill="1" applyBorder="1" applyAlignment="1">
      <alignment horizontal="center" vertical="center"/>
    </xf>
    <xf numFmtId="0" fontId="13" fillId="0" borderId="63" xfId="1" applyFont="1" applyBorder="1" applyAlignment="1">
      <alignment horizontal="left" vertical="center"/>
    </xf>
    <xf numFmtId="0" fontId="9" fillId="0" borderId="29" xfId="1" applyFont="1" applyBorder="1" applyAlignment="1">
      <alignment horizontal="center" vertical="center"/>
    </xf>
    <xf numFmtId="0" fontId="9" fillId="0" borderId="23" xfId="1" applyFont="1" applyBorder="1" applyAlignment="1">
      <alignment horizontal="center" vertical="center"/>
    </xf>
    <xf numFmtId="0" fontId="13" fillId="0" borderId="30" xfId="1" applyFont="1" applyBorder="1" applyAlignment="1">
      <alignment vertical="center" wrapText="1"/>
    </xf>
    <xf numFmtId="0" fontId="13" fillId="0" borderId="2" xfId="1" applyFont="1" applyBorder="1" applyAlignment="1">
      <alignment vertical="center" wrapText="1"/>
    </xf>
    <xf numFmtId="0" fontId="13" fillId="0" borderId="2" xfId="1" applyFont="1" applyBorder="1" applyAlignment="1">
      <alignment horizontal="justify" vertical="center" wrapText="1"/>
    </xf>
    <xf numFmtId="0" fontId="4" fillId="2" borderId="53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/>
    </xf>
    <xf numFmtId="0" fontId="4" fillId="3" borderId="29" xfId="0" applyFont="1" applyFill="1" applyBorder="1" applyAlignment="1">
      <alignment horizontal="center" vertical="center"/>
    </xf>
    <xf numFmtId="1" fontId="9" fillId="2" borderId="3" xfId="1" applyNumberFormat="1" applyFont="1" applyFill="1" applyBorder="1" applyAlignment="1">
      <alignment horizontal="center" vertical="center"/>
    </xf>
    <xf numFmtId="0" fontId="13" fillId="0" borderId="49" xfId="1" applyFont="1" applyBorder="1" applyAlignment="1">
      <alignment horizontal="left" vertical="center"/>
    </xf>
    <xf numFmtId="0" fontId="9" fillId="0" borderId="66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65" xfId="0" applyFont="1" applyBorder="1" applyAlignment="1">
      <alignment horizontal="center" vertical="center" wrapText="1"/>
    </xf>
    <xf numFmtId="0" fontId="13" fillId="0" borderId="22" xfId="0" applyFont="1" applyBorder="1" applyAlignment="1">
      <alignment horizontal="center" vertical="center" wrapText="1"/>
    </xf>
    <xf numFmtId="0" fontId="13" fillId="0" borderId="49" xfId="0" applyFont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left" vertical="center"/>
    </xf>
    <xf numFmtId="0" fontId="13" fillId="2" borderId="11" xfId="1" applyFont="1" applyFill="1" applyBorder="1" applyAlignment="1">
      <alignment horizontal="left" vertical="center"/>
    </xf>
    <xf numFmtId="0" fontId="13" fillId="2" borderId="3" xfId="1" applyFont="1" applyFill="1" applyBorder="1" applyAlignment="1">
      <alignment horizontal="left" vertical="center" wrapText="1"/>
    </xf>
    <xf numFmtId="1" fontId="21" fillId="2" borderId="3" xfId="1" applyNumberFormat="1" applyFont="1" applyFill="1" applyBorder="1" applyAlignment="1">
      <alignment horizontal="center" vertical="center"/>
    </xf>
    <xf numFmtId="1" fontId="9" fillId="2" borderId="9" xfId="1" applyNumberFormat="1" applyFont="1" applyFill="1" applyBorder="1" applyAlignment="1">
      <alignment horizontal="center" vertical="center"/>
    </xf>
    <xf numFmtId="0" fontId="21" fillId="2" borderId="3" xfId="1" applyFont="1" applyFill="1" applyBorder="1" applyAlignment="1">
      <alignment horizontal="center" vertical="center"/>
    </xf>
    <xf numFmtId="0" fontId="21" fillId="2" borderId="9" xfId="1" applyFont="1" applyFill="1" applyBorder="1" applyAlignment="1">
      <alignment horizontal="center" vertical="center"/>
    </xf>
    <xf numFmtId="0" fontId="21" fillId="2" borderId="12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/>
    </xf>
    <xf numFmtId="0" fontId="13" fillId="2" borderId="2" xfId="1" applyFont="1" applyFill="1" applyBorder="1" applyAlignment="1">
      <alignment horizontal="left" vertical="center" wrapText="1"/>
    </xf>
    <xf numFmtId="0" fontId="13" fillId="2" borderId="2" xfId="1" applyFont="1" applyFill="1" applyBorder="1" applyAlignment="1">
      <alignment horizontal="left" vertical="center"/>
    </xf>
    <xf numFmtId="0" fontId="13" fillId="2" borderId="10" xfId="1" applyFont="1" applyFill="1" applyBorder="1" applyAlignment="1">
      <alignment vertical="center"/>
    </xf>
    <xf numFmtId="1" fontId="9" fillId="2" borderId="3" xfId="1" applyNumberFormat="1" applyFont="1" applyFill="1" applyBorder="1" applyAlignment="1">
      <alignment vertical="center"/>
    </xf>
    <xf numFmtId="0" fontId="13" fillId="2" borderId="2" xfId="1" applyFont="1" applyFill="1" applyBorder="1" applyAlignment="1">
      <alignment vertical="center" wrapText="1"/>
    </xf>
    <xf numFmtId="0" fontId="11" fillId="0" borderId="0" xfId="0" applyFont="1"/>
    <xf numFmtId="1" fontId="11" fillId="0" borderId="0" xfId="0" applyNumberFormat="1" applyFont="1"/>
    <xf numFmtId="0" fontId="9" fillId="3" borderId="6" xfId="0" applyFont="1" applyFill="1" applyBorder="1" applyAlignment="1">
      <alignment horizontal="center" vertical="center" wrapText="1"/>
    </xf>
    <xf numFmtId="0" fontId="13" fillId="3" borderId="30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horizontal="center" vertical="center"/>
    </xf>
    <xf numFmtId="0" fontId="13" fillId="3" borderId="63" xfId="1" applyFont="1" applyFill="1" applyBorder="1" applyAlignment="1">
      <alignment horizontal="center" vertical="center"/>
    </xf>
    <xf numFmtId="0" fontId="13" fillId="3" borderId="2" xfId="1" applyFont="1" applyFill="1" applyBorder="1" applyAlignment="1">
      <alignment vertical="center"/>
    </xf>
    <xf numFmtId="0" fontId="13" fillId="3" borderId="3" xfId="1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6" xfId="1" applyFont="1" applyFill="1" applyBorder="1" applyAlignment="1">
      <alignment horizontal="center" vertical="center"/>
    </xf>
    <xf numFmtId="0" fontId="13" fillId="3" borderId="23" xfId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 wrapText="1"/>
    </xf>
    <xf numFmtId="0" fontId="10" fillId="3" borderId="3" xfId="1" applyFont="1" applyFill="1" applyBorder="1" applyAlignment="1">
      <alignment horizontal="center" vertical="center"/>
    </xf>
    <xf numFmtId="0" fontId="13" fillId="3" borderId="5" xfId="1" applyFont="1" applyFill="1" applyBorder="1" applyAlignment="1">
      <alignment horizontal="center" vertical="center"/>
    </xf>
    <xf numFmtId="0" fontId="13" fillId="3" borderId="13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3" fillId="3" borderId="10" xfId="1" applyFont="1" applyFill="1" applyBorder="1" applyAlignment="1">
      <alignment vertical="center"/>
    </xf>
    <xf numFmtId="0" fontId="13" fillId="3" borderId="15" xfId="1" applyFont="1" applyFill="1" applyBorder="1" applyAlignment="1">
      <alignment horizontal="center" vertical="center"/>
    </xf>
    <xf numFmtId="0" fontId="13" fillId="3" borderId="5" xfId="0" applyFont="1" applyFill="1" applyBorder="1" applyAlignment="1">
      <alignment horizontal="center" vertical="center" wrapText="1"/>
    </xf>
    <xf numFmtId="1" fontId="21" fillId="2" borderId="9" xfId="1" applyNumberFormat="1" applyFont="1" applyFill="1" applyBorder="1" applyAlignment="1">
      <alignment horizontal="center" vertical="center"/>
    </xf>
    <xf numFmtId="1" fontId="23" fillId="2" borderId="3" xfId="1" applyNumberFormat="1" applyFont="1" applyFill="1" applyBorder="1" applyAlignment="1">
      <alignment horizontal="center" vertical="center"/>
    </xf>
    <xf numFmtId="1" fontId="21" fillId="2" borderId="3" xfId="1" applyNumberFormat="1" applyFont="1" applyFill="1" applyBorder="1" applyAlignment="1">
      <alignment vertical="center"/>
    </xf>
    <xf numFmtId="0" fontId="21" fillId="2" borderId="3" xfId="0" applyFont="1" applyFill="1" applyBorder="1" applyAlignment="1">
      <alignment vertical="center" wrapText="1"/>
    </xf>
    <xf numFmtId="0" fontId="21" fillId="2" borderId="3" xfId="0" applyFont="1" applyFill="1" applyBorder="1" applyAlignment="1">
      <alignment horizontal="center" vertical="center" wrapText="1"/>
    </xf>
    <xf numFmtId="0" fontId="10" fillId="3" borderId="3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wrapText="1"/>
    </xf>
    <xf numFmtId="0" fontId="13" fillId="3" borderId="15" xfId="0" applyFont="1" applyFill="1" applyBorder="1" applyAlignment="1">
      <alignment horizontal="center" vertical="center" wrapText="1"/>
    </xf>
    <xf numFmtId="0" fontId="13" fillId="3" borderId="22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51" xfId="0" applyFont="1" applyFill="1" applyBorder="1" applyAlignment="1">
      <alignment horizontal="center" vertical="center" wrapText="1"/>
    </xf>
    <xf numFmtId="0" fontId="13" fillId="3" borderId="49" xfId="0" applyFont="1" applyFill="1" applyBorder="1" applyAlignment="1">
      <alignment horizontal="center" vertical="center" wrapText="1"/>
    </xf>
    <xf numFmtId="0" fontId="13" fillId="3" borderId="67" xfId="0" applyFont="1" applyFill="1" applyBorder="1" applyAlignment="1">
      <alignment horizontal="center" vertical="center" wrapText="1"/>
    </xf>
    <xf numFmtId="0" fontId="9" fillId="3" borderId="54" xfId="0" applyFont="1" applyFill="1" applyBorder="1" applyAlignment="1">
      <alignment horizontal="center" vertical="center" wrapText="1"/>
    </xf>
    <xf numFmtId="0" fontId="13" fillId="3" borderId="59" xfId="0" applyFont="1" applyFill="1" applyBorder="1" applyAlignment="1">
      <alignment horizontal="center" vertical="center" wrapText="1"/>
    </xf>
    <xf numFmtId="0" fontId="9" fillId="3" borderId="46" xfId="0" applyFont="1" applyFill="1" applyBorder="1" applyAlignment="1">
      <alignment horizontal="center" vertical="center" wrapText="1"/>
    </xf>
    <xf numFmtId="0" fontId="18" fillId="3" borderId="6" xfId="1" applyFont="1" applyFill="1" applyBorder="1" applyAlignment="1">
      <alignment horizontal="center" vertical="center"/>
    </xf>
    <xf numFmtId="0" fontId="19" fillId="3" borderId="13" xfId="1" applyFont="1" applyFill="1" applyBorder="1" applyAlignment="1">
      <alignment horizontal="center" vertical="center"/>
    </xf>
    <xf numFmtId="1" fontId="13" fillId="3" borderId="3" xfId="0" applyNumberFormat="1" applyFont="1" applyFill="1" applyBorder="1" applyAlignment="1">
      <alignment horizontal="center" vertical="center" wrapText="1"/>
    </xf>
    <xf numFmtId="0" fontId="9" fillId="2" borderId="22" xfId="0" applyFont="1" applyFill="1" applyBorder="1" applyAlignment="1">
      <alignment horizontal="center" vertical="center" wrapText="1"/>
    </xf>
    <xf numFmtId="1" fontId="10" fillId="2" borderId="3" xfId="1" applyNumberFormat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  <xf numFmtId="1" fontId="9" fillId="0" borderId="22" xfId="1" applyNumberFormat="1" applyFont="1" applyBorder="1" applyAlignment="1">
      <alignment horizontal="center" vertical="center"/>
    </xf>
    <xf numFmtId="0" fontId="13" fillId="3" borderId="45" xfId="0" applyFont="1" applyFill="1" applyBorder="1" applyAlignment="1">
      <alignment vertical="center" wrapText="1"/>
    </xf>
    <xf numFmtId="0" fontId="13" fillId="3" borderId="46" xfId="0" applyFont="1" applyFill="1" applyBorder="1" applyAlignment="1">
      <alignment vertical="center" wrapText="1"/>
    </xf>
    <xf numFmtId="0" fontId="13" fillId="3" borderId="64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horizontal="center" vertical="center" wrapText="1"/>
    </xf>
    <xf numFmtId="0" fontId="9" fillId="3" borderId="11" xfId="0" applyFont="1" applyFill="1" applyBorder="1" applyAlignment="1">
      <alignment vertical="center" wrapText="1"/>
    </xf>
    <xf numFmtId="0" fontId="9" fillId="3" borderId="40" xfId="0" applyFont="1" applyFill="1" applyBorder="1" applyAlignment="1">
      <alignment vertical="center" wrapText="1"/>
    </xf>
    <xf numFmtId="0" fontId="9" fillId="3" borderId="3" xfId="0" applyFont="1" applyFill="1" applyBorder="1" applyAlignment="1">
      <alignment vertical="center" wrapText="1"/>
    </xf>
    <xf numFmtId="0" fontId="9" fillId="3" borderId="2" xfId="0" applyFont="1" applyFill="1" applyBorder="1" applyAlignment="1">
      <alignment vertical="center" wrapText="1"/>
    </xf>
    <xf numFmtId="0" fontId="9" fillId="3" borderId="45" xfId="0" applyFont="1" applyFill="1" applyBorder="1" applyAlignment="1">
      <alignment vertical="center" wrapText="1"/>
    </xf>
    <xf numFmtId="0" fontId="9" fillId="3" borderId="54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center" vertical="center" wrapText="1"/>
    </xf>
    <xf numFmtId="0" fontId="9" fillId="3" borderId="50" xfId="0" applyFont="1" applyFill="1" applyBorder="1" applyAlignment="1">
      <alignment vertical="center" wrapText="1"/>
    </xf>
    <xf numFmtId="0" fontId="9" fillId="3" borderId="45" xfId="0" applyFont="1" applyFill="1" applyBorder="1" applyAlignment="1">
      <alignment horizontal="right" vertical="center" wrapText="1"/>
    </xf>
    <xf numFmtId="0" fontId="9" fillId="3" borderId="44" xfId="0" applyFont="1" applyFill="1" applyBorder="1" applyAlignment="1">
      <alignment vertical="center" wrapText="1"/>
    </xf>
    <xf numFmtId="0" fontId="9" fillId="3" borderId="46" xfId="0" applyFont="1" applyFill="1" applyBorder="1" applyAlignment="1">
      <alignment vertical="center" wrapText="1"/>
    </xf>
    <xf numFmtId="0" fontId="9" fillId="3" borderId="6" xfId="0" applyFont="1" applyFill="1" applyBorder="1" applyAlignment="1">
      <alignment horizontal="right" vertical="center" wrapText="1"/>
    </xf>
    <xf numFmtId="0" fontId="9" fillId="3" borderId="3" xfId="0" applyFont="1" applyFill="1" applyBorder="1" applyAlignment="1">
      <alignment horizontal="right" vertical="center" wrapText="1"/>
    </xf>
    <xf numFmtId="0" fontId="9" fillId="3" borderId="6" xfId="0" applyFont="1" applyFill="1" applyBorder="1" applyAlignment="1">
      <alignment vertical="center" wrapText="1"/>
    </xf>
    <xf numFmtId="0" fontId="9" fillId="3" borderId="13" xfId="0" applyFont="1" applyFill="1" applyBorder="1" applyAlignment="1">
      <alignment vertical="center" wrapText="1"/>
    </xf>
    <xf numFmtId="0" fontId="9" fillId="3" borderId="10" xfId="0" applyFont="1" applyFill="1" applyBorder="1" applyAlignment="1">
      <alignment vertical="center" wrapText="1"/>
    </xf>
    <xf numFmtId="0" fontId="9" fillId="3" borderId="11" xfId="0" applyFont="1" applyFill="1" applyBorder="1" applyAlignment="1">
      <alignment horizontal="right" vertical="center" wrapText="1"/>
    </xf>
    <xf numFmtId="0" fontId="10" fillId="0" borderId="3" xfId="0" applyFont="1" applyBorder="1" applyAlignment="1">
      <alignment horizontal="center" vertical="center" wrapText="1"/>
    </xf>
    <xf numFmtId="0" fontId="13" fillId="3" borderId="16" xfId="0" applyFont="1" applyFill="1" applyBorder="1" applyAlignment="1">
      <alignment horizontal="center" vertical="center" wrapText="1"/>
    </xf>
    <xf numFmtId="0" fontId="13" fillId="3" borderId="19" xfId="0" applyFont="1" applyFill="1" applyBorder="1" applyAlignment="1">
      <alignment horizontal="center" vertical="center" wrapText="1"/>
    </xf>
    <xf numFmtId="0" fontId="13" fillId="3" borderId="40" xfId="0" applyFont="1" applyFill="1" applyBorder="1" applyAlignment="1">
      <alignment horizontal="center" vertical="center" wrapText="1"/>
    </xf>
    <xf numFmtId="0" fontId="13" fillId="3" borderId="58" xfId="0" applyFont="1" applyFill="1" applyBorder="1" applyAlignment="1">
      <alignment horizontal="center" vertical="center" wrapText="1"/>
    </xf>
    <xf numFmtId="0" fontId="13" fillId="3" borderId="64" xfId="0" applyFont="1" applyFill="1" applyBorder="1" applyAlignment="1">
      <alignment vertical="center" wrapText="1"/>
    </xf>
    <xf numFmtId="0" fontId="9" fillId="3" borderId="25" xfId="0" applyFont="1" applyFill="1" applyBorder="1" applyAlignment="1">
      <alignment vertical="center" wrapText="1"/>
    </xf>
    <xf numFmtId="0" fontId="13" fillId="3" borderId="35" xfId="0" applyFont="1" applyFill="1" applyBorder="1" applyAlignment="1">
      <alignment horizontal="center" vertical="center" wrapText="1"/>
    </xf>
    <xf numFmtId="0" fontId="13" fillId="3" borderId="28" xfId="0" applyFont="1" applyFill="1" applyBorder="1" applyAlignment="1">
      <alignment horizontal="center" vertical="center" wrapText="1"/>
    </xf>
    <xf numFmtId="0" fontId="13" fillId="3" borderId="25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4" fillId="3" borderId="4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9" fillId="0" borderId="22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/>
    </xf>
    <xf numFmtId="0" fontId="28" fillId="0" borderId="65" xfId="0" applyFont="1" applyBorder="1" applyAlignment="1">
      <alignment horizontal="center" vertical="center"/>
    </xf>
    <xf numFmtId="0" fontId="28" fillId="0" borderId="33" xfId="0" applyFont="1" applyBorder="1" applyAlignment="1">
      <alignment horizontal="center" vertical="center"/>
    </xf>
    <xf numFmtId="0" fontId="28" fillId="3" borderId="29" xfId="0" applyFont="1" applyFill="1" applyBorder="1" applyAlignment="1">
      <alignment horizontal="center" vertical="center" wrapText="1"/>
    </xf>
    <xf numFmtId="0" fontId="28" fillId="3" borderId="2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right"/>
    </xf>
    <xf numFmtId="0" fontId="13" fillId="3" borderId="4" xfId="0" applyFont="1" applyFill="1" applyBorder="1" applyAlignment="1">
      <alignment horizontal="right"/>
    </xf>
    <xf numFmtId="0" fontId="17" fillId="3" borderId="59" xfId="0" applyFont="1" applyFill="1" applyBorder="1" applyAlignment="1">
      <alignment horizontal="center" vertical="center"/>
    </xf>
    <xf numFmtId="0" fontId="17" fillId="3" borderId="55" xfId="0" applyFont="1" applyFill="1" applyBorder="1" applyAlignment="1">
      <alignment horizontal="center" vertical="center"/>
    </xf>
    <xf numFmtId="0" fontId="17" fillId="3" borderId="56" xfId="0" applyFont="1" applyFill="1" applyBorder="1" applyAlignment="1">
      <alignment horizontal="center" vertical="center"/>
    </xf>
    <xf numFmtId="0" fontId="13" fillId="3" borderId="26" xfId="0" applyFont="1" applyFill="1" applyBorder="1" applyAlignment="1">
      <alignment horizontal="right" vertical="center"/>
    </xf>
    <xf numFmtId="0" fontId="13" fillId="3" borderId="20" xfId="0" applyFont="1" applyFill="1" applyBorder="1" applyAlignment="1">
      <alignment horizontal="right" vertical="center"/>
    </xf>
    <xf numFmtId="0" fontId="13" fillId="3" borderId="4" xfId="0" applyFont="1" applyFill="1" applyBorder="1" applyAlignment="1">
      <alignment horizontal="right" vertical="center"/>
    </xf>
    <xf numFmtId="0" fontId="15" fillId="3" borderId="39" xfId="0" applyFont="1" applyFill="1" applyBorder="1" applyAlignment="1">
      <alignment horizontal="right"/>
    </xf>
    <xf numFmtId="0" fontId="15" fillId="3" borderId="31" xfId="0" applyFont="1" applyFill="1" applyBorder="1" applyAlignment="1">
      <alignment horizontal="right"/>
    </xf>
    <xf numFmtId="0" fontId="15" fillId="3" borderId="57" xfId="0" applyFont="1" applyFill="1" applyBorder="1" applyAlignment="1">
      <alignment horizontal="right"/>
    </xf>
    <xf numFmtId="0" fontId="13" fillId="3" borderId="33" xfId="0" applyFont="1" applyFill="1" applyBorder="1" applyAlignment="1">
      <alignment horizontal="right" vertical="center"/>
    </xf>
    <xf numFmtId="0" fontId="13" fillId="3" borderId="34" xfId="0" applyFont="1" applyFill="1" applyBorder="1" applyAlignment="1">
      <alignment horizontal="right" vertical="center"/>
    </xf>
    <xf numFmtId="0" fontId="13" fillId="3" borderId="24" xfId="0" applyFont="1" applyFill="1" applyBorder="1" applyAlignment="1">
      <alignment horizontal="right" vertical="center"/>
    </xf>
    <xf numFmtId="0" fontId="13" fillId="3" borderId="59" xfId="0" applyFont="1" applyFill="1" applyBorder="1" applyAlignment="1">
      <alignment horizontal="right" vertical="center" wrapText="1"/>
    </xf>
    <xf numFmtId="0" fontId="13" fillId="3" borderId="56" xfId="0" applyFont="1" applyFill="1" applyBorder="1" applyAlignment="1">
      <alignment horizontal="right" vertical="center" wrapText="1"/>
    </xf>
    <xf numFmtId="0" fontId="13" fillId="3" borderId="39" xfId="0" applyFont="1" applyFill="1" applyBorder="1" applyAlignment="1">
      <alignment horizontal="left" vertical="center"/>
    </xf>
    <xf numFmtId="0" fontId="13" fillId="3" borderId="31" xfId="0" applyFont="1" applyFill="1" applyBorder="1" applyAlignment="1">
      <alignment horizontal="left" vertical="center"/>
    </xf>
    <xf numFmtId="0" fontId="13" fillId="3" borderId="32" xfId="0" applyFont="1" applyFill="1" applyBorder="1" applyAlignment="1">
      <alignment horizontal="left" vertical="center"/>
    </xf>
    <xf numFmtId="0" fontId="13" fillId="3" borderId="49" xfId="1" applyFont="1" applyFill="1" applyBorder="1" applyAlignment="1">
      <alignment horizontal="center" vertical="center"/>
    </xf>
    <xf numFmtId="0" fontId="13" fillId="3" borderId="18" xfId="1" applyFont="1" applyFill="1" applyBorder="1" applyAlignment="1">
      <alignment horizontal="center" vertical="center"/>
    </xf>
    <xf numFmtId="0" fontId="13" fillId="3" borderId="22" xfId="1" applyFont="1" applyFill="1" applyBorder="1" applyAlignment="1">
      <alignment horizontal="center" vertical="center"/>
    </xf>
    <xf numFmtId="0" fontId="13" fillId="3" borderId="11" xfId="1" applyFont="1" applyFill="1" applyBorder="1" applyAlignment="1">
      <alignment horizontal="center" vertical="center"/>
    </xf>
    <xf numFmtId="0" fontId="15" fillId="3" borderId="30" xfId="0" applyFont="1" applyFill="1" applyBorder="1" applyAlignment="1">
      <alignment horizontal="left"/>
    </xf>
    <xf numFmtId="0" fontId="15" fillId="3" borderId="31" xfId="0" applyFont="1" applyFill="1" applyBorder="1" applyAlignment="1">
      <alignment horizontal="left"/>
    </xf>
    <xf numFmtId="0" fontId="15" fillId="3" borderId="32" xfId="0" applyFont="1" applyFill="1" applyBorder="1" applyAlignment="1">
      <alignment horizontal="left"/>
    </xf>
    <xf numFmtId="0" fontId="9" fillId="3" borderId="2" xfId="0" applyFont="1" applyFill="1" applyBorder="1" applyAlignment="1">
      <alignment horizontal="left" vertical="center"/>
    </xf>
    <xf numFmtId="0" fontId="9" fillId="3" borderId="20" xfId="0" applyFont="1" applyFill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/>
    </xf>
    <xf numFmtId="0" fontId="13" fillId="3" borderId="51" xfId="0" applyFont="1" applyFill="1" applyBorder="1" applyAlignment="1">
      <alignment horizontal="left" vertical="center"/>
    </xf>
    <xf numFmtId="0" fontId="13" fillId="3" borderId="34" xfId="0" applyFont="1" applyFill="1" applyBorder="1" applyAlignment="1">
      <alignment horizontal="left" vertical="center"/>
    </xf>
    <xf numFmtId="0" fontId="13" fillId="3" borderId="52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horizontal="center" vertical="center" wrapText="1"/>
    </xf>
    <xf numFmtId="0" fontId="15" fillId="3" borderId="38" xfId="0" applyFont="1" applyFill="1" applyBorder="1" applyAlignment="1">
      <alignment horizontal="center" vertical="center" wrapText="1"/>
    </xf>
    <xf numFmtId="0" fontId="15" fillId="3" borderId="6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8" fillId="3" borderId="38" xfId="0" applyFont="1" applyFill="1" applyBorder="1" applyAlignment="1">
      <alignment horizontal="center" vertical="center" wrapText="1"/>
    </xf>
    <xf numFmtId="0" fontId="18" fillId="3" borderId="62" xfId="0" applyFont="1" applyFill="1" applyBorder="1" applyAlignment="1">
      <alignment horizontal="center" vertical="center" wrapText="1"/>
    </xf>
    <xf numFmtId="0" fontId="18" fillId="3" borderId="59" xfId="0" applyFont="1" applyFill="1" applyBorder="1" applyAlignment="1">
      <alignment horizontal="center" vertical="center" wrapText="1"/>
    </xf>
    <xf numFmtId="0" fontId="18" fillId="3" borderId="55" xfId="0" applyFont="1" applyFill="1" applyBorder="1" applyAlignment="1">
      <alignment horizontal="center" vertical="center" wrapText="1"/>
    </xf>
    <xf numFmtId="0" fontId="18" fillId="3" borderId="56" xfId="0" applyFont="1" applyFill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9" fillId="3" borderId="7" xfId="0" applyFont="1" applyFill="1" applyBorder="1" applyAlignment="1">
      <alignment horizontal="center" vertical="center" wrapText="1"/>
    </xf>
    <xf numFmtId="0" fontId="19" fillId="3" borderId="43" xfId="0" applyFont="1" applyFill="1" applyBorder="1" applyAlignment="1">
      <alignment horizontal="center" vertical="center" wrapText="1"/>
    </xf>
    <xf numFmtId="0" fontId="19" fillId="3" borderId="8" xfId="0" applyFont="1" applyFill="1" applyBorder="1" applyAlignment="1">
      <alignment horizontal="center" vertical="center" wrapText="1"/>
    </xf>
    <xf numFmtId="0" fontId="19" fillId="3" borderId="60" xfId="0" applyFont="1" applyFill="1" applyBorder="1" applyAlignment="1">
      <alignment horizontal="center" vertical="center" wrapText="1"/>
    </xf>
    <xf numFmtId="0" fontId="9" fillId="3" borderId="38" xfId="0" applyFont="1" applyFill="1" applyBorder="1" applyAlignment="1">
      <alignment horizontal="left" vertical="center" wrapText="1"/>
    </xf>
    <xf numFmtId="0" fontId="9" fillId="3" borderId="62" xfId="0" applyFont="1" applyFill="1" applyBorder="1" applyAlignment="1">
      <alignment horizontal="left" vertical="center" wrapText="1"/>
    </xf>
    <xf numFmtId="0" fontId="14" fillId="3" borderId="44" xfId="0" applyFont="1" applyFill="1" applyBorder="1" applyAlignment="1">
      <alignment horizontal="center" vertical="center" wrapText="1"/>
    </xf>
    <xf numFmtId="0" fontId="14" fillId="3" borderId="45" xfId="0" applyFont="1" applyFill="1" applyBorder="1" applyAlignment="1">
      <alignment horizontal="center" vertical="center" wrapText="1"/>
    </xf>
    <xf numFmtId="0" fontId="14" fillId="3" borderId="46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58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wrapText="1"/>
    </xf>
    <xf numFmtId="0" fontId="15" fillId="3" borderId="20" xfId="0" applyFont="1" applyFill="1" applyBorder="1" applyAlignment="1">
      <alignment horizontal="center" wrapText="1"/>
    </xf>
    <xf numFmtId="0" fontId="15" fillId="3" borderId="4" xfId="0" applyFont="1" applyFill="1" applyBorder="1" applyAlignment="1">
      <alignment horizontal="center" wrapText="1"/>
    </xf>
    <xf numFmtId="0" fontId="13" fillId="5" borderId="11" xfId="0" applyFont="1" applyFill="1" applyBorder="1" applyAlignment="1">
      <alignment horizontal="left"/>
    </xf>
    <xf numFmtId="0" fontId="13" fillId="5" borderId="18" xfId="0" applyFont="1" applyFill="1" applyBorder="1" applyAlignment="1">
      <alignment horizontal="left"/>
    </xf>
    <xf numFmtId="0" fontId="9" fillId="5" borderId="3" xfId="0" applyFont="1" applyFill="1" applyBorder="1" applyAlignment="1">
      <alignment horizontal="left" vertical="center"/>
    </xf>
    <xf numFmtId="0" fontId="9" fillId="5" borderId="10" xfId="0" applyFont="1" applyFill="1" applyBorder="1" applyAlignment="1">
      <alignment horizontal="left" vertical="center"/>
    </xf>
    <xf numFmtId="0" fontId="13" fillId="5" borderId="26" xfId="0" applyFont="1" applyFill="1" applyBorder="1" applyAlignment="1">
      <alignment horizontal="right" vertical="center"/>
    </xf>
    <xf numFmtId="0" fontId="13" fillId="5" borderId="4" xfId="0" applyFont="1" applyFill="1" applyBorder="1" applyAlignment="1">
      <alignment horizontal="right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5" borderId="33" xfId="0" applyFont="1" applyFill="1" applyBorder="1" applyAlignment="1">
      <alignment horizontal="right" vertical="center" wrapText="1"/>
    </xf>
    <xf numFmtId="0" fontId="13" fillId="5" borderId="24" xfId="0" applyFont="1" applyFill="1" applyBorder="1" applyAlignment="1">
      <alignment horizontal="right" vertical="center" wrapText="1"/>
    </xf>
    <xf numFmtId="0" fontId="20" fillId="3" borderId="59" xfId="0" applyFont="1" applyFill="1" applyBorder="1" applyAlignment="1">
      <alignment horizontal="left" vertical="center"/>
    </xf>
    <xf numFmtId="0" fontId="20" fillId="3" borderId="55" xfId="0" applyFont="1" applyFill="1" applyBorder="1" applyAlignment="1">
      <alignment horizontal="left" vertical="center"/>
    </xf>
    <xf numFmtId="0" fontId="20" fillId="3" borderId="56" xfId="0" applyFont="1" applyFill="1" applyBorder="1" applyAlignment="1">
      <alignment horizontal="left" vertical="center"/>
    </xf>
    <xf numFmtId="0" fontId="13" fillId="5" borderId="59" xfId="0" applyFont="1" applyFill="1" applyBorder="1" applyAlignment="1">
      <alignment horizontal="center" vertical="center"/>
    </xf>
    <xf numFmtId="0" fontId="13" fillId="5" borderId="55" xfId="0" applyFont="1" applyFill="1" applyBorder="1" applyAlignment="1">
      <alignment horizontal="center" vertical="center"/>
    </xf>
    <xf numFmtId="0" fontId="13" fillId="5" borderId="56" xfId="0" applyFont="1" applyFill="1" applyBorder="1" applyAlignment="1">
      <alignment horizontal="center" vertical="center"/>
    </xf>
    <xf numFmtId="0" fontId="15" fillId="3" borderId="3" xfId="0" applyFont="1" applyFill="1" applyBorder="1" applyAlignment="1">
      <alignment horizontal="center" wrapText="1"/>
    </xf>
    <xf numFmtId="0" fontId="14" fillId="3" borderId="21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left" vertical="center"/>
    </xf>
    <xf numFmtId="0" fontId="13" fillId="5" borderId="15" xfId="0" applyFont="1" applyFill="1" applyBorder="1" applyAlignment="1">
      <alignment horizontal="left" vertical="center"/>
    </xf>
    <xf numFmtId="0" fontId="13" fillId="5" borderId="3" xfId="0" applyFont="1" applyFill="1" applyBorder="1" applyAlignment="1">
      <alignment horizontal="left" vertical="center"/>
    </xf>
    <xf numFmtId="0" fontId="13" fillId="5" borderId="10" xfId="0" applyFont="1" applyFill="1" applyBorder="1" applyAlignment="1">
      <alignment horizontal="left" vertical="center"/>
    </xf>
    <xf numFmtId="0" fontId="13" fillId="3" borderId="12" xfId="0" applyFont="1" applyFill="1" applyBorder="1" applyAlignment="1">
      <alignment horizontal="center" vertical="center"/>
    </xf>
    <xf numFmtId="0" fontId="13" fillId="3" borderId="13" xfId="0" applyFont="1" applyFill="1" applyBorder="1" applyAlignment="1">
      <alignment horizontal="center" vertical="center"/>
    </xf>
    <xf numFmtId="0" fontId="13" fillId="3" borderId="14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5" fillId="3" borderId="59" xfId="0" applyFont="1" applyFill="1" applyBorder="1" applyAlignment="1">
      <alignment horizontal="center" vertical="center" wrapText="1"/>
    </xf>
    <xf numFmtId="0" fontId="15" fillId="3" borderId="55" xfId="0" applyFont="1" applyFill="1" applyBorder="1" applyAlignment="1">
      <alignment horizontal="center" vertical="center" wrapText="1"/>
    </xf>
    <xf numFmtId="0" fontId="15" fillId="3" borderId="56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8" xfId="0" applyFont="1" applyFill="1" applyBorder="1" applyAlignment="1">
      <alignment horizontal="center" vertical="center" wrapText="1"/>
    </xf>
    <xf numFmtId="0" fontId="4" fillId="3" borderId="62" xfId="0" applyFont="1" applyFill="1" applyBorder="1" applyAlignment="1">
      <alignment horizontal="center" vertical="center" wrapText="1"/>
    </xf>
    <xf numFmtId="0" fontId="19" fillId="3" borderId="59" xfId="0" applyFont="1" applyFill="1" applyBorder="1" applyAlignment="1">
      <alignment horizontal="center" vertical="center" wrapText="1"/>
    </xf>
    <xf numFmtId="0" fontId="19" fillId="3" borderId="56" xfId="0" applyFont="1" applyFill="1" applyBorder="1" applyAlignment="1">
      <alignment horizontal="center" vertical="center" wrapText="1"/>
    </xf>
    <xf numFmtId="0" fontId="4" fillId="3" borderId="59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2" borderId="36" xfId="0" applyFont="1" applyFill="1" applyBorder="1" applyAlignment="1">
      <alignment horizontal="center" vertical="center" wrapText="1"/>
    </xf>
    <xf numFmtId="0" fontId="13" fillId="2" borderId="23" xfId="0" applyFont="1" applyFill="1" applyBorder="1" applyAlignment="1">
      <alignment horizontal="center" vertical="center" wrapText="1"/>
    </xf>
    <xf numFmtId="0" fontId="13" fillId="2" borderId="53" xfId="0" applyFont="1" applyFill="1" applyBorder="1" applyAlignment="1">
      <alignment horizontal="center" vertical="center" wrapText="1"/>
    </xf>
    <xf numFmtId="0" fontId="15" fillId="3" borderId="44" xfId="0" applyFont="1" applyFill="1" applyBorder="1" applyAlignment="1">
      <alignment horizontal="center" vertical="center" wrapText="1"/>
    </xf>
    <xf numFmtId="0" fontId="15" fillId="3" borderId="45" xfId="0" applyFont="1" applyFill="1" applyBorder="1" applyAlignment="1">
      <alignment horizontal="center" vertical="center" wrapText="1"/>
    </xf>
    <xf numFmtId="0" fontId="15" fillId="3" borderId="46" xfId="0" applyFont="1" applyFill="1" applyBorder="1" applyAlignment="1">
      <alignment horizontal="center" vertical="center" wrapText="1"/>
    </xf>
    <xf numFmtId="0" fontId="20" fillId="3" borderId="39" xfId="0" applyFont="1" applyFill="1" applyBorder="1" applyAlignment="1">
      <alignment horizontal="left" vertical="center"/>
    </xf>
    <xf numFmtId="0" fontId="20" fillId="3" borderId="31" xfId="0" applyFont="1" applyFill="1" applyBorder="1" applyAlignment="1">
      <alignment horizontal="left" vertical="center"/>
    </xf>
    <xf numFmtId="0" fontId="20" fillId="3" borderId="32" xfId="0" applyFont="1" applyFill="1" applyBorder="1" applyAlignment="1">
      <alignment horizontal="left" vertical="center"/>
    </xf>
    <xf numFmtId="0" fontId="13" fillId="5" borderId="39" xfId="0" applyFont="1" applyFill="1" applyBorder="1" applyAlignment="1">
      <alignment horizontal="right"/>
    </xf>
    <xf numFmtId="0" fontId="13" fillId="5" borderId="57" xfId="0" applyFont="1" applyFill="1" applyBorder="1" applyAlignment="1">
      <alignment horizontal="right"/>
    </xf>
    <xf numFmtId="0" fontId="20" fillId="3" borderId="7" xfId="0" applyFont="1" applyFill="1" applyBorder="1" applyAlignment="1">
      <alignment horizontal="left" vertical="center" wrapText="1"/>
    </xf>
    <xf numFmtId="0" fontId="20" fillId="3" borderId="37" xfId="0" applyFont="1" applyFill="1" applyBorder="1" applyAlignment="1">
      <alignment horizontal="left" vertical="center" wrapText="1"/>
    </xf>
    <xf numFmtId="0" fontId="20" fillId="3" borderId="43" xfId="0" applyFont="1" applyFill="1" applyBorder="1" applyAlignment="1">
      <alignment horizontal="left" vertical="center" wrapText="1"/>
    </xf>
    <xf numFmtId="0" fontId="20" fillId="3" borderId="59" xfId="0" applyFont="1" applyFill="1" applyBorder="1" applyAlignment="1">
      <alignment horizontal="left" vertical="center" wrapText="1"/>
    </xf>
    <xf numFmtId="0" fontId="20" fillId="3" borderId="55" xfId="0" applyFont="1" applyFill="1" applyBorder="1" applyAlignment="1">
      <alignment horizontal="left" vertical="center" wrapText="1"/>
    </xf>
    <xf numFmtId="0" fontId="20" fillId="3" borderId="56" xfId="0" applyFont="1" applyFill="1" applyBorder="1" applyAlignment="1">
      <alignment horizontal="left" vertical="center" wrapText="1"/>
    </xf>
    <xf numFmtId="0" fontId="4" fillId="0" borderId="5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37" xfId="0" applyFont="1" applyFill="1" applyBorder="1" applyAlignment="1">
      <alignment horizontal="center" vertical="center" wrapText="1"/>
    </xf>
    <xf numFmtId="0" fontId="18" fillId="3" borderId="43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3" borderId="14" xfId="0" applyFont="1" applyFill="1" applyBorder="1" applyAlignment="1">
      <alignment horizontal="center" vertical="center"/>
    </xf>
    <xf numFmtId="0" fontId="18" fillId="3" borderId="15" xfId="0" applyFont="1" applyFill="1" applyBorder="1" applyAlignment="1">
      <alignment horizontal="center" vertical="center"/>
    </xf>
    <xf numFmtId="0" fontId="15" fillId="3" borderId="54" xfId="0" applyFont="1" applyFill="1" applyBorder="1" applyAlignment="1">
      <alignment horizontal="center" vertical="center" wrapText="1"/>
    </xf>
    <xf numFmtId="0" fontId="13" fillId="3" borderId="13" xfId="0" applyFont="1" applyFill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left" vertical="center" wrapText="1"/>
    </xf>
    <xf numFmtId="0" fontId="4" fillId="3" borderId="38" xfId="0" applyFont="1" applyFill="1" applyBorder="1" applyAlignment="1">
      <alignment horizontal="left" vertical="center" wrapText="1"/>
    </xf>
    <xf numFmtId="0" fontId="4" fillId="3" borderId="62" xfId="0" applyFont="1" applyFill="1" applyBorder="1" applyAlignment="1">
      <alignment horizontal="left" vertical="center" wrapText="1"/>
    </xf>
    <xf numFmtId="0" fontId="15" fillId="3" borderId="11" xfId="0" applyFont="1" applyFill="1" applyBorder="1" applyAlignment="1">
      <alignment horizontal="left"/>
    </xf>
    <xf numFmtId="0" fontId="15" fillId="3" borderId="18" xfId="0" applyFont="1" applyFill="1" applyBorder="1" applyAlignment="1">
      <alignment horizontal="left"/>
    </xf>
    <xf numFmtId="0" fontId="9" fillId="3" borderId="3" xfId="0" applyFont="1" applyFill="1" applyBorder="1" applyAlignment="1">
      <alignment horizontal="left" vertical="center"/>
    </xf>
    <xf numFmtId="0" fontId="9" fillId="3" borderId="10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right"/>
    </xf>
    <xf numFmtId="0" fontId="13" fillId="0" borderId="9" xfId="0" applyFont="1" applyBorder="1" applyAlignment="1">
      <alignment horizontal="center" vertical="center"/>
    </xf>
    <xf numFmtId="0" fontId="13" fillId="0" borderId="2" xfId="1" applyFont="1" applyBorder="1" applyAlignment="1">
      <alignment horizontal="left" vertical="center" wrapText="1"/>
    </xf>
    <xf numFmtId="0" fontId="13" fillId="3" borderId="64" xfId="1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left" vertical="center" wrapText="1"/>
    </xf>
    <xf numFmtId="0" fontId="13" fillId="3" borderId="55" xfId="0" applyFont="1" applyFill="1" applyBorder="1" applyAlignment="1">
      <alignment horizontal="right" vertical="center" wrapText="1"/>
    </xf>
    <xf numFmtId="0" fontId="13" fillId="3" borderId="5" xfId="0" applyFont="1" applyFill="1" applyBorder="1" applyAlignment="1">
      <alignment horizontal="left" vertical="center"/>
    </xf>
    <xf numFmtId="0" fontId="13" fillId="3" borderId="15" xfId="0" applyFont="1" applyFill="1" applyBorder="1" applyAlignment="1">
      <alignment horizontal="left" vertical="center"/>
    </xf>
    <xf numFmtId="0" fontId="18" fillId="3" borderId="33" xfId="0" applyFont="1" applyFill="1" applyBorder="1" applyAlignment="1">
      <alignment horizontal="center" vertical="center" wrapText="1"/>
    </xf>
    <xf numFmtId="0" fontId="18" fillId="3" borderId="34" xfId="0" applyFont="1" applyFill="1" applyBorder="1" applyAlignment="1">
      <alignment horizontal="center" vertical="center" wrapText="1"/>
    </xf>
    <xf numFmtId="0" fontId="15" fillId="3" borderId="12" xfId="0" applyFont="1" applyFill="1" applyBorder="1" applyAlignment="1">
      <alignment horizontal="center" vertical="center" wrapText="1"/>
    </xf>
    <xf numFmtId="0" fontId="15" fillId="3" borderId="6" xfId="0" applyFont="1" applyFill="1" applyBorder="1" applyAlignment="1">
      <alignment horizontal="center" vertical="center" wrapText="1"/>
    </xf>
    <xf numFmtId="0" fontId="15" fillId="3" borderId="13" xfId="0" applyFont="1" applyFill="1" applyBorder="1" applyAlignment="1">
      <alignment horizontal="center" vertical="center" wrapText="1"/>
    </xf>
    <xf numFmtId="0" fontId="18" fillId="3" borderId="52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9" fillId="3" borderId="62" xfId="0" applyFont="1" applyFill="1" applyBorder="1" applyAlignment="1">
      <alignment horizontal="center" vertical="center" wrapText="1"/>
    </xf>
    <xf numFmtId="0" fontId="15" fillId="3" borderId="39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horizontal="center" vertical="center" wrapText="1"/>
    </xf>
    <xf numFmtId="0" fontId="15" fillId="3" borderId="61" xfId="0" applyFont="1" applyFill="1" applyBorder="1" applyAlignment="1">
      <alignment horizontal="center" vertical="center" wrapText="1"/>
    </xf>
    <xf numFmtId="0" fontId="15" fillId="3" borderId="41" xfId="0" applyFont="1" applyFill="1" applyBorder="1" applyAlignment="1">
      <alignment horizontal="center" vertical="center" wrapText="1"/>
    </xf>
    <xf numFmtId="0" fontId="15" fillId="3" borderId="42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 wrapText="1"/>
    </xf>
    <xf numFmtId="0" fontId="18" fillId="3" borderId="60" xfId="0" applyFont="1" applyFill="1" applyBorder="1" applyAlignment="1">
      <alignment horizontal="center" vertical="center" wrapText="1"/>
    </xf>
    <xf numFmtId="0" fontId="15" fillId="3" borderId="17" xfId="0" applyFont="1" applyFill="1" applyBorder="1" applyAlignment="1">
      <alignment horizontal="center" vertical="center" wrapText="1"/>
    </xf>
    <xf numFmtId="0" fontId="15" fillId="3" borderId="11" xfId="0" applyFont="1" applyFill="1" applyBorder="1" applyAlignment="1">
      <alignment horizontal="center" vertical="center" wrapText="1"/>
    </xf>
    <xf numFmtId="0" fontId="15" fillId="3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Normalny 2" xfId="1" xr:uid="{00000000-0005-0000-0000-000001000000}"/>
  </cellStyles>
  <dxfs count="0"/>
  <tableStyles count="0" defaultTableStyle="TableStyleMedium9" defaultPivotStyle="PivotStyleLight16"/>
  <colors>
    <mruColors>
      <color rgb="FFFFFF99"/>
      <color rgb="FFFFCA21"/>
      <color rgb="FFFF0066"/>
      <color rgb="FFFEF4FB"/>
      <color rgb="FFFDE3F5"/>
      <color rgb="FFFFD1D1"/>
      <color rgb="FFF8F7F2"/>
      <color rgb="FF302448"/>
      <color rgb="FF00486C"/>
      <color rgb="FF00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tabColor rgb="FF00486C"/>
    <pageSetUpPr fitToPage="1"/>
  </sheetPr>
  <dimension ref="A1:AF48"/>
  <sheetViews>
    <sheetView topLeftCell="B1" zoomScale="80" zoomScaleNormal="80" workbookViewId="0">
      <selection activeCell="B8" sqref="B8:AE8"/>
    </sheetView>
  </sheetViews>
  <sheetFormatPr defaultColWidth="9.25" defaultRowHeight="15.65" x14ac:dyDescent="0.25"/>
  <cols>
    <col min="1" max="1" width="12.5" style="6" customWidth="1"/>
    <col min="2" max="2" width="6.5" style="5" customWidth="1"/>
    <col min="3" max="3" width="52.25" style="5" customWidth="1"/>
    <col min="4" max="27" width="5.625" style="5" customWidth="1"/>
    <col min="28" max="28" width="6.625" style="5" customWidth="1"/>
    <col min="29" max="29" width="6.625" style="7" customWidth="1"/>
    <col min="30" max="31" width="6.625" style="5" customWidth="1"/>
    <col min="32" max="34" width="6.75" style="5" customWidth="1"/>
    <col min="35" max="16384" width="9.25" style="5"/>
  </cols>
  <sheetData>
    <row r="1" spans="1:32" ht="16.3" thickBot="1" x14ac:dyDescent="0.3"/>
    <row r="2" spans="1:32" ht="28.55" customHeight="1" thickBot="1" x14ac:dyDescent="0.35">
      <c r="B2" s="396" t="s">
        <v>0</v>
      </c>
      <c r="C2" s="397"/>
      <c r="D2" s="397"/>
      <c r="E2" s="397"/>
      <c r="F2" s="397"/>
      <c r="G2" s="397"/>
      <c r="H2" s="397"/>
      <c r="I2" s="397"/>
      <c r="J2" s="397"/>
      <c r="K2" s="397"/>
      <c r="L2" s="397"/>
      <c r="M2" s="397"/>
      <c r="N2" s="397"/>
      <c r="O2" s="397"/>
      <c r="P2" s="397"/>
      <c r="Q2" s="397"/>
      <c r="R2" s="397"/>
      <c r="S2" s="397"/>
      <c r="T2" s="397"/>
      <c r="U2" s="397"/>
      <c r="V2" s="397"/>
      <c r="W2" s="397"/>
      <c r="X2" s="397"/>
      <c r="Y2" s="397"/>
      <c r="Z2" s="397"/>
      <c r="AA2" s="397"/>
      <c r="AB2" s="397"/>
      <c r="AC2" s="397"/>
      <c r="AD2" s="397"/>
      <c r="AE2" s="398"/>
      <c r="AF2" s="15"/>
    </row>
    <row r="3" spans="1:32" ht="16.3" x14ac:dyDescent="0.3">
      <c r="B3" s="433" t="s">
        <v>1</v>
      </c>
      <c r="C3" s="434"/>
      <c r="D3" s="383" t="s">
        <v>2</v>
      </c>
      <c r="E3" s="383"/>
      <c r="F3" s="383"/>
      <c r="G3" s="383"/>
      <c r="H3" s="383"/>
      <c r="I3" s="383"/>
      <c r="J3" s="383"/>
      <c r="K3" s="383"/>
      <c r="L3" s="383"/>
      <c r="M3" s="383"/>
      <c r="N3" s="383"/>
      <c r="O3" s="383"/>
      <c r="P3" s="383"/>
      <c r="Q3" s="383"/>
      <c r="R3" s="383"/>
      <c r="S3" s="383"/>
      <c r="T3" s="383"/>
      <c r="U3" s="383"/>
      <c r="V3" s="383"/>
      <c r="W3" s="383"/>
      <c r="X3" s="383"/>
      <c r="Y3" s="383"/>
      <c r="Z3" s="383"/>
      <c r="AA3" s="383"/>
      <c r="AB3" s="383"/>
      <c r="AC3" s="383"/>
      <c r="AD3" s="383"/>
      <c r="AE3" s="384"/>
      <c r="AF3" s="15"/>
    </row>
    <row r="4" spans="1:32" ht="21.1" customHeight="1" x14ac:dyDescent="0.3">
      <c r="B4" s="387" t="s">
        <v>3</v>
      </c>
      <c r="C4" s="388"/>
      <c r="D4" s="385" t="s">
        <v>4</v>
      </c>
      <c r="E4" s="385"/>
      <c r="F4" s="385"/>
      <c r="G4" s="385"/>
      <c r="H4" s="385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85"/>
      <c r="V4" s="385"/>
      <c r="W4" s="385"/>
      <c r="X4" s="385"/>
      <c r="Y4" s="385"/>
      <c r="Z4" s="385"/>
      <c r="AA4" s="385"/>
      <c r="AB4" s="385"/>
      <c r="AC4" s="385"/>
      <c r="AD4" s="385"/>
      <c r="AE4" s="386"/>
      <c r="AF4" s="15"/>
    </row>
    <row r="5" spans="1:32" ht="18.7" customHeight="1" x14ac:dyDescent="0.3">
      <c r="B5" s="387" t="s">
        <v>5</v>
      </c>
      <c r="C5" s="388"/>
      <c r="D5" s="385" t="s">
        <v>6</v>
      </c>
      <c r="E5" s="385"/>
      <c r="F5" s="385"/>
      <c r="G5" s="385"/>
      <c r="H5" s="385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  <c r="U5" s="385"/>
      <c r="V5" s="385"/>
      <c r="W5" s="385"/>
      <c r="X5" s="385"/>
      <c r="Y5" s="385"/>
      <c r="Z5" s="385"/>
      <c r="AA5" s="385"/>
      <c r="AB5" s="385"/>
      <c r="AC5" s="385"/>
      <c r="AD5" s="385"/>
      <c r="AE5" s="386"/>
      <c r="AF5" s="15"/>
    </row>
    <row r="6" spans="1:32" ht="22.6" customHeight="1" x14ac:dyDescent="0.3">
      <c r="B6" s="387" t="s">
        <v>7</v>
      </c>
      <c r="C6" s="388"/>
      <c r="D6" s="405" t="s">
        <v>8</v>
      </c>
      <c r="E6" s="405"/>
      <c r="F6" s="405"/>
      <c r="G6" s="405"/>
      <c r="H6" s="405"/>
      <c r="I6" s="405"/>
      <c r="J6" s="405"/>
      <c r="K6" s="405"/>
      <c r="L6" s="405"/>
      <c r="M6" s="405"/>
      <c r="N6" s="405"/>
      <c r="O6" s="405"/>
      <c r="P6" s="405"/>
      <c r="Q6" s="405"/>
      <c r="R6" s="405"/>
      <c r="S6" s="405"/>
      <c r="T6" s="405"/>
      <c r="U6" s="405"/>
      <c r="V6" s="405"/>
      <c r="W6" s="405"/>
      <c r="X6" s="405"/>
      <c r="Y6" s="405"/>
      <c r="Z6" s="405"/>
      <c r="AA6" s="405"/>
      <c r="AB6" s="405"/>
      <c r="AC6" s="405"/>
      <c r="AD6" s="405"/>
      <c r="AE6" s="406"/>
      <c r="AF6" s="15"/>
    </row>
    <row r="7" spans="1:32" ht="23.3" customHeight="1" thickBot="1" x14ac:dyDescent="0.35">
      <c r="B7" s="391" t="s">
        <v>9</v>
      </c>
      <c r="C7" s="392"/>
      <c r="D7" s="403" t="s">
        <v>166</v>
      </c>
      <c r="E7" s="403"/>
      <c r="F7" s="403"/>
      <c r="G7" s="403"/>
      <c r="H7" s="403"/>
      <c r="I7" s="403"/>
      <c r="J7" s="403"/>
      <c r="K7" s="403"/>
      <c r="L7" s="403"/>
      <c r="M7" s="403"/>
      <c r="N7" s="403"/>
      <c r="O7" s="403"/>
      <c r="P7" s="403"/>
      <c r="Q7" s="403"/>
      <c r="R7" s="403"/>
      <c r="S7" s="403"/>
      <c r="T7" s="403"/>
      <c r="U7" s="403"/>
      <c r="V7" s="403"/>
      <c r="W7" s="403"/>
      <c r="X7" s="403"/>
      <c r="Y7" s="403"/>
      <c r="Z7" s="403"/>
      <c r="AA7" s="403"/>
      <c r="AB7" s="403"/>
      <c r="AC7" s="403"/>
      <c r="AD7" s="403"/>
      <c r="AE7" s="404"/>
      <c r="AF7" s="15"/>
    </row>
    <row r="8" spans="1:32" ht="22.6" customHeight="1" thickBot="1" x14ac:dyDescent="0.35">
      <c r="B8" s="400" t="s">
        <v>171</v>
      </c>
      <c r="C8" s="401"/>
      <c r="D8" s="401"/>
      <c r="E8" s="401"/>
      <c r="F8" s="401"/>
      <c r="G8" s="401"/>
      <c r="H8" s="401"/>
      <c r="I8" s="401"/>
      <c r="J8" s="401"/>
      <c r="K8" s="401"/>
      <c r="L8" s="401"/>
      <c r="M8" s="401"/>
      <c r="N8" s="401"/>
      <c r="O8" s="401"/>
      <c r="P8" s="401"/>
      <c r="Q8" s="401"/>
      <c r="R8" s="401"/>
      <c r="S8" s="401"/>
      <c r="T8" s="401"/>
      <c r="U8" s="401"/>
      <c r="V8" s="401"/>
      <c r="W8" s="401"/>
      <c r="X8" s="401"/>
      <c r="Y8" s="401"/>
      <c r="Z8" s="401"/>
      <c r="AA8" s="401"/>
      <c r="AB8" s="401"/>
      <c r="AC8" s="401"/>
      <c r="AD8" s="401"/>
      <c r="AE8" s="402"/>
      <c r="AF8" s="15"/>
    </row>
    <row r="9" spans="1:32" ht="21.1" customHeight="1" thickBot="1" x14ac:dyDescent="0.35">
      <c r="B9" s="407"/>
      <c r="C9" s="408"/>
      <c r="D9" s="427" t="s">
        <v>10</v>
      </c>
      <c r="E9" s="428"/>
      <c r="F9" s="428"/>
      <c r="G9" s="428"/>
      <c r="H9" s="428"/>
      <c r="I9" s="428"/>
      <c r="J9" s="428"/>
      <c r="K9" s="428"/>
      <c r="L9" s="428"/>
      <c r="M9" s="428"/>
      <c r="N9" s="428"/>
      <c r="O9" s="429"/>
      <c r="P9" s="411" t="s">
        <v>11</v>
      </c>
      <c r="Q9" s="412"/>
      <c r="R9" s="412"/>
      <c r="S9" s="412"/>
      <c r="T9" s="412"/>
      <c r="U9" s="412"/>
      <c r="V9" s="412"/>
      <c r="W9" s="412"/>
      <c r="X9" s="412"/>
      <c r="Y9" s="412"/>
      <c r="Z9" s="412"/>
      <c r="AA9" s="413"/>
      <c r="AB9" s="16"/>
      <c r="AC9" s="16"/>
      <c r="AD9" s="16"/>
      <c r="AE9" s="17"/>
      <c r="AF9" s="15"/>
    </row>
    <row r="10" spans="1:32" ht="21.1" customHeight="1" thickBot="1" x14ac:dyDescent="0.35">
      <c r="B10" s="409"/>
      <c r="C10" s="410"/>
      <c r="D10" s="419" t="s">
        <v>12</v>
      </c>
      <c r="E10" s="420"/>
      <c r="F10" s="420"/>
      <c r="G10" s="420"/>
      <c r="H10" s="420"/>
      <c r="I10" s="420"/>
      <c r="J10" s="420"/>
      <c r="K10" s="420"/>
      <c r="L10" s="420"/>
      <c r="M10" s="420"/>
      <c r="N10" s="420"/>
      <c r="O10" s="421"/>
      <c r="P10" s="414" t="s">
        <v>12</v>
      </c>
      <c r="Q10" s="415"/>
      <c r="R10" s="415"/>
      <c r="S10" s="415"/>
      <c r="T10" s="415"/>
      <c r="U10" s="415"/>
      <c r="V10" s="415"/>
      <c r="W10" s="415"/>
      <c r="X10" s="415"/>
      <c r="Y10" s="415"/>
      <c r="Z10" s="415"/>
      <c r="AA10" s="416"/>
      <c r="AB10" s="18"/>
      <c r="AC10" s="18"/>
      <c r="AD10" s="18"/>
      <c r="AE10" s="19"/>
      <c r="AF10" s="15"/>
    </row>
    <row r="11" spans="1:32" s="8" customFormat="1" ht="88.3" customHeight="1" thickBot="1" x14ac:dyDescent="0.3">
      <c r="A11" s="6"/>
      <c r="B11" s="417" t="s">
        <v>13</v>
      </c>
      <c r="C11" s="418"/>
      <c r="D11" s="164" t="s">
        <v>14</v>
      </c>
      <c r="E11" s="165" t="s">
        <v>15</v>
      </c>
      <c r="F11" s="165" t="s">
        <v>16</v>
      </c>
      <c r="G11" s="165" t="s">
        <v>17</v>
      </c>
      <c r="H11" s="165" t="s">
        <v>18</v>
      </c>
      <c r="I11" s="165" t="s">
        <v>19</v>
      </c>
      <c r="J11" s="165" t="s">
        <v>20</v>
      </c>
      <c r="K11" s="165" t="s">
        <v>21</v>
      </c>
      <c r="L11" s="165" t="s">
        <v>22</v>
      </c>
      <c r="M11" s="165" t="s">
        <v>23</v>
      </c>
      <c r="N11" s="165" t="s">
        <v>24</v>
      </c>
      <c r="O11" s="166" t="s">
        <v>25</v>
      </c>
      <c r="P11" s="164" t="s">
        <v>14</v>
      </c>
      <c r="Q11" s="165" t="s">
        <v>15</v>
      </c>
      <c r="R11" s="165" t="s">
        <v>16</v>
      </c>
      <c r="S11" s="165" t="s">
        <v>17</v>
      </c>
      <c r="T11" s="165" t="s">
        <v>18</v>
      </c>
      <c r="U11" s="165" t="s">
        <v>19</v>
      </c>
      <c r="V11" s="165" t="s">
        <v>26</v>
      </c>
      <c r="W11" s="165" t="s">
        <v>27</v>
      </c>
      <c r="X11" s="165" t="s">
        <v>22</v>
      </c>
      <c r="Y11" s="165" t="s">
        <v>23</v>
      </c>
      <c r="Z11" s="167" t="s">
        <v>28</v>
      </c>
      <c r="AA11" s="168" t="s">
        <v>29</v>
      </c>
      <c r="AB11" s="169" t="s">
        <v>30</v>
      </c>
      <c r="AC11" s="167" t="s">
        <v>31</v>
      </c>
      <c r="AD11" s="167" t="s">
        <v>32</v>
      </c>
      <c r="AE11" s="170" t="s">
        <v>33</v>
      </c>
      <c r="AF11" s="20"/>
    </row>
    <row r="12" spans="1:32" ht="16.3" x14ac:dyDescent="0.3">
      <c r="B12" s="430" t="s">
        <v>34</v>
      </c>
      <c r="C12" s="431"/>
      <c r="D12" s="431"/>
      <c r="E12" s="431"/>
      <c r="F12" s="431"/>
      <c r="G12" s="431"/>
      <c r="H12" s="431"/>
      <c r="I12" s="431"/>
      <c r="J12" s="431"/>
      <c r="K12" s="431"/>
      <c r="L12" s="431"/>
      <c r="M12" s="431"/>
      <c r="N12" s="431"/>
      <c r="O12" s="431"/>
      <c r="P12" s="431"/>
      <c r="Q12" s="431"/>
      <c r="R12" s="431"/>
      <c r="S12" s="431"/>
      <c r="T12" s="431"/>
      <c r="U12" s="431"/>
      <c r="V12" s="431"/>
      <c r="W12" s="431"/>
      <c r="X12" s="431"/>
      <c r="Y12" s="431"/>
      <c r="Z12" s="431"/>
      <c r="AA12" s="431"/>
      <c r="AB12" s="431"/>
      <c r="AC12" s="431"/>
      <c r="AD12" s="431"/>
      <c r="AE12" s="432"/>
      <c r="AF12" s="15"/>
    </row>
    <row r="13" spans="1:32" ht="17" thickBot="1" x14ac:dyDescent="0.35">
      <c r="B13" s="210" t="s">
        <v>35</v>
      </c>
      <c r="C13" s="208" t="s">
        <v>36</v>
      </c>
      <c r="D13" s="424"/>
      <c r="E13" s="425"/>
      <c r="F13" s="425"/>
      <c r="G13" s="425"/>
      <c r="H13" s="425"/>
      <c r="I13" s="425"/>
      <c r="J13" s="425"/>
      <c r="K13" s="425"/>
      <c r="L13" s="425"/>
      <c r="M13" s="425"/>
      <c r="N13" s="425"/>
      <c r="O13" s="425"/>
      <c r="P13" s="425"/>
      <c r="Q13" s="425"/>
      <c r="R13" s="425"/>
      <c r="S13" s="425"/>
      <c r="T13" s="425"/>
      <c r="U13" s="425"/>
      <c r="V13" s="425"/>
      <c r="W13" s="425"/>
      <c r="X13" s="425"/>
      <c r="Y13" s="425"/>
      <c r="Z13" s="425"/>
      <c r="AA13" s="425"/>
      <c r="AB13" s="425"/>
      <c r="AC13" s="425"/>
      <c r="AD13" s="425"/>
      <c r="AE13" s="426"/>
      <c r="AF13" s="15"/>
    </row>
    <row r="14" spans="1:32" ht="16.3" x14ac:dyDescent="0.3">
      <c r="B14" s="23">
        <v>1</v>
      </c>
      <c r="C14" s="24" t="s">
        <v>37</v>
      </c>
      <c r="D14" s="25"/>
      <c r="E14" s="26">
        <v>7</v>
      </c>
      <c r="F14" s="26">
        <v>39</v>
      </c>
      <c r="G14" s="26"/>
      <c r="H14" s="26"/>
      <c r="I14" s="26"/>
      <c r="J14" s="26">
        <v>36</v>
      </c>
      <c r="K14" s="244">
        <f>SUM(D14:J14)</f>
        <v>82</v>
      </c>
      <c r="L14" s="26">
        <f>((N14*25)-K14)</f>
        <v>93</v>
      </c>
      <c r="M14" s="26">
        <f>SUM(K14:L14)</f>
        <v>175</v>
      </c>
      <c r="N14" s="244">
        <v>7</v>
      </c>
      <c r="O14" s="260" t="s">
        <v>38</v>
      </c>
      <c r="P14" s="316"/>
      <c r="Q14" s="26">
        <v>7</v>
      </c>
      <c r="R14" s="26">
        <v>27</v>
      </c>
      <c r="S14" s="26"/>
      <c r="T14" s="26"/>
      <c r="U14" s="26"/>
      <c r="V14" s="26">
        <v>24</v>
      </c>
      <c r="W14" s="244">
        <f>SUM(P14:V14)</f>
        <v>58</v>
      </c>
      <c r="X14" s="26">
        <f>((Z14*25)-W14)</f>
        <v>142</v>
      </c>
      <c r="Y14" s="26">
        <f>SUM(W14:X14)</f>
        <v>200</v>
      </c>
      <c r="Z14" s="244">
        <v>8</v>
      </c>
      <c r="AA14" s="260" t="s">
        <v>39</v>
      </c>
      <c r="AB14" s="28">
        <f>SUM(K14,W14)</f>
        <v>140</v>
      </c>
      <c r="AC14" s="26">
        <f>SUM(L14,X14)</f>
        <v>235</v>
      </c>
      <c r="AD14" s="27">
        <f>SUM(AB14:AC14)</f>
        <v>375</v>
      </c>
      <c r="AE14" s="29">
        <f>SUM(N14,Z14)</f>
        <v>15</v>
      </c>
      <c r="AF14" s="15"/>
    </row>
    <row r="15" spans="1:32" ht="16.3" x14ac:dyDescent="0.3">
      <c r="B15" s="30">
        <v>2</v>
      </c>
      <c r="C15" s="31" t="s">
        <v>40</v>
      </c>
      <c r="D15" s="32"/>
      <c r="E15" s="33">
        <v>10</v>
      </c>
      <c r="F15" s="33">
        <v>60</v>
      </c>
      <c r="G15" s="33"/>
      <c r="H15" s="33"/>
      <c r="I15" s="33"/>
      <c r="J15" s="33">
        <v>15</v>
      </c>
      <c r="K15" s="241">
        <f t="shared" ref="K15:K23" si="0">SUM(D15:J15)</f>
        <v>85</v>
      </c>
      <c r="L15" s="33">
        <f t="shared" ref="L15:L23" si="1">((N15*25)-K15)</f>
        <v>115</v>
      </c>
      <c r="M15" s="33">
        <f t="shared" ref="M15:M23" si="2">SUM(K15:L15)</f>
        <v>200</v>
      </c>
      <c r="N15" s="241">
        <v>8</v>
      </c>
      <c r="O15" s="261" t="s">
        <v>39</v>
      </c>
      <c r="P15" s="133"/>
      <c r="Q15" s="33"/>
      <c r="R15" s="33"/>
      <c r="S15" s="33"/>
      <c r="T15" s="33"/>
      <c r="U15" s="33"/>
      <c r="V15" s="33"/>
      <c r="W15" s="241"/>
      <c r="X15" s="33"/>
      <c r="Y15" s="33"/>
      <c r="Z15" s="241"/>
      <c r="AA15" s="261"/>
      <c r="AB15" s="35">
        <f t="shared" ref="AB15:AB26" si="3">SUM(K15,W15)</f>
        <v>85</v>
      </c>
      <c r="AC15" s="33">
        <f t="shared" ref="AC15:AC26" si="4">SUM(L15,X15)</f>
        <v>115</v>
      </c>
      <c r="AD15" s="34">
        <f t="shared" ref="AD15:AD26" si="5">SUM(AB15:AC15)</f>
        <v>200</v>
      </c>
      <c r="AE15" s="36">
        <f t="shared" ref="AE15:AE27" si="6">SUM(N15,Z15)</f>
        <v>8</v>
      </c>
      <c r="AF15" s="15"/>
    </row>
    <row r="16" spans="1:32" ht="16.3" x14ac:dyDescent="0.3">
      <c r="B16" s="30">
        <v>3</v>
      </c>
      <c r="C16" s="31" t="s">
        <v>41</v>
      </c>
      <c r="D16" s="32"/>
      <c r="E16" s="33">
        <v>4</v>
      </c>
      <c r="F16" s="33">
        <v>16</v>
      </c>
      <c r="G16" s="33"/>
      <c r="H16" s="33"/>
      <c r="I16" s="33"/>
      <c r="J16" s="33">
        <v>10</v>
      </c>
      <c r="K16" s="241">
        <f t="shared" si="0"/>
        <v>30</v>
      </c>
      <c r="L16" s="33">
        <f t="shared" si="1"/>
        <v>70</v>
      </c>
      <c r="M16" s="33">
        <f t="shared" si="2"/>
        <v>100</v>
      </c>
      <c r="N16" s="241">
        <v>4</v>
      </c>
      <c r="O16" s="261" t="s">
        <v>38</v>
      </c>
      <c r="P16" s="133"/>
      <c r="Q16" s="33"/>
      <c r="R16" s="33"/>
      <c r="S16" s="33"/>
      <c r="T16" s="33"/>
      <c r="U16" s="33"/>
      <c r="V16" s="33"/>
      <c r="W16" s="241"/>
      <c r="X16" s="33"/>
      <c r="Y16" s="33"/>
      <c r="Z16" s="241"/>
      <c r="AA16" s="261"/>
      <c r="AB16" s="35">
        <f t="shared" si="3"/>
        <v>30</v>
      </c>
      <c r="AC16" s="33">
        <f t="shared" si="4"/>
        <v>70</v>
      </c>
      <c r="AD16" s="34">
        <f t="shared" si="5"/>
        <v>100</v>
      </c>
      <c r="AE16" s="36">
        <f t="shared" si="6"/>
        <v>4</v>
      </c>
      <c r="AF16" s="15"/>
    </row>
    <row r="17" spans="1:32" ht="16.3" x14ac:dyDescent="0.3">
      <c r="B17" s="30">
        <v>4</v>
      </c>
      <c r="C17" s="31" t="s">
        <v>42</v>
      </c>
      <c r="D17" s="32"/>
      <c r="E17" s="33"/>
      <c r="F17" s="33"/>
      <c r="G17" s="33"/>
      <c r="H17" s="33"/>
      <c r="I17" s="33"/>
      <c r="J17" s="33"/>
      <c r="K17" s="241"/>
      <c r="L17" s="33"/>
      <c r="M17" s="33"/>
      <c r="N17" s="241"/>
      <c r="O17" s="261"/>
      <c r="P17" s="133"/>
      <c r="Q17" s="33">
        <v>5</v>
      </c>
      <c r="R17" s="33">
        <v>25</v>
      </c>
      <c r="S17" s="33"/>
      <c r="T17" s="33"/>
      <c r="U17" s="33"/>
      <c r="V17" s="33">
        <v>5</v>
      </c>
      <c r="W17" s="241">
        <v>35</v>
      </c>
      <c r="X17" s="33">
        <v>65</v>
      </c>
      <c r="Y17" s="33">
        <v>100</v>
      </c>
      <c r="Z17" s="241">
        <v>4</v>
      </c>
      <c r="AA17" s="261" t="s">
        <v>39</v>
      </c>
      <c r="AB17" s="35">
        <f t="shared" si="3"/>
        <v>35</v>
      </c>
      <c r="AC17" s="33">
        <f t="shared" si="4"/>
        <v>65</v>
      </c>
      <c r="AD17" s="34">
        <f t="shared" si="5"/>
        <v>100</v>
      </c>
      <c r="AE17" s="36">
        <f t="shared" si="6"/>
        <v>4</v>
      </c>
      <c r="AF17" s="15"/>
    </row>
    <row r="18" spans="1:32" ht="16.3" x14ac:dyDescent="0.3">
      <c r="B18" s="30">
        <v>5</v>
      </c>
      <c r="C18" s="31" t="s">
        <v>43</v>
      </c>
      <c r="D18" s="32"/>
      <c r="E18" s="33"/>
      <c r="F18" s="33"/>
      <c r="G18" s="33"/>
      <c r="H18" s="33"/>
      <c r="I18" s="33"/>
      <c r="J18" s="33"/>
      <c r="K18" s="241"/>
      <c r="L18" s="33"/>
      <c r="M18" s="33"/>
      <c r="N18" s="241"/>
      <c r="O18" s="261"/>
      <c r="P18" s="133"/>
      <c r="Q18" s="33"/>
      <c r="R18" s="33">
        <v>40</v>
      </c>
      <c r="S18" s="33"/>
      <c r="T18" s="33"/>
      <c r="U18" s="33"/>
      <c r="V18" s="33">
        <v>10</v>
      </c>
      <c r="W18" s="241">
        <f t="shared" ref="W18:W25" si="7">SUM(P18:V18)</f>
        <v>50</v>
      </c>
      <c r="X18" s="33">
        <f t="shared" ref="X18:X25" si="8">((Z18*25)-W18)</f>
        <v>50</v>
      </c>
      <c r="Y18" s="33">
        <f t="shared" ref="Y18:Y25" si="9">SUM(W18:X18)</f>
        <v>100</v>
      </c>
      <c r="Z18" s="241">
        <v>4</v>
      </c>
      <c r="AA18" s="261" t="s">
        <v>38</v>
      </c>
      <c r="AB18" s="35">
        <f t="shared" si="3"/>
        <v>50</v>
      </c>
      <c r="AC18" s="33">
        <f t="shared" si="4"/>
        <v>50</v>
      </c>
      <c r="AD18" s="34">
        <f t="shared" si="5"/>
        <v>100</v>
      </c>
      <c r="AE18" s="36">
        <f t="shared" si="6"/>
        <v>4</v>
      </c>
      <c r="AF18" s="15"/>
    </row>
    <row r="19" spans="1:32" ht="16.3" x14ac:dyDescent="0.3">
      <c r="B19" s="154">
        <v>6</v>
      </c>
      <c r="C19" s="155" t="s">
        <v>44</v>
      </c>
      <c r="D19" s="145"/>
      <c r="E19" s="146"/>
      <c r="F19" s="146">
        <v>20</v>
      </c>
      <c r="G19" s="146"/>
      <c r="H19" s="146"/>
      <c r="I19" s="146"/>
      <c r="J19" s="146">
        <v>10</v>
      </c>
      <c r="K19" s="259">
        <f t="shared" si="0"/>
        <v>30</v>
      </c>
      <c r="L19" s="146">
        <f t="shared" si="1"/>
        <v>20</v>
      </c>
      <c r="M19" s="146">
        <f t="shared" si="2"/>
        <v>50</v>
      </c>
      <c r="N19" s="259">
        <v>2</v>
      </c>
      <c r="O19" s="262" t="s">
        <v>38</v>
      </c>
      <c r="P19" s="145"/>
      <c r="Q19" s="146"/>
      <c r="R19" s="146"/>
      <c r="S19" s="146"/>
      <c r="T19" s="146"/>
      <c r="U19" s="146"/>
      <c r="V19" s="146"/>
      <c r="W19" s="259"/>
      <c r="X19" s="146"/>
      <c r="Y19" s="146"/>
      <c r="Z19" s="259"/>
      <c r="AA19" s="262"/>
      <c r="AB19" s="156">
        <f t="shared" si="3"/>
        <v>30</v>
      </c>
      <c r="AC19" s="146">
        <f t="shared" si="4"/>
        <v>20</v>
      </c>
      <c r="AD19" s="148">
        <f t="shared" si="5"/>
        <v>50</v>
      </c>
      <c r="AE19" s="147">
        <f t="shared" si="6"/>
        <v>2</v>
      </c>
      <c r="AF19" s="15"/>
    </row>
    <row r="20" spans="1:32" ht="16.3" x14ac:dyDescent="0.3">
      <c r="B20" s="159">
        <v>7</v>
      </c>
      <c r="C20" s="160" t="s">
        <v>45</v>
      </c>
      <c r="D20" s="133"/>
      <c r="E20" s="92"/>
      <c r="F20" s="92"/>
      <c r="G20" s="92"/>
      <c r="H20" s="92"/>
      <c r="I20" s="92"/>
      <c r="J20" s="92"/>
      <c r="K20" s="241"/>
      <c r="L20" s="92"/>
      <c r="M20" s="92"/>
      <c r="N20" s="241"/>
      <c r="O20" s="261"/>
      <c r="P20" s="133"/>
      <c r="Q20" s="92"/>
      <c r="R20" s="92">
        <v>15</v>
      </c>
      <c r="S20" s="92"/>
      <c r="T20" s="92"/>
      <c r="U20" s="92"/>
      <c r="V20" s="92">
        <v>15</v>
      </c>
      <c r="W20" s="241">
        <f t="shared" si="7"/>
        <v>30</v>
      </c>
      <c r="X20" s="92">
        <f t="shared" si="8"/>
        <v>45</v>
      </c>
      <c r="Y20" s="92">
        <f t="shared" si="9"/>
        <v>75</v>
      </c>
      <c r="Z20" s="241">
        <v>3</v>
      </c>
      <c r="AA20" s="261" t="s">
        <v>38</v>
      </c>
      <c r="AB20" s="161">
        <f t="shared" si="3"/>
        <v>30</v>
      </c>
      <c r="AC20" s="92">
        <f t="shared" si="4"/>
        <v>45</v>
      </c>
      <c r="AD20" s="134">
        <f t="shared" si="5"/>
        <v>75</v>
      </c>
      <c r="AE20" s="93">
        <f t="shared" si="6"/>
        <v>3</v>
      </c>
      <c r="AF20" s="15"/>
    </row>
    <row r="21" spans="1:32" ht="16.3" x14ac:dyDescent="0.3">
      <c r="B21" s="157">
        <v>8</v>
      </c>
      <c r="C21" s="162" t="s">
        <v>46</v>
      </c>
      <c r="D21" s="80"/>
      <c r="E21" s="53">
        <v>15</v>
      </c>
      <c r="F21" s="53">
        <v>35</v>
      </c>
      <c r="G21" s="53"/>
      <c r="H21" s="53"/>
      <c r="I21" s="53"/>
      <c r="J21" s="53">
        <v>4</v>
      </c>
      <c r="K21" s="259">
        <f t="shared" si="0"/>
        <v>54</v>
      </c>
      <c r="L21" s="53">
        <f t="shared" si="1"/>
        <v>46</v>
      </c>
      <c r="M21" s="53">
        <f t="shared" si="2"/>
        <v>100</v>
      </c>
      <c r="N21" s="259">
        <v>4</v>
      </c>
      <c r="O21" s="262" t="s">
        <v>38</v>
      </c>
      <c r="P21" s="145"/>
      <c r="Q21" s="53"/>
      <c r="R21" s="53"/>
      <c r="S21" s="53"/>
      <c r="T21" s="53"/>
      <c r="U21" s="53"/>
      <c r="V21" s="53"/>
      <c r="W21" s="259"/>
      <c r="X21" s="53"/>
      <c r="Y21" s="53"/>
      <c r="Z21" s="259"/>
      <c r="AA21" s="262"/>
      <c r="AB21" s="111">
        <f t="shared" si="3"/>
        <v>54</v>
      </c>
      <c r="AC21" s="53">
        <f t="shared" si="4"/>
        <v>46</v>
      </c>
      <c r="AD21" s="54">
        <f t="shared" si="5"/>
        <v>100</v>
      </c>
      <c r="AE21" s="55">
        <f t="shared" si="6"/>
        <v>4</v>
      </c>
      <c r="AF21" s="15"/>
    </row>
    <row r="22" spans="1:32" ht="16.3" x14ac:dyDescent="0.3">
      <c r="B22" s="157">
        <v>9</v>
      </c>
      <c r="C22" s="158" t="s">
        <v>47</v>
      </c>
      <c r="D22" s="80"/>
      <c r="E22" s="53"/>
      <c r="F22" s="53"/>
      <c r="G22" s="53"/>
      <c r="H22" s="53"/>
      <c r="I22" s="53"/>
      <c r="J22" s="53">
        <v>4</v>
      </c>
      <c r="K22" s="259">
        <f t="shared" si="0"/>
        <v>4</v>
      </c>
      <c r="L22" s="53">
        <v>0</v>
      </c>
      <c r="M22" s="53">
        <f t="shared" si="2"/>
        <v>4</v>
      </c>
      <c r="N22" s="259">
        <v>0</v>
      </c>
      <c r="O22" s="262" t="s">
        <v>48</v>
      </c>
      <c r="P22" s="145"/>
      <c r="Q22" s="53"/>
      <c r="R22" s="53"/>
      <c r="S22" s="53"/>
      <c r="T22" s="53"/>
      <c r="U22" s="53"/>
      <c r="V22" s="53"/>
      <c r="W22" s="259"/>
      <c r="X22" s="53"/>
      <c r="Y22" s="53"/>
      <c r="Z22" s="259"/>
      <c r="AA22" s="262"/>
      <c r="AB22" s="111">
        <f t="shared" si="3"/>
        <v>4</v>
      </c>
      <c r="AC22" s="53">
        <f t="shared" si="4"/>
        <v>0</v>
      </c>
      <c r="AD22" s="54">
        <f t="shared" si="5"/>
        <v>4</v>
      </c>
      <c r="AE22" s="55">
        <f t="shared" si="6"/>
        <v>0</v>
      </c>
      <c r="AF22" s="15"/>
    </row>
    <row r="23" spans="1:32" ht="16.3" x14ac:dyDescent="0.3">
      <c r="B23" s="30">
        <v>10</v>
      </c>
      <c r="C23" s="31" t="s">
        <v>50</v>
      </c>
      <c r="D23" s="32"/>
      <c r="E23" s="33">
        <v>30</v>
      </c>
      <c r="F23" s="33"/>
      <c r="G23" s="33"/>
      <c r="H23" s="33"/>
      <c r="I23" s="33"/>
      <c r="J23" s="33"/>
      <c r="K23" s="241">
        <f t="shared" si="0"/>
        <v>30</v>
      </c>
      <c r="L23" s="33">
        <f t="shared" si="1"/>
        <v>20</v>
      </c>
      <c r="M23" s="33">
        <f t="shared" si="2"/>
        <v>50</v>
      </c>
      <c r="N23" s="241">
        <v>2</v>
      </c>
      <c r="O23" s="261" t="s">
        <v>38</v>
      </c>
      <c r="P23" s="133"/>
      <c r="Q23" s="33">
        <v>30</v>
      </c>
      <c r="R23" s="33"/>
      <c r="S23" s="33"/>
      <c r="T23" s="33"/>
      <c r="U23" s="33"/>
      <c r="V23" s="33"/>
      <c r="W23" s="241">
        <f t="shared" si="7"/>
        <v>30</v>
      </c>
      <c r="X23" s="33">
        <f t="shared" si="8"/>
        <v>20</v>
      </c>
      <c r="Y23" s="33">
        <f t="shared" si="9"/>
        <v>50</v>
      </c>
      <c r="Z23" s="241">
        <v>2</v>
      </c>
      <c r="AA23" s="261" t="s">
        <v>38</v>
      </c>
      <c r="AB23" s="35">
        <f t="shared" si="3"/>
        <v>60</v>
      </c>
      <c r="AC23" s="33">
        <f t="shared" si="4"/>
        <v>40</v>
      </c>
      <c r="AD23" s="34">
        <f t="shared" si="5"/>
        <v>100</v>
      </c>
      <c r="AE23" s="36">
        <f t="shared" si="6"/>
        <v>4</v>
      </c>
      <c r="AF23" s="15"/>
    </row>
    <row r="24" spans="1:32" ht="16.3" x14ac:dyDescent="0.3">
      <c r="B24" s="30">
        <v>11</v>
      </c>
      <c r="C24" s="48" t="s">
        <v>51</v>
      </c>
      <c r="D24" s="32"/>
      <c r="E24" s="33"/>
      <c r="F24" s="33"/>
      <c r="G24" s="33"/>
      <c r="H24" s="33"/>
      <c r="I24" s="33"/>
      <c r="J24" s="33"/>
      <c r="K24" s="241"/>
      <c r="L24" s="33"/>
      <c r="M24" s="33"/>
      <c r="N24" s="241"/>
      <c r="O24" s="261"/>
      <c r="P24" s="133"/>
      <c r="Q24" s="33"/>
      <c r="R24" s="33"/>
      <c r="S24" s="33"/>
      <c r="T24" s="33"/>
      <c r="U24" s="33"/>
      <c r="V24" s="33">
        <v>15</v>
      </c>
      <c r="W24" s="241">
        <v>15</v>
      </c>
      <c r="X24" s="33">
        <v>10</v>
      </c>
      <c r="Y24" s="33">
        <v>25</v>
      </c>
      <c r="Z24" s="241">
        <v>1</v>
      </c>
      <c r="AA24" s="261" t="s">
        <v>38</v>
      </c>
      <c r="AB24" s="35">
        <f t="shared" si="3"/>
        <v>15</v>
      </c>
      <c r="AC24" s="33">
        <f t="shared" si="4"/>
        <v>10</v>
      </c>
      <c r="AD24" s="34">
        <f t="shared" si="5"/>
        <v>25</v>
      </c>
      <c r="AE24" s="36">
        <f t="shared" si="6"/>
        <v>1</v>
      </c>
      <c r="AF24" s="15"/>
    </row>
    <row r="25" spans="1:32" ht="16.3" x14ac:dyDescent="0.3">
      <c r="B25" s="30">
        <v>12</v>
      </c>
      <c r="C25" s="31" t="s">
        <v>52</v>
      </c>
      <c r="D25" s="32"/>
      <c r="E25" s="33"/>
      <c r="F25" s="33"/>
      <c r="G25" s="33"/>
      <c r="H25" s="33"/>
      <c r="I25" s="33"/>
      <c r="J25" s="33"/>
      <c r="K25" s="241"/>
      <c r="L25" s="33"/>
      <c r="M25" s="33"/>
      <c r="N25" s="241"/>
      <c r="O25" s="263"/>
      <c r="P25" s="133"/>
      <c r="Q25" s="33"/>
      <c r="R25" s="33"/>
      <c r="S25" s="33"/>
      <c r="T25" s="33"/>
      <c r="U25" s="33"/>
      <c r="V25" s="33">
        <v>20</v>
      </c>
      <c r="W25" s="241">
        <f t="shared" si="7"/>
        <v>20</v>
      </c>
      <c r="X25" s="33">
        <f t="shared" si="8"/>
        <v>30</v>
      </c>
      <c r="Y25" s="33">
        <f t="shared" si="9"/>
        <v>50</v>
      </c>
      <c r="Z25" s="241">
        <v>2</v>
      </c>
      <c r="AA25" s="261" t="s">
        <v>38</v>
      </c>
      <c r="AB25" s="35">
        <f t="shared" si="3"/>
        <v>20</v>
      </c>
      <c r="AC25" s="33">
        <f t="shared" si="4"/>
        <v>30</v>
      </c>
      <c r="AD25" s="34">
        <f t="shared" si="5"/>
        <v>50</v>
      </c>
      <c r="AE25" s="36">
        <f t="shared" si="6"/>
        <v>2</v>
      </c>
      <c r="AF25" s="15"/>
    </row>
    <row r="26" spans="1:32" ht="16.3" x14ac:dyDescent="0.3">
      <c r="B26" s="30">
        <v>13</v>
      </c>
      <c r="C26" s="230" t="s">
        <v>116</v>
      </c>
      <c r="D26" s="133"/>
      <c r="E26" s="92"/>
      <c r="F26" s="92"/>
      <c r="G26" s="92"/>
      <c r="H26" s="92"/>
      <c r="I26" s="92"/>
      <c r="J26" s="92"/>
      <c r="K26" s="241"/>
      <c r="L26" s="92"/>
      <c r="M26" s="92"/>
      <c r="N26" s="241"/>
      <c r="O26" s="263"/>
      <c r="P26" s="133"/>
      <c r="Q26" s="92">
        <v>27</v>
      </c>
      <c r="R26" s="92">
        <v>5</v>
      </c>
      <c r="S26" s="92"/>
      <c r="T26" s="92"/>
      <c r="U26" s="92"/>
      <c r="V26" s="92">
        <v>8</v>
      </c>
      <c r="W26" s="241">
        <f>SUM(P26:V26)</f>
        <v>40</v>
      </c>
      <c r="X26" s="92">
        <v>10</v>
      </c>
      <c r="Y26" s="92">
        <f>SUM(W26:X26)</f>
        <v>50</v>
      </c>
      <c r="Z26" s="241">
        <v>2</v>
      </c>
      <c r="AA26" s="261" t="s">
        <v>38</v>
      </c>
      <c r="AB26" s="161">
        <f t="shared" si="3"/>
        <v>40</v>
      </c>
      <c r="AC26" s="92">
        <f t="shared" si="4"/>
        <v>10</v>
      </c>
      <c r="AD26" s="134">
        <f t="shared" si="5"/>
        <v>50</v>
      </c>
      <c r="AE26" s="93">
        <f t="shared" si="6"/>
        <v>2</v>
      </c>
      <c r="AF26" s="15"/>
    </row>
    <row r="27" spans="1:32" ht="16.3" x14ac:dyDescent="0.3">
      <c r="B27" s="30">
        <v>14</v>
      </c>
      <c r="C27" s="31" t="s">
        <v>164</v>
      </c>
      <c r="D27" s="32"/>
      <c r="E27" s="33"/>
      <c r="F27" s="33"/>
      <c r="G27" s="33"/>
      <c r="H27" s="33"/>
      <c r="I27" s="33"/>
      <c r="J27" s="33"/>
      <c r="K27" s="241"/>
      <c r="L27" s="33"/>
      <c r="M27" s="33"/>
      <c r="N27" s="241"/>
      <c r="O27" s="261"/>
      <c r="P27" s="133"/>
      <c r="Q27" s="33"/>
      <c r="R27" s="33">
        <v>15</v>
      </c>
      <c r="S27" s="33"/>
      <c r="T27" s="33"/>
      <c r="U27" s="33"/>
      <c r="V27" s="33"/>
      <c r="W27" s="241">
        <v>15</v>
      </c>
      <c r="X27" s="33">
        <v>10</v>
      </c>
      <c r="Y27" s="33">
        <v>25</v>
      </c>
      <c r="Z27" s="241">
        <v>1</v>
      </c>
      <c r="AA27" s="261" t="s">
        <v>38</v>
      </c>
      <c r="AB27" s="35">
        <v>15</v>
      </c>
      <c r="AC27" s="33">
        <v>10</v>
      </c>
      <c r="AD27" s="34">
        <v>25</v>
      </c>
      <c r="AE27" s="36">
        <f t="shared" si="6"/>
        <v>1</v>
      </c>
      <c r="AF27" s="15"/>
    </row>
    <row r="28" spans="1:32" s="9" customFormat="1" ht="17" thickBot="1" x14ac:dyDescent="0.3">
      <c r="A28" s="6"/>
      <c r="B28" s="38">
        <v>15</v>
      </c>
      <c r="C28" s="49" t="s">
        <v>53</v>
      </c>
      <c r="D28" s="39"/>
      <c r="E28" s="40"/>
      <c r="F28" s="40">
        <v>30</v>
      </c>
      <c r="G28" s="40"/>
      <c r="H28" s="40"/>
      <c r="I28" s="40"/>
      <c r="J28" s="40"/>
      <c r="K28" s="252">
        <v>30</v>
      </c>
      <c r="L28" s="40">
        <v>0</v>
      </c>
      <c r="M28" s="40">
        <v>30</v>
      </c>
      <c r="N28" s="252">
        <v>0</v>
      </c>
      <c r="O28" s="264" t="s">
        <v>49</v>
      </c>
      <c r="P28" s="39"/>
      <c r="Q28" s="40"/>
      <c r="R28" s="40">
        <v>30</v>
      </c>
      <c r="S28" s="40"/>
      <c r="T28" s="40"/>
      <c r="U28" s="40"/>
      <c r="V28" s="40"/>
      <c r="W28" s="252">
        <v>30</v>
      </c>
      <c r="X28" s="40">
        <v>0</v>
      </c>
      <c r="Y28" s="40">
        <v>30</v>
      </c>
      <c r="Z28" s="252">
        <v>0</v>
      </c>
      <c r="AA28" s="264" t="s">
        <v>48</v>
      </c>
      <c r="AB28" s="42">
        <v>60</v>
      </c>
      <c r="AC28" s="40">
        <v>0</v>
      </c>
      <c r="AD28" s="41">
        <v>60</v>
      </c>
      <c r="AE28" s="43">
        <v>0</v>
      </c>
      <c r="AF28" s="10"/>
    </row>
    <row r="29" spans="1:32" ht="17" thickBot="1" x14ac:dyDescent="0.35">
      <c r="B29" s="340" t="s">
        <v>54</v>
      </c>
      <c r="C29" s="341"/>
      <c r="D29" s="72">
        <f>SUM(D14:D28)</f>
        <v>0</v>
      </c>
      <c r="E29" s="21">
        <f>SUM(E14:E28)</f>
        <v>66</v>
      </c>
      <c r="F29" s="21">
        <f>SUM(F14:F28)</f>
        <v>200</v>
      </c>
      <c r="G29" s="21"/>
      <c r="H29" s="21"/>
      <c r="I29" s="21"/>
      <c r="J29" s="21">
        <f>SUM(J14:J28)</f>
        <v>79</v>
      </c>
      <c r="K29" s="21">
        <f>SUM(K14:K28)</f>
        <v>345</v>
      </c>
      <c r="L29" s="21">
        <f>SUM(L14:L28)</f>
        <v>364</v>
      </c>
      <c r="M29" s="21">
        <f>SUM(M14:M28)</f>
        <v>709</v>
      </c>
      <c r="N29" s="21">
        <f>SUM(N14:N27)</f>
        <v>27</v>
      </c>
      <c r="O29" s="22"/>
      <c r="P29" s="315">
        <v>94</v>
      </c>
      <c r="Q29" s="21">
        <f>SUM(Q14:Q27)</f>
        <v>69</v>
      </c>
      <c r="R29" s="21">
        <f>SUM(R14:R28)</f>
        <v>157</v>
      </c>
      <c r="S29" s="21"/>
      <c r="T29" s="21"/>
      <c r="U29" s="21"/>
      <c r="V29" s="21">
        <f>SUM(V14:V27)</f>
        <v>97</v>
      </c>
      <c r="W29" s="21">
        <f>SUM(W14:W28)</f>
        <v>323</v>
      </c>
      <c r="X29" s="21">
        <f>SUM(X14:X28)</f>
        <v>382</v>
      </c>
      <c r="Y29" s="21">
        <f>SUM(Y14:Y28)</f>
        <v>705</v>
      </c>
      <c r="Z29" s="21">
        <f>SUM(Z14:Z28)</f>
        <v>27</v>
      </c>
      <c r="AA29" s="273"/>
      <c r="AB29" s="105">
        <f>SUM(AB14:AB28)</f>
        <v>668</v>
      </c>
      <c r="AC29" s="21">
        <f>SUM(AC14:AC28)</f>
        <v>746</v>
      </c>
      <c r="AD29" s="21">
        <f>SUM(AD14:AD28)</f>
        <v>1414</v>
      </c>
      <c r="AE29" s="22">
        <f>SUM(AE14:AE28)</f>
        <v>54</v>
      </c>
      <c r="AF29" s="15"/>
    </row>
    <row r="30" spans="1:32" ht="17" thickBot="1" x14ac:dyDescent="0.35">
      <c r="B30" s="393" t="s">
        <v>55</v>
      </c>
      <c r="C30" s="394"/>
      <c r="D30" s="394"/>
      <c r="E30" s="394"/>
      <c r="F30" s="394"/>
      <c r="G30" s="394"/>
      <c r="H30" s="394"/>
      <c r="I30" s="394"/>
      <c r="J30" s="394"/>
      <c r="K30" s="394"/>
      <c r="L30" s="394"/>
      <c r="M30" s="394"/>
      <c r="N30" s="394"/>
      <c r="O30" s="394"/>
      <c r="P30" s="394"/>
      <c r="Q30" s="394"/>
      <c r="R30" s="394"/>
      <c r="S30" s="394"/>
      <c r="T30" s="394"/>
      <c r="U30" s="394"/>
      <c r="V30" s="394"/>
      <c r="W30" s="394"/>
      <c r="X30" s="394"/>
      <c r="Y30" s="394"/>
      <c r="Z30" s="394"/>
      <c r="AA30" s="394"/>
      <c r="AB30" s="394"/>
      <c r="AC30" s="394"/>
      <c r="AD30" s="394"/>
      <c r="AE30" s="395"/>
      <c r="AF30" s="15"/>
    </row>
    <row r="31" spans="1:32" ht="16.3" x14ac:dyDescent="0.3">
      <c r="B31" s="163">
        <v>1</v>
      </c>
      <c r="C31" s="158" t="s">
        <v>56</v>
      </c>
      <c r="D31" s="50"/>
      <c r="E31" s="51"/>
      <c r="F31" s="51"/>
      <c r="G31" s="51"/>
      <c r="H31" s="51"/>
      <c r="I31" s="51"/>
      <c r="J31" s="51"/>
      <c r="K31" s="301"/>
      <c r="L31" s="51"/>
      <c r="M31" s="52"/>
      <c r="N31" s="285"/>
      <c r="O31" s="286"/>
      <c r="P31" s="80"/>
      <c r="Q31" s="53">
        <v>15</v>
      </c>
      <c r="R31" s="53"/>
      <c r="S31" s="53"/>
      <c r="T31" s="53"/>
      <c r="U31" s="53"/>
      <c r="V31" s="53"/>
      <c r="W31" s="259">
        <f>SUM(P31:V31)</f>
        <v>15</v>
      </c>
      <c r="X31" s="53">
        <v>10</v>
      </c>
      <c r="Y31" s="53">
        <f>SUM(W31:X31)</f>
        <v>25</v>
      </c>
      <c r="Z31" s="259">
        <v>1</v>
      </c>
      <c r="AA31" s="422" t="s">
        <v>38</v>
      </c>
      <c r="AB31" s="111">
        <v>15</v>
      </c>
      <c r="AC31" s="53">
        <v>10</v>
      </c>
      <c r="AD31" s="54">
        <v>25</v>
      </c>
      <c r="AE31" s="55">
        <v>1</v>
      </c>
      <c r="AF31" s="15"/>
    </row>
    <row r="32" spans="1:32" ht="17" thickBot="1" x14ac:dyDescent="0.35">
      <c r="B32" s="56">
        <v>2</v>
      </c>
      <c r="C32" s="31" t="s">
        <v>57</v>
      </c>
      <c r="D32" s="57"/>
      <c r="E32" s="58"/>
      <c r="F32" s="58"/>
      <c r="G32" s="58"/>
      <c r="H32" s="58"/>
      <c r="I32" s="58"/>
      <c r="J32" s="58"/>
      <c r="K32" s="297"/>
      <c r="L32" s="58"/>
      <c r="M32" s="59"/>
      <c r="N32" s="287"/>
      <c r="O32" s="288"/>
      <c r="P32" s="80"/>
      <c r="Q32" s="33">
        <v>15</v>
      </c>
      <c r="R32" s="33"/>
      <c r="S32" s="33"/>
      <c r="T32" s="33"/>
      <c r="U32" s="33"/>
      <c r="V32" s="33"/>
      <c r="W32" s="241">
        <f t="shared" ref="W32" si="10">SUM(P32:V32)</f>
        <v>15</v>
      </c>
      <c r="X32" s="33">
        <v>10</v>
      </c>
      <c r="Y32" s="33">
        <f t="shared" ref="Y32" si="11">SUM(W32:X32)</f>
        <v>25</v>
      </c>
      <c r="Z32" s="241">
        <v>1</v>
      </c>
      <c r="AA32" s="423"/>
      <c r="AB32" s="35">
        <v>15</v>
      </c>
      <c r="AC32" s="33">
        <v>10</v>
      </c>
      <c r="AD32" s="34">
        <v>25</v>
      </c>
      <c r="AE32" s="36">
        <v>1</v>
      </c>
      <c r="AF32" s="15"/>
    </row>
    <row r="33" spans="1:32" ht="17" thickBot="1" x14ac:dyDescent="0.35">
      <c r="B33" s="340" t="s">
        <v>54</v>
      </c>
      <c r="C33" s="341"/>
      <c r="D33" s="292"/>
      <c r="E33" s="289"/>
      <c r="F33" s="289"/>
      <c r="G33" s="289"/>
      <c r="H33" s="289"/>
      <c r="I33" s="289"/>
      <c r="J33" s="289"/>
      <c r="K33" s="293"/>
      <c r="L33" s="289"/>
      <c r="M33" s="293"/>
      <c r="N33" s="289"/>
      <c r="O33" s="290"/>
      <c r="P33" s="72"/>
      <c r="Q33" s="21">
        <v>30</v>
      </c>
      <c r="R33" s="21"/>
      <c r="S33" s="21"/>
      <c r="T33" s="21"/>
      <c r="U33" s="21"/>
      <c r="V33" s="21"/>
      <c r="W33" s="21">
        <v>30</v>
      </c>
      <c r="X33" s="21">
        <v>20</v>
      </c>
      <c r="Y33" s="21">
        <v>50</v>
      </c>
      <c r="Z33" s="21">
        <v>2</v>
      </c>
      <c r="AA33" s="22"/>
      <c r="AB33" s="105">
        <v>30</v>
      </c>
      <c r="AC33" s="21">
        <v>20</v>
      </c>
      <c r="AD33" s="21">
        <v>50</v>
      </c>
      <c r="AE33" s="22">
        <v>2</v>
      </c>
      <c r="AF33" s="15"/>
    </row>
    <row r="34" spans="1:32" ht="17" thickBot="1" x14ac:dyDescent="0.35">
      <c r="B34" s="435" t="s">
        <v>58</v>
      </c>
      <c r="C34" s="436"/>
      <c r="D34" s="436"/>
      <c r="E34" s="436"/>
      <c r="F34" s="436"/>
      <c r="G34" s="436"/>
      <c r="H34" s="436"/>
      <c r="I34" s="436"/>
      <c r="J34" s="436"/>
      <c r="K34" s="436"/>
      <c r="L34" s="436"/>
      <c r="M34" s="436"/>
      <c r="N34" s="436"/>
      <c r="O34" s="436"/>
      <c r="P34" s="436"/>
      <c r="Q34" s="436"/>
      <c r="R34" s="436"/>
      <c r="S34" s="436"/>
      <c r="T34" s="436"/>
      <c r="U34" s="436"/>
      <c r="V34" s="436"/>
      <c r="W34" s="436"/>
      <c r="X34" s="436"/>
      <c r="Y34" s="436"/>
      <c r="Z34" s="436"/>
      <c r="AA34" s="436"/>
      <c r="AB34" s="436"/>
      <c r="AC34" s="436"/>
      <c r="AD34" s="436"/>
      <c r="AE34" s="437"/>
      <c r="AF34" s="15"/>
    </row>
    <row r="35" spans="1:32" ht="17" thickBot="1" x14ac:dyDescent="0.35">
      <c r="B35" s="173">
        <v>1</v>
      </c>
      <c r="C35" s="62" t="s">
        <v>170</v>
      </c>
      <c r="D35" s="63"/>
      <c r="E35" s="64"/>
      <c r="F35" s="64"/>
      <c r="G35" s="64"/>
      <c r="H35" s="64"/>
      <c r="I35" s="64"/>
      <c r="J35" s="64"/>
      <c r="K35" s="61"/>
      <c r="L35" s="64"/>
      <c r="M35" s="65"/>
      <c r="N35" s="64"/>
      <c r="O35" s="66"/>
      <c r="P35" s="67"/>
      <c r="Q35" s="64"/>
      <c r="R35" s="64"/>
      <c r="S35" s="64"/>
      <c r="T35" s="64"/>
      <c r="U35" s="68">
        <v>120</v>
      </c>
      <c r="V35" s="64"/>
      <c r="W35" s="21">
        <f>SUM(U35)</f>
        <v>120</v>
      </c>
      <c r="X35" s="64"/>
      <c r="Y35" s="68">
        <f>SUM(W35:X35)</f>
        <v>120</v>
      </c>
      <c r="Z35" s="21">
        <v>4</v>
      </c>
      <c r="AA35" s="22" t="s">
        <v>38</v>
      </c>
      <c r="AB35" s="71">
        <f>SUM(Y35)</f>
        <v>120</v>
      </c>
      <c r="AC35" s="68">
        <f>SUM(X35)</f>
        <v>0</v>
      </c>
      <c r="AD35" s="69">
        <f>SUM(AB35:AC35)</f>
        <v>120</v>
      </c>
      <c r="AE35" s="70">
        <f>SUM(Z35)</f>
        <v>4</v>
      </c>
      <c r="AF35" s="15"/>
    </row>
    <row r="36" spans="1:32" s="7" customFormat="1" ht="17" thickBot="1" x14ac:dyDescent="0.3">
      <c r="A36" s="6"/>
      <c r="B36" s="340" t="s">
        <v>59</v>
      </c>
      <c r="C36" s="341"/>
      <c r="D36" s="72">
        <f t="shared" ref="D36:N36" si="12">SUM(D29,D33,D35)</f>
        <v>0</v>
      </c>
      <c r="E36" s="21">
        <f t="shared" si="12"/>
        <v>66</v>
      </c>
      <c r="F36" s="21">
        <f t="shared" si="12"/>
        <v>200</v>
      </c>
      <c r="G36" s="21">
        <f t="shared" si="12"/>
        <v>0</v>
      </c>
      <c r="H36" s="21">
        <f t="shared" si="12"/>
        <v>0</v>
      </c>
      <c r="I36" s="21">
        <f t="shared" si="12"/>
        <v>0</v>
      </c>
      <c r="J36" s="21">
        <f t="shared" si="12"/>
        <v>79</v>
      </c>
      <c r="K36" s="21">
        <f t="shared" si="12"/>
        <v>345</v>
      </c>
      <c r="L36" s="21">
        <f t="shared" si="12"/>
        <v>364</v>
      </c>
      <c r="M36" s="21">
        <f t="shared" si="12"/>
        <v>709</v>
      </c>
      <c r="N36" s="21">
        <f t="shared" si="12"/>
        <v>27</v>
      </c>
      <c r="O36" s="22" t="s">
        <v>60</v>
      </c>
      <c r="P36" s="324">
        <v>0</v>
      </c>
      <c r="Q36" s="74">
        <f>SUM(Q29,Q31,Q32)</f>
        <v>99</v>
      </c>
      <c r="R36" s="325">
        <f>SUM(R29,R31,R32)</f>
        <v>157</v>
      </c>
      <c r="S36" s="74">
        <f t="shared" ref="S36:Z36" si="13">SUM(S29,S33,S35)</f>
        <v>0</v>
      </c>
      <c r="T36" s="74">
        <f t="shared" si="13"/>
        <v>0</v>
      </c>
      <c r="U36" s="74">
        <f t="shared" si="13"/>
        <v>120</v>
      </c>
      <c r="V36" s="74">
        <f t="shared" si="13"/>
        <v>97</v>
      </c>
      <c r="W36" s="74">
        <f t="shared" si="13"/>
        <v>473</v>
      </c>
      <c r="X36" s="74">
        <f t="shared" si="13"/>
        <v>402</v>
      </c>
      <c r="Y36" s="74">
        <f t="shared" si="13"/>
        <v>875</v>
      </c>
      <c r="Z36" s="74">
        <f t="shared" si="13"/>
        <v>33</v>
      </c>
      <c r="AA36" s="75" t="s">
        <v>60</v>
      </c>
      <c r="AB36" s="73">
        <f>SUM(AB29,AB33,AB35)</f>
        <v>818</v>
      </c>
      <c r="AC36" s="74">
        <f>SUM(AC29,AC33,AC35)</f>
        <v>766</v>
      </c>
      <c r="AD36" s="74">
        <f>SUM(AD29,AD33,AD35)</f>
        <v>1584</v>
      </c>
      <c r="AE36" s="75">
        <f>SUM(AE29,AE33,AE35)</f>
        <v>60</v>
      </c>
      <c r="AF36" s="76"/>
    </row>
    <row r="37" spans="1:32" ht="14.95" customHeight="1" x14ac:dyDescent="0.25"/>
    <row r="38" spans="1:32" ht="15.8" customHeight="1" x14ac:dyDescent="0.35">
      <c r="C38" s="399" t="s">
        <v>61</v>
      </c>
      <c r="D38" s="399"/>
      <c r="E38" s="399"/>
    </row>
    <row r="39" spans="1:32" ht="16.3" x14ac:dyDescent="0.3">
      <c r="C39" s="77" t="s">
        <v>62</v>
      </c>
      <c r="D39" s="389" t="s">
        <v>14</v>
      </c>
      <c r="E39" s="390"/>
    </row>
    <row r="40" spans="1:32" ht="16.3" x14ac:dyDescent="0.3">
      <c r="C40" s="77" t="s">
        <v>63</v>
      </c>
      <c r="D40" s="389" t="s">
        <v>15</v>
      </c>
      <c r="E40" s="390"/>
    </row>
    <row r="41" spans="1:32" ht="16.3" x14ac:dyDescent="0.3">
      <c r="C41" s="77" t="s">
        <v>64</v>
      </c>
      <c r="D41" s="389" t="s">
        <v>16</v>
      </c>
      <c r="E41" s="390"/>
    </row>
    <row r="42" spans="1:32" ht="16.3" x14ac:dyDescent="0.3">
      <c r="C42" s="77" t="s">
        <v>65</v>
      </c>
      <c r="D42" s="389" t="s">
        <v>17</v>
      </c>
      <c r="E42" s="390"/>
    </row>
    <row r="43" spans="1:32" ht="16.3" x14ac:dyDescent="0.3">
      <c r="C43" s="77" t="s">
        <v>66</v>
      </c>
      <c r="D43" s="389" t="s">
        <v>18</v>
      </c>
      <c r="E43" s="390"/>
    </row>
    <row r="44" spans="1:32" ht="16.3" x14ac:dyDescent="0.3">
      <c r="C44" s="77" t="s">
        <v>67</v>
      </c>
      <c r="D44" s="389" t="s">
        <v>19</v>
      </c>
      <c r="E44" s="390"/>
    </row>
    <row r="45" spans="1:32" ht="16.3" x14ac:dyDescent="0.3">
      <c r="C45" s="77" t="s">
        <v>68</v>
      </c>
      <c r="D45" s="389" t="s">
        <v>26</v>
      </c>
      <c r="E45" s="390"/>
    </row>
    <row r="46" spans="1:32" ht="16.3" x14ac:dyDescent="0.3">
      <c r="C46" s="77" t="s">
        <v>69</v>
      </c>
      <c r="D46" s="389" t="s">
        <v>38</v>
      </c>
      <c r="E46" s="390"/>
    </row>
    <row r="47" spans="1:32" ht="16.3" x14ac:dyDescent="0.3">
      <c r="C47" s="77" t="s">
        <v>70</v>
      </c>
      <c r="D47" s="389" t="s">
        <v>49</v>
      </c>
      <c r="E47" s="390"/>
    </row>
    <row r="48" spans="1:32" ht="16.3" x14ac:dyDescent="0.3">
      <c r="C48" s="77" t="s">
        <v>71</v>
      </c>
      <c r="D48" s="389" t="s">
        <v>72</v>
      </c>
      <c r="E48" s="390"/>
    </row>
  </sheetData>
  <mergeCells count="37">
    <mergeCell ref="B2:AE2"/>
    <mergeCell ref="C38:E38"/>
    <mergeCell ref="B8:AE8"/>
    <mergeCell ref="D7:AE7"/>
    <mergeCell ref="D6:AE6"/>
    <mergeCell ref="B9:C10"/>
    <mergeCell ref="P9:AA9"/>
    <mergeCell ref="P10:AA10"/>
    <mergeCell ref="B11:C11"/>
    <mergeCell ref="D10:O10"/>
    <mergeCell ref="AA31:AA32"/>
    <mergeCell ref="D13:AE13"/>
    <mergeCell ref="D9:O9"/>
    <mergeCell ref="B12:AE12"/>
    <mergeCell ref="B3:C3"/>
    <mergeCell ref="B34:AE34"/>
    <mergeCell ref="D48:E48"/>
    <mergeCell ref="D39:E39"/>
    <mergeCell ref="D40:E40"/>
    <mergeCell ref="D41:E41"/>
    <mergeCell ref="D42:E42"/>
    <mergeCell ref="D43:E43"/>
    <mergeCell ref="D44:E44"/>
    <mergeCell ref="D45:E45"/>
    <mergeCell ref="D46:E46"/>
    <mergeCell ref="D3:AE3"/>
    <mergeCell ref="D4:AE4"/>
    <mergeCell ref="B29:C29"/>
    <mergeCell ref="B4:C4"/>
    <mergeCell ref="D47:E47"/>
    <mergeCell ref="B33:C33"/>
    <mergeCell ref="B36:C36"/>
    <mergeCell ref="B7:C7"/>
    <mergeCell ref="B6:C6"/>
    <mergeCell ref="B5:C5"/>
    <mergeCell ref="B30:AE30"/>
    <mergeCell ref="D5:AE5"/>
  </mergeCells>
  <pageMargins left="0.23622047244094491" right="0.23622047244094491" top="0.15748031496062992" bottom="0.15748031496062992" header="0.31496062992125984" footer="0.31496062992125984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66"/>
    <pageSetUpPr fitToPage="1"/>
  </sheetPr>
  <dimension ref="A1:AG57"/>
  <sheetViews>
    <sheetView zoomScale="80" zoomScaleNormal="80" workbookViewId="0">
      <selection activeCell="B8" sqref="B8:C9"/>
    </sheetView>
  </sheetViews>
  <sheetFormatPr defaultColWidth="9.25" defaultRowHeight="14.3" x14ac:dyDescent="0.25"/>
  <cols>
    <col min="1" max="1" width="15.5" style="2" customWidth="1"/>
    <col min="2" max="2" width="6.75" style="1" customWidth="1"/>
    <col min="3" max="3" width="54.5" style="1" customWidth="1"/>
    <col min="4" max="27" width="5.625" style="1" customWidth="1"/>
    <col min="28" max="28" width="6.625" style="1" customWidth="1"/>
    <col min="29" max="29" width="6.625" style="3" customWidth="1"/>
    <col min="30" max="31" width="6.625" style="1" customWidth="1"/>
    <col min="32" max="32" width="44.5" style="1" customWidth="1"/>
    <col min="33" max="33" width="17.5" style="1" customWidth="1"/>
    <col min="34" max="16384" width="9.25" style="1"/>
  </cols>
  <sheetData>
    <row r="1" spans="1:32" ht="14.95" thickBot="1" x14ac:dyDescent="0.3"/>
    <row r="2" spans="1:32" ht="21.75" thickBot="1" x14ac:dyDescent="0.3">
      <c r="B2" s="328" t="s">
        <v>0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30"/>
    </row>
    <row r="3" spans="1:32" ht="19.05" x14ac:dyDescent="0.35">
      <c r="B3" s="334" t="s">
        <v>1</v>
      </c>
      <c r="C3" s="335"/>
      <c r="D3" s="335"/>
      <c r="E3" s="335"/>
      <c r="F3" s="335"/>
      <c r="G3" s="336"/>
      <c r="H3" s="349" t="s">
        <v>2</v>
      </c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1"/>
    </row>
    <row r="4" spans="1:32" ht="16.3" x14ac:dyDescent="0.25">
      <c r="B4" s="331" t="s">
        <v>3</v>
      </c>
      <c r="C4" s="332"/>
      <c r="D4" s="332"/>
      <c r="E4" s="332"/>
      <c r="F4" s="332"/>
      <c r="G4" s="333"/>
      <c r="H4" s="352" t="s">
        <v>4</v>
      </c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4"/>
    </row>
    <row r="5" spans="1:32" ht="16.3" x14ac:dyDescent="0.25">
      <c r="B5" s="331" t="s">
        <v>5</v>
      </c>
      <c r="C5" s="332"/>
      <c r="D5" s="332"/>
      <c r="E5" s="332"/>
      <c r="F5" s="332"/>
      <c r="G5" s="333"/>
      <c r="H5" s="352" t="s">
        <v>6</v>
      </c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4"/>
    </row>
    <row r="6" spans="1:32" ht="17" thickBot="1" x14ac:dyDescent="0.3">
      <c r="B6" s="337" t="s">
        <v>7</v>
      </c>
      <c r="C6" s="338"/>
      <c r="D6" s="338"/>
      <c r="E6" s="338"/>
      <c r="F6" s="338"/>
      <c r="G6" s="339"/>
      <c r="H6" s="355" t="s">
        <v>8</v>
      </c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7"/>
    </row>
    <row r="7" spans="1:32" ht="26.35" customHeight="1" thickBot="1" x14ac:dyDescent="0.3">
      <c r="B7" s="400" t="s">
        <v>172</v>
      </c>
      <c r="C7" s="401"/>
      <c r="D7" s="401"/>
      <c r="E7" s="401"/>
      <c r="F7" s="401"/>
      <c r="G7" s="401"/>
      <c r="H7" s="401"/>
      <c r="I7" s="401"/>
      <c r="J7" s="401"/>
      <c r="K7" s="401"/>
      <c r="L7" s="401"/>
      <c r="M7" s="401"/>
      <c r="N7" s="401"/>
      <c r="O7" s="401"/>
      <c r="P7" s="401"/>
      <c r="Q7" s="401"/>
      <c r="R7" s="401"/>
      <c r="S7" s="401"/>
      <c r="T7" s="401"/>
      <c r="U7" s="401"/>
      <c r="V7" s="401"/>
      <c r="W7" s="401"/>
      <c r="X7" s="401"/>
      <c r="Y7" s="401"/>
      <c r="Z7" s="401"/>
      <c r="AA7" s="401"/>
      <c r="AB7" s="401"/>
      <c r="AC7" s="401"/>
      <c r="AD7" s="401"/>
      <c r="AE7" s="402"/>
      <c r="AF7" s="10"/>
    </row>
    <row r="8" spans="1:32" ht="18.7" customHeight="1" thickBot="1" x14ac:dyDescent="0.3">
      <c r="B8" s="446"/>
      <c r="C8" s="447"/>
      <c r="D8" s="427" t="s">
        <v>73</v>
      </c>
      <c r="E8" s="428"/>
      <c r="F8" s="428"/>
      <c r="G8" s="428"/>
      <c r="H8" s="428"/>
      <c r="I8" s="428"/>
      <c r="J8" s="428"/>
      <c r="K8" s="428"/>
      <c r="L8" s="428"/>
      <c r="M8" s="428"/>
      <c r="N8" s="428"/>
      <c r="O8" s="450"/>
      <c r="P8" s="411" t="s">
        <v>74</v>
      </c>
      <c r="Q8" s="412"/>
      <c r="R8" s="412"/>
      <c r="S8" s="412"/>
      <c r="T8" s="412"/>
      <c r="U8" s="412"/>
      <c r="V8" s="412"/>
      <c r="W8" s="412"/>
      <c r="X8" s="412"/>
      <c r="Y8" s="412"/>
      <c r="Z8" s="412"/>
      <c r="AA8" s="413"/>
      <c r="AB8" s="443"/>
      <c r="AC8" s="444"/>
      <c r="AD8" s="444"/>
      <c r="AE8" s="445"/>
    </row>
    <row r="9" spans="1:32" ht="14.95" customHeight="1" thickBot="1" x14ac:dyDescent="0.3">
      <c r="B9" s="448"/>
      <c r="C9" s="449"/>
      <c r="D9" s="414" t="s">
        <v>12</v>
      </c>
      <c r="E9" s="415"/>
      <c r="F9" s="415"/>
      <c r="G9" s="415"/>
      <c r="H9" s="415"/>
      <c r="I9" s="415"/>
      <c r="J9" s="415"/>
      <c r="K9" s="415"/>
      <c r="L9" s="415"/>
      <c r="M9" s="415"/>
      <c r="N9" s="415"/>
      <c r="O9" s="415"/>
      <c r="P9" s="414" t="s">
        <v>12</v>
      </c>
      <c r="Q9" s="415"/>
      <c r="R9" s="415"/>
      <c r="S9" s="415"/>
      <c r="T9" s="415"/>
      <c r="U9" s="415"/>
      <c r="V9" s="415"/>
      <c r="W9" s="415"/>
      <c r="X9" s="415"/>
      <c r="Y9" s="415"/>
      <c r="Z9" s="415"/>
      <c r="AA9" s="416"/>
      <c r="AB9" s="361"/>
      <c r="AC9" s="362"/>
      <c r="AD9" s="362"/>
      <c r="AE9" s="363"/>
    </row>
    <row r="10" spans="1:32" s="4" customFormat="1" ht="103.75" customHeight="1" thickBot="1" x14ac:dyDescent="0.3">
      <c r="A10" s="2"/>
      <c r="B10" s="417" t="s">
        <v>13</v>
      </c>
      <c r="C10" s="418"/>
      <c r="D10" s="169" t="s">
        <v>14</v>
      </c>
      <c r="E10" s="167" t="s">
        <v>15</v>
      </c>
      <c r="F10" s="167" t="s">
        <v>16</v>
      </c>
      <c r="G10" s="167" t="s">
        <v>17</v>
      </c>
      <c r="H10" s="167" t="s">
        <v>18</v>
      </c>
      <c r="I10" s="167" t="s">
        <v>19</v>
      </c>
      <c r="J10" s="167" t="s">
        <v>20</v>
      </c>
      <c r="K10" s="165" t="s">
        <v>21</v>
      </c>
      <c r="L10" s="167" t="s">
        <v>22</v>
      </c>
      <c r="M10" s="167" t="s">
        <v>23</v>
      </c>
      <c r="N10" s="167" t="s">
        <v>24</v>
      </c>
      <c r="O10" s="170" t="s">
        <v>25</v>
      </c>
      <c r="P10" s="171" t="s">
        <v>14</v>
      </c>
      <c r="Q10" s="167" t="s">
        <v>15</v>
      </c>
      <c r="R10" s="167" t="s">
        <v>16</v>
      </c>
      <c r="S10" s="167" t="s">
        <v>17</v>
      </c>
      <c r="T10" s="167" t="s">
        <v>18</v>
      </c>
      <c r="U10" s="167" t="s">
        <v>19</v>
      </c>
      <c r="V10" s="167" t="s">
        <v>26</v>
      </c>
      <c r="W10" s="165" t="s">
        <v>21</v>
      </c>
      <c r="X10" s="167" t="s">
        <v>22</v>
      </c>
      <c r="Y10" s="167" t="s">
        <v>23</v>
      </c>
      <c r="Z10" s="167" t="s">
        <v>28</v>
      </c>
      <c r="AA10" s="172" t="s">
        <v>29</v>
      </c>
      <c r="AB10" s="169" t="s">
        <v>30</v>
      </c>
      <c r="AC10" s="167" t="s">
        <v>31</v>
      </c>
      <c r="AD10" s="167" t="s">
        <v>32</v>
      </c>
      <c r="AE10" s="170" t="s">
        <v>33</v>
      </c>
    </row>
    <row r="11" spans="1:32" ht="16.3" x14ac:dyDescent="0.25">
      <c r="B11" s="430" t="s">
        <v>34</v>
      </c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  <c r="AD11" s="431"/>
      <c r="AE11" s="432"/>
    </row>
    <row r="12" spans="1:32" ht="14.95" thickBot="1" x14ac:dyDescent="0.3">
      <c r="B12" s="209" t="s">
        <v>35</v>
      </c>
      <c r="C12" s="452" t="s">
        <v>36</v>
      </c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  <c r="AD12" s="453"/>
      <c r="AE12" s="454"/>
    </row>
    <row r="13" spans="1:32" ht="16.3" x14ac:dyDescent="0.25">
      <c r="B13" s="23">
        <v>1</v>
      </c>
      <c r="C13" s="191" t="s">
        <v>75</v>
      </c>
      <c r="D13" s="28"/>
      <c r="E13" s="26"/>
      <c r="F13" s="26">
        <v>50</v>
      </c>
      <c r="G13" s="26"/>
      <c r="H13" s="26"/>
      <c r="I13" s="26"/>
      <c r="J13" s="26">
        <v>25</v>
      </c>
      <c r="K13" s="244">
        <f>SUM(D13:J13)</f>
        <v>75</v>
      </c>
      <c r="L13" s="26">
        <f>((N13*25)-K13)</f>
        <v>100</v>
      </c>
      <c r="M13" s="26">
        <f>SUM(K13:L13)</f>
        <v>175</v>
      </c>
      <c r="N13" s="244">
        <v>7</v>
      </c>
      <c r="O13" s="266" t="s">
        <v>39</v>
      </c>
      <c r="P13" s="179"/>
      <c r="Q13" s="26"/>
      <c r="R13" s="26"/>
      <c r="S13" s="26"/>
      <c r="T13" s="26"/>
      <c r="U13" s="26"/>
      <c r="V13" s="26"/>
      <c r="W13" s="244"/>
      <c r="X13" s="26"/>
      <c r="Y13" s="26"/>
      <c r="Z13" s="244"/>
      <c r="AA13" s="260"/>
      <c r="AB13" s="28">
        <f>SUM(K13,W13)</f>
        <v>75</v>
      </c>
      <c r="AC13" s="26">
        <f>SUM(L13,X13)</f>
        <v>100</v>
      </c>
      <c r="AD13" s="27">
        <f>SUM(AB13:AC13)</f>
        <v>175</v>
      </c>
      <c r="AE13" s="29">
        <f>SUM(N13,Z13)</f>
        <v>7</v>
      </c>
    </row>
    <row r="14" spans="1:32" ht="16.3" x14ac:dyDescent="0.25">
      <c r="B14" s="30">
        <v>2</v>
      </c>
      <c r="C14" s="192" t="s">
        <v>76</v>
      </c>
      <c r="D14" s="35"/>
      <c r="E14" s="33">
        <v>5</v>
      </c>
      <c r="F14" s="33">
        <v>15</v>
      </c>
      <c r="G14" s="33"/>
      <c r="H14" s="33"/>
      <c r="I14" s="33"/>
      <c r="J14" s="33">
        <v>10</v>
      </c>
      <c r="K14" s="241">
        <f t="shared" ref="K14:K36" si="0">SUM(D14:J14)</f>
        <v>30</v>
      </c>
      <c r="L14" s="33">
        <f t="shared" ref="L14:L36" si="1">((N14*25)-K14)</f>
        <v>45</v>
      </c>
      <c r="M14" s="33">
        <f t="shared" ref="M14:M36" si="2">SUM(K14:L14)</f>
        <v>75</v>
      </c>
      <c r="N14" s="241">
        <v>3</v>
      </c>
      <c r="O14" s="267" t="s">
        <v>38</v>
      </c>
      <c r="P14" s="180"/>
      <c r="Q14" s="33"/>
      <c r="R14" s="33"/>
      <c r="S14" s="33"/>
      <c r="T14" s="33"/>
      <c r="U14" s="33"/>
      <c r="V14" s="33"/>
      <c r="W14" s="241"/>
      <c r="X14" s="33"/>
      <c r="Y14" s="33"/>
      <c r="Z14" s="241"/>
      <c r="AA14" s="261"/>
      <c r="AB14" s="35">
        <f t="shared" ref="AB14:AB36" si="3">SUM(K14,W14)</f>
        <v>30</v>
      </c>
      <c r="AC14" s="33">
        <f t="shared" ref="AC14:AC36" si="4">SUM(L14,X14)</f>
        <v>45</v>
      </c>
      <c r="AD14" s="34">
        <f t="shared" ref="AD14:AD36" si="5">SUM(AB14:AC14)</f>
        <v>75</v>
      </c>
      <c r="AE14" s="36">
        <f t="shared" ref="AE14:AE36" si="6">SUM(N14,Z14)</f>
        <v>3</v>
      </c>
    </row>
    <row r="15" spans="1:32" ht="16.3" x14ac:dyDescent="0.25">
      <c r="B15" s="30">
        <v>3</v>
      </c>
      <c r="C15" s="192" t="s">
        <v>77</v>
      </c>
      <c r="D15" s="35"/>
      <c r="E15" s="33">
        <v>10</v>
      </c>
      <c r="F15" s="33">
        <v>40</v>
      </c>
      <c r="G15" s="33"/>
      <c r="H15" s="33"/>
      <c r="I15" s="33"/>
      <c r="J15" s="33">
        <v>20</v>
      </c>
      <c r="K15" s="241">
        <f t="shared" si="0"/>
        <v>70</v>
      </c>
      <c r="L15" s="33">
        <f t="shared" si="1"/>
        <v>105</v>
      </c>
      <c r="M15" s="33">
        <f t="shared" si="2"/>
        <v>175</v>
      </c>
      <c r="N15" s="241">
        <v>7</v>
      </c>
      <c r="O15" s="267" t="s">
        <v>39</v>
      </c>
      <c r="P15" s="180"/>
      <c r="Q15" s="33"/>
      <c r="R15" s="33"/>
      <c r="S15" s="33"/>
      <c r="T15" s="33"/>
      <c r="U15" s="33"/>
      <c r="V15" s="33"/>
      <c r="W15" s="241"/>
      <c r="X15" s="33"/>
      <c r="Y15" s="33"/>
      <c r="Z15" s="241"/>
      <c r="AA15" s="261"/>
      <c r="AB15" s="35">
        <f t="shared" si="3"/>
        <v>70</v>
      </c>
      <c r="AC15" s="33">
        <f t="shared" si="4"/>
        <v>105</v>
      </c>
      <c r="AD15" s="34">
        <f t="shared" si="5"/>
        <v>175</v>
      </c>
      <c r="AE15" s="36">
        <f t="shared" si="6"/>
        <v>7</v>
      </c>
    </row>
    <row r="16" spans="1:32" ht="16.3" x14ac:dyDescent="0.25">
      <c r="B16" s="30">
        <v>4</v>
      </c>
      <c r="C16" s="192" t="s">
        <v>78</v>
      </c>
      <c r="D16" s="35"/>
      <c r="E16" s="33"/>
      <c r="F16" s="33">
        <v>10</v>
      </c>
      <c r="G16" s="33"/>
      <c r="H16" s="33"/>
      <c r="I16" s="33"/>
      <c r="J16" s="33"/>
      <c r="K16" s="241">
        <f t="shared" si="0"/>
        <v>10</v>
      </c>
      <c r="L16" s="33">
        <f t="shared" si="1"/>
        <v>15</v>
      </c>
      <c r="M16" s="33">
        <f t="shared" si="2"/>
        <v>25</v>
      </c>
      <c r="N16" s="241">
        <v>1</v>
      </c>
      <c r="O16" s="267" t="s">
        <v>38</v>
      </c>
      <c r="P16" s="180"/>
      <c r="Q16" s="33"/>
      <c r="R16" s="33"/>
      <c r="S16" s="33"/>
      <c r="T16" s="33"/>
      <c r="U16" s="33"/>
      <c r="V16" s="33"/>
      <c r="W16" s="241"/>
      <c r="X16" s="33"/>
      <c r="Y16" s="33"/>
      <c r="Z16" s="241"/>
      <c r="AA16" s="261"/>
      <c r="AB16" s="35">
        <f t="shared" si="3"/>
        <v>10</v>
      </c>
      <c r="AC16" s="33">
        <f t="shared" si="4"/>
        <v>15</v>
      </c>
      <c r="AD16" s="34">
        <f t="shared" si="5"/>
        <v>25</v>
      </c>
      <c r="AE16" s="36">
        <f t="shared" si="6"/>
        <v>1</v>
      </c>
    </row>
    <row r="17" spans="2:32" ht="16.3" x14ac:dyDescent="0.25">
      <c r="B17" s="30">
        <v>5</v>
      </c>
      <c r="C17" s="192" t="s">
        <v>124</v>
      </c>
      <c r="D17" s="35"/>
      <c r="E17" s="33"/>
      <c r="F17" s="33"/>
      <c r="G17" s="33"/>
      <c r="H17" s="33"/>
      <c r="I17" s="33"/>
      <c r="J17" s="33"/>
      <c r="K17" s="241"/>
      <c r="L17" s="33"/>
      <c r="M17" s="33"/>
      <c r="N17" s="241"/>
      <c r="O17" s="267"/>
      <c r="P17" s="180"/>
      <c r="Q17" s="33"/>
      <c r="R17" s="33">
        <v>20</v>
      </c>
      <c r="S17" s="33"/>
      <c r="T17" s="33"/>
      <c r="U17" s="33"/>
      <c r="V17" s="33">
        <v>20</v>
      </c>
      <c r="W17" s="241">
        <f t="shared" ref="W17:W36" si="7">SUM(P17:V17)</f>
        <v>40</v>
      </c>
      <c r="X17" s="33">
        <f t="shared" ref="X17:X36" si="8">((Z17*25)-W17)</f>
        <v>35</v>
      </c>
      <c r="Y17" s="33">
        <f t="shared" ref="Y17:Y36" si="9">SUM(W17:X17)</f>
        <v>75</v>
      </c>
      <c r="Z17" s="241">
        <v>3</v>
      </c>
      <c r="AA17" s="261" t="s">
        <v>38</v>
      </c>
      <c r="AB17" s="35">
        <f t="shared" si="3"/>
        <v>40</v>
      </c>
      <c r="AC17" s="33">
        <f t="shared" si="4"/>
        <v>35</v>
      </c>
      <c r="AD17" s="34">
        <f t="shared" si="5"/>
        <v>75</v>
      </c>
      <c r="AE17" s="36">
        <f t="shared" si="6"/>
        <v>3</v>
      </c>
    </row>
    <row r="18" spans="2:32" ht="16.3" x14ac:dyDescent="0.25">
      <c r="B18" s="30">
        <v>6</v>
      </c>
      <c r="C18" s="192" t="s">
        <v>79</v>
      </c>
      <c r="D18" s="35"/>
      <c r="E18" s="33"/>
      <c r="F18" s="33"/>
      <c r="G18" s="33"/>
      <c r="H18" s="33"/>
      <c r="I18" s="33"/>
      <c r="J18" s="33"/>
      <c r="K18" s="241"/>
      <c r="L18" s="33"/>
      <c r="M18" s="33"/>
      <c r="N18" s="241"/>
      <c r="O18" s="267"/>
      <c r="P18" s="180"/>
      <c r="Q18" s="33">
        <v>3</v>
      </c>
      <c r="R18" s="33">
        <v>8</v>
      </c>
      <c r="S18" s="33"/>
      <c r="T18" s="33"/>
      <c r="U18" s="33"/>
      <c r="V18" s="33">
        <v>4</v>
      </c>
      <c r="W18" s="241">
        <f t="shared" si="7"/>
        <v>15</v>
      </c>
      <c r="X18" s="33">
        <f t="shared" si="8"/>
        <v>10</v>
      </c>
      <c r="Y18" s="33">
        <f t="shared" si="9"/>
        <v>25</v>
      </c>
      <c r="Z18" s="241">
        <v>1</v>
      </c>
      <c r="AA18" s="261" t="s">
        <v>38</v>
      </c>
      <c r="AB18" s="35">
        <f t="shared" si="3"/>
        <v>15</v>
      </c>
      <c r="AC18" s="33">
        <f t="shared" si="4"/>
        <v>10</v>
      </c>
      <c r="AD18" s="34">
        <f t="shared" si="5"/>
        <v>25</v>
      </c>
      <c r="AE18" s="36">
        <f t="shared" si="6"/>
        <v>1</v>
      </c>
    </row>
    <row r="19" spans="2:32" ht="16.3" x14ac:dyDescent="0.25">
      <c r="B19" s="30">
        <v>7</v>
      </c>
      <c r="C19" s="192" t="s">
        <v>80</v>
      </c>
      <c r="D19" s="35"/>
      <c r="E19" s="33"/>
      <c r="F19" s="33"/>
      <c r="G19" s="33"/>
      <c r="H19" s="33"/>
      <c r="I19" s="33"/>
      <c r="J19" s="33"/>
      <c r="K19" s="241"/>
      <c r="L19" s="33"/>
      <c r="M19" s="33"/>
      <c r="N19" s="241"/>
      <c r="O19" s="267"/>
      <c r="P19" s="180"/>
      <c r="Q19" s="33">
        <v>9</v>
      </c>
      <c r="R19" s="33">
        <v>18</v>
      </c>
      <c r="S19" s="33"/>
      <c r="T19" s="33"/>
      <c r="U19" s="33"/>
      <c r="V19" s="33">
        <v>13</v>
      </c>
      <c r="W19" s="241">
        <f t="shared" si="7"/>
        <v>40</v>
      </c>
      <c r="X19" s="33">
        <f t="shared" si="8"/>
        <v>60</v>
      </c>
      <c r="Y19" s="33">
        <f t="shared" si="9"/>
        <v>100</v>
      </c>
      <c r="Z19" s="241">
        <v>4</v>
      </c>
      <c r="AA19" s="261" t="s">
        <v>39</v>
      </c>
      <c r="AB19" s="35">
        <f t="shared" si="3"/>
        <v>40</v>
      </c>
      <c r="AC19" s="33">
        <f t="shared" si="4"/>
        <v>60</v>
      </c>
      <c r="AD19" s="34">
        <f t="shared" si="5"/>
        <v>100</v>
      </c>
      <c r="AE19" s="36">
        <f t="shared" si="6"/>
        <v>4</v>
      </c>
    </row>
    <row r="20" spans="2:32" ht="16.3" x14ac:dyDescent="0.25">
      <c r="B20" s="30">
        <v>8</v>
      </c>
      <c r="C20" s="192" t="s">
        <v>81</v>
      </c>
      <c r="D20" s="35"/>
      <c r="E20" s="33"/>
      <c r="F20" s="33"/>
      <c r="G20" s="33"/>
      <c r="H20" s="33"/>
      <c r="I20" s="33"/>
      <c r="J20" s="33"/>
      <c r="K20" s="241"/>
      <c r="L20" s="33"/>
      <c r="M20" s="33"/>
      <c r="N20" s="241"/>
      <c r="O20" s="267"/>
      <c r="P20" s="180"/>
      <c r="Q20" s="33">
        <v>8</v>
      </c>
      <c r="R20" s="33">
        <v>30</v>
      </c>
      <c r="S20" s="33"/>
      <c r="T20" s="33"/>
      <c r="U20" s="33"/>
      <c r="V20" s="33">
        <v>12</v>
      </c>
      <c r="W20" s="241">
        <f t="shared" si="7"/>
        <v>50</v>
      </c>
      <c r="X20" s="33">
        <f t="shared" si="8"/>
        <v>50</v>
      </c>
      <c r="Y20" s="33">
        <f t="shared" si="9"/>
        <v>100</v>
      </c>
      <c r="Z20" s="241">
        <v>4</v>
      </c>
      <c r="AA20" s="261" t="s">
        <v>39</v>
      </c>
      <c r="AB20" s="35">
        <f t="shared" si="3"/>
        <v>50</v>
      </c>
      <c r="AC20" s="33">
        <f t="shared" si="4"/>
        <v>50</v>
      </c>
      <c r="AD20" s="34">
        <f t="shared" si="5"/>
        <v>100</v>
      </c>
      <c r="AE20" s="36">
        <f t="shared" si="6"/>
        <v>4</v>
      </c>
    </row>
    <row r="21" spans="2:32" ht="16.3" x14ac:dyDescent="0.25">
      <c r="B21" s="30">
        <v>9</v>
      </c>
      <c r="C21" s="194" t="s">
        <v>146</v>
      </c>
      <c r="D21" s="35"/>
      <c r="E21" s="33"/>
      <c r="F21" s="33"/>
      <c r="G21" s="33"/>
      <c r="H21" s="33"/>
      <c r="I21" s="33"/>
      <c r="J21" s="33"/>
      <c r="K21" s="241"/>
      <c r="L21" s="33"/>
      <c r="M21" s="33"/>
      <c r="N21" s="241"/>
      <c r="O21" s="267"/>
      <c r="P21" s="180"/>
      <c r="Q21" s="33">
        <v>4</v>
      </c>
      <c r="R21" s="33">
        <v>24</v>
      </c>
      <c r="S21" s="33"/>
      <c r="T21" s="33"/>
      <c r="U21" s="33"/>
      <c r="V21" s="33">
        <v>5</v>
      </c>
      <c r="W21" s="241">
        <f t="shared" ref="W21" si="10">SUM(P21:V21)</f>
        <v>33</v>
      </c>
      <c r="X21" s="33">
        <f t="shared" ref="X21" si="11">((Z21*25)-W21)</f>
        <v>17</v>
      </c>
      <c r="Y21" s="33">
        <f t="shared" ref="Y21" si="12">SUM(W21:X21)</f>
        <v>50</v>
      </c>
      <c r="Z21" s="241">
        <v>2</v>
      </c>
      <c r="AA21" s="261" t="s">
        <v>38</v>
      </c>
      <c r="AB21" s="35">
        <f t="shared" ref="AB21" si="13">SUM(K21,W21)</f>
        <v>33</v>
      </c>
      <c r="AC21" s="33">
        <f t="shared" ref="AC21" si="14">SUM(L21,X21)</f>
        <v>17</v>
      </c>
      <c r="AD21" s="34">
        <f t="shared" ref="AD21" si="15">SUM(AB21:AC21)</f>
        <v>50</v>
      </c>
      <c r="AE21" s="36">
        <f t="shared" ref="AE21" si="16">SUM(N21,Z21)</f>
        <v>2</v>
      </c>
    </row>
    <row r="22" spans="2:32" ht="16.3" x14ac:dyDescent="0.25">
      <c r="B22" s="30">
        <v>10</v>
      </c>
      <c r="C22" s="192" t="s">
        <v>82</v>
      </c>
      <c r="D22" s="35"/>
      <c r="E22" s="33"/>
      <c r="F22" s="33"/>
      <c r="G22" s="33"/>
      <c r="H22" s="33"/>
      <c r="I22" s="33"/>
      <c r="J22" s="33"/>
      <c r="K22" s="241"/>
      <c r="L22" s="33"/>
      <c r="M22" s="33"/>
      <c r="N22" s="241"/>
      <c r="O22" s="267"/>
      <c r="P22" s="32"/>
      <c r="Q22" s="33">
        <v>15</v>
      </c>
      <c r="R22" s="33"/>
      <c r="S22" s="33"/>
      <c r="T22" s="33"/>
      <c r="U22" s="33"/>
      <c r="V22" s="33"/>
      <c r="W22" s="241">
        <f t="shared" si="7"/>
        <v>15</v>
      </c>
      <c r="X22" s="33">
        <f t="shared" si="8"/>
        <v>10</v>
      </c>
      <c r="Y22" s="33">
        <f t="shared" si="9"/>
        <v>25</v>
      </c>
      <c r="Z22" s="241">
        <v>1</v>
      </c>
      <c r="AA22" s="261" t="s">
        <v>38</v>
      </c>
      <c r="AB22" s="35">
        <f t="shared" si="3"/>
        <v>15</v>
      </c>
      <c r="AC22" s="33">
        <f t="shared" si="4"/>
        <v>10</v>
      </c>
      <c r="AD22" s="34">
        <f t="shared" si="5"/>
        <v>25</v>
      </c>
      <c r="AE22" s="36">
        <f t="shared" si="6"/>
        <v>1</v>
      </c>
    </row>
    <row r="23" spans="2:32" ht="16.3" x14ac:dyDescent="0.25">
      <c r="B23" s="30">
        <v>11</v>
      </c>
      <c r="C23" s="192" t="s">
        <v>83</v>
      </c>
      <c r="D23" s="35"/>
      <c r="E23" s="33"/>
      <c r="F23" s="33"/>
      <c r="G23" s="33"/>
      <c r="H23" s="33"/>
      <c r="I23" s="33"/>
      <c r="J23" s="33"/>
      <c r="K23" s="241"/>
      <c r="L23" s="33"/>
      <c r="M23" s="33"/>
      <c r="N23" s="241"/>
      <c r="O23" s="267"/>
      <c r="P23" s="32"/>
      <c r="Q23" s="33"/>
      <c r="R23" s="33"/>
      <c r="S23" s="33"/>
      <c r="T23" s="33"/>
      <c r="U23" s="33"/>
      <c r="V23" s="33">
        <v>15</v>
      </c>
      <c r="W23" s="241">
        <f t="shared" si="7"/>
        <v>15</v>
      </c>
      <c r="X23" s="33">
        <f t="shared" si="8"/>
        <v>10</v>
      </c>
      <c r="Y23" s="33">
        <f t="shared" si="9"/>
        <v>25</v>
      </c>
      <c r="Z23" s="241">
        <v>1</v>
      </c>
      <c r="AA23" s="261" t="s">
        <v>38</v>
      </c>
      <c r="AB23" s="35">
        <f t="shared" si="3"/>
        <v>15</v>
      </c>
      <c r="AC23" s="33">
        <f t="shared" si="4"/>
        <v>10</v>
      </c>
      <c r="AD23" s="34">
        <f t="shared" si="5"/>
        <v>25</v>
      </c>
      <c r="AE23" s="36">
        <f t="shared" si="6"/>
        <v>1</v>
      </c>
    </row>
    <row r="24" spans="2:32" ht="16.3" x14ac:dyDescent="0.25">
      <c r="B24" s="30">
        <v>12</v>
      </c>
      <c r="C24" s="192" t="s">
        <v>84</v>
      </c>
      <c r="D24" s="35"/>
      <c r="E24" s="33"/>
      <c r="F24" s="33">
        <v>30</v>
      </c>
      <c r="G24" s="33"/>
      <c r="H24" s="33"/>
      <c r="I24" s="33"/>
      <c r="J24" s="33">
        <v>8</v>
      </c>
      <c r="K24" s="241">
        <f t="shared" si="0"/>
        <v>38</v>
      </c>
      <c r="L24" s="33">
        <f t="shared" si="1"/>
        <v>12</v>
      </c>
      <c r="M24" s="33">
        <f t="shared" si="2"/>
        <v>50</v>
      </c>
      <c r="N24" s="241">
        <v>2</v>
      </c>
      <c r="O24" s="267" t="s">
        <v>38</v>
      </c>
      <c r="P24" s="32"/>
      <c r="Q24" s="33"/>
      <c r="R24" s="33"/>
      <c r="S24" s="33"/>
      <c r="T24" s="33"/>
      <c r="U24" s="33"/>
      <c r="V24" s="33"/>
      <c r="W24" s="241"/>
      <c r="X24" s="33"/>
      <c r="Y24" s="33"/>
      <c r="Z24" s="241"/>
      <c r="AA24" s="261"/>
      <c r="AB24" s="35">
        <f t="shared" si="3"/>
        <v>38</v>
      </c>
      <c r="AC24" s="33">
        <f t="shared" si="4"/>
        <v>12</v>
      </c>
      <c r="AD24" s="34">
        <f t="shared" si="5"/>
        <v>50</v>
      </c>
      <c r="AE24" s="36">
        <f t="shared" si="6"/>
        <v>2</v>
      </c>
    </row>
    <row r="25" spans="2:32" ht="16.3" x14ac:dyDescent="0.25">
      <c r="B25" s="30">
        <v>13</v>
      </c>
      <c r="C25" s="192" t="s">
        <v>85</v>
      </c>
      <c r="D25" s="35"/>
      <c r="E25" s="33"/>
      <c r="F25" s="33"/>
      <c r="G25" s="33"/>
      <c r="H25" s="33"/>
      <c r="I25" s="33"/>
      <c r="J25" s="33"/>
      <c r="K25" s="241"/>
      <c r="L25" s="33"/>
      <c r="M25" s="33"/>
      <c r="N25" s="241"/>
      <c r="O25" s="267"/>
      <c r="P25" s="32"/>
      <c r="Q25" s="33">
        <v>5</v>
      </c>
      <c r="R25" s="33">
        <v>25</v>
      </c>
      <c r="S25" s="33"/>
      <c r="T25" s="33"/>
      <c r="U25" s="33"/>
      <c r="V25" s="33"/>
      <c r="W25" s="241">
        <f t="shared" si="7"/>
        <v>30</v>
      </c>
      <c r="X25" s="33">
        <f t="shared" si="8"/>
        <v>20</v>
      </c>
      <c r="Y25" s="33">
        <f t="shared" si="9"/>
        <v>50</v>
      </c>
      <c r="Z25" s="241">
        <v>2</v>
      </c>
      <c r="AA25" s="261" t="s">
        <v>38</v>
      </c>
      <c r="AB25" s="35">
        <f t="shared" si="3"/>
        <v>30</v>
      </c>
      <c r="AC25" s="33">
        <f t="shared" si="4"/>
        <v>20</v>
      </c>
      <c r="AD25" s="34">
        <f t="shared" si="5"/>
        <v>50</v>
      </c>
      <c r="AE25" s="36">
        <f t="shared" si="6"/>
        <v>2</v>
      </c>
    </row>
    <row r="26" spans="2:32" ht="16.3" x14ac:dyDescent="0.25">
      <c r="B26" s="30">
        <v>14</v>
      </c>
      <c r="C26" s="192" t="s">
        <v>149</v>
      </c>
      <c r="D26" s="35"/>
      <c r="E26" s="33"/>
      <c r="F26" s="33"/>
      <c r="G26" s="33"/>
      <c r="H26" s="33"/>
      <c r="I26" s="33"/>
      <c r="J26" s="33">
        <v>10</v>
      </c>
      <c r="K26" s="241">
        <f t="shared" si="0"/>
        <v>10</v>
      </c>
      <c r="L26" s="33">
        <f t="shared" si="1"/>
        <v>15</v>
      </c>
      <c r="M26" s="33">
        <f t="shared" si="2"/>
        <v>25</v>
      </c>
      <c r="N26" s="241">
        <v>1</v>
      </c>
      <c r="O26" s="267" t="s">
        <v>38</v>
      </c>
      <c r="P26" s="32"/>
      <c r="Q26" s="33"/>
      <c r="R26" s="33"/>
      <c r="S26" s="33"/>
      <c r="T26" s="33"/>
      <c r="U26" s="33"/>
      <c r="V26" s="33"/>
      <c r="W26" s="241"/>
      <c r="X26" s="33"/>
      <c r="Y26" s="33"/>
      <c r="Z26" s="241"/>
      <c r="AA26" s="261"/>
      <c r="AB26" s="35">
        <f t="shared" si="3"/>
        <v>10</v>
      </c>
      <c r="AC26" s="33">
        <f t="shared" si="4"/>
        <v>15</v>
      </c>
      <c r="AD26" s="34">
        <f t="shared" si="5"/>
        <v>25</v>
      </c>
      <c r="AE26" s="36">
        <f t="shared" si="6"/>
        <v>1</v>
      </c>
    </row>
    <row r="27" spans="2:32" ht="32.6" x14ac:dyDescent="0.25">
      <c r="B27" s="30">
        <v>15</v>
      </c>
      <c r="C27" s="194" t="s">
        <v>140</v>
      </c>
      <c r="D27" s="35"/>
      <c r="E27" s="33"/>
      <c r="F27" s="33"/>
      <c r="G27" s="33"/>
      <c r="H27" s="33"/>
      <c r="I27" s="33"/>
      <c r="J27" s="33"/>
      <c r="K27" s="241"/>
      <c r="L27" s="33"/>
      <c r="M27" s="33"/>
      <c r="N27" s="241"/>
      <c r="O27" s="267"/>
      <c r="P27" s="32"/>
      <c r="Q27" s="92">
        <v>8</v>
      </c>
      <c r="R27" s="33">
        <v>24</v>
      </c>
      <c r="S27" s="33"/>
      <c r="T27" s="33"/>
      <c r="U27" s="33"/>
      <c r="V27" s="33">
        <v>6</v>
      </c>
      <c r="W27" s="241">
        <f t="shared" si="7"/>
        <v>38</v>
      </c>
      <c r="X27" s="33">
        <f t="shared" si="8"/>
        <v>37</v>
      </c>
      <c r="Y27" s="33">
        <f t="shared" si="9"/>
        <v>75</v>
      </c>
      <c r="Z27" s="241">
        <v>3</v>
      </c>
      <c r="AA27" s="261" t="s">
        <v>38</v>
      </c>
      <c r="AB27" s="35">
        <f t="shared" si="3"/>
        <v>38</v>
      </c>
      <c r="AC27" s="33">
        <f t="shared" si="4"/>
        <v>37</v>
      </c>
      <c r="AD27" s="34">
        <f t="shared" si="5"/>
        <v>75</v>
      </c>
      <c r="AE27" s="36">
        <f t="shared" si="6"/>
        <v>3</v>
      </c>
      <c r="AF27" s="150"/>
    </row>
    <row r="28" spans="2:32" ht="16.3" x14ac:dyDescent="0.25">
      <c r="B28" s="159">
        <v>16</v>
      </c>
      <c r="C28" s="194" t="s">
        <v>147</v>
      </c>
      <c r="D28" s="161"/>
      <c r="E28" s="92"/>
      <c r="F28" s="92"/>
      <c r="G28" s="92"/>
      <c r="H28" s="92"/>
      <c r="I28" s="92"/>
      <c r="J28" s="92"/>
      <c r="K28" s="241"/>
      <c r="L28" s="92"/>
      <c r="M28" s="92"/>
      <c r="N28" s="241"/>
      <c r="O28" s="267"/>
      <c r="P28" s="133"/>
      <c r="Q28" s="92">
        <v>6</v>
      </c>
      <c r="R28" s="92">
        <v>12</v>
      </c>
      <c r="S28" s="92"/>
      <c r="T28" s="92"/>
      <c r="U28" s="92"/>
      <c r="V28" s="92"/>
      <c r="W28" s="241">
        <f t="shared" si="7"/>
        <v>18</v>
      </c>
      <c r="X28" s="92">
        <f t="shared" si="8"/>
        <v>7</v>
      </c>
      <c r="Y28" s="92">
        <f t="shared" si="9"/>
        <v>25</v>
      </c>
      <c r="Z28" s="241">
        <v>1</v>
      </c>
      <c r="AA28" s="261" t="s">
        <v>38</v>
      </c>
      <c r="AB28" s="35">
        <f t="shared" si="3"/>
        <v>18</v>
      </c>
      <c r="AC28" s="33">
        <f t="shared" si="4"/>
        <v>7</v>
      </c>
      <c r="AD28" s="34">
        <f t="shared" si="5"/>
        <v>25</v>
      </c>
      <c r="AE28" s="36">
        <f t="shared" si="6"/>
        <v>1</v>
      </c>
      <c r="AF28" s="14"/>
    </row>
    <row r="29" spans="2:32" ht="16.3" x14ac:dyDescent="0.25">
      <c r="B29" s="30">
        <v>17</v>
      </c>
      <c r="C29" s="193" t="s">
        <v>150</v>
      </c>
      <c r="D29" s="35"/>
      <c r="E29" s="33">
        <v>2</v>
      </c>
      <c r="F29" s="33">
        <v>10</v>
      </c>
      <c r="G29" s="33"/>
      <c r="H29" s="33"/>
      <c r="I29" s="33"/>
      <c r="J29" s="33"/>
      <c r="K29" s="241">
        <f t="shared" si="0"/>
        <v>12</v>
      </c>
      <c r="L29" s="33">
        <f t="shared" si="1"/>
        <v>13</v>
      </c>
      <c r="M29" s="33">
        <f t="shared" si="2"/>
        <v>25</v>
      </c>
      <c r="N29" s="241">
        <v>1</v>
      </c>
      <c r="O29" s="267" t="s">
        <v>38</v>
      </c>
      <c r="P29" s="32"/>
      <c r="Q29" s="33"/>
      <c r="R29" s="33"/>
      <c r="S29" s="33"/>
      <c r="T29" s="33"/>
      <c r="U29" s="33"/>
      <c r="V29" s="33"/>
      <c r="W29" s="241"/>
      <c r="X29" s="33"/>
      <c r="Y29" s="33"/>
      <c r="Z29" s="241"/>
      <c r="AA29" s="261"/>
      <c r="AB29" s="35">
        <f t="shared" si="3"/>
        <v>12</v>
      </c>
      <c r="AC29" s="33">
        <f t="shared" si="4"/>
        <v>13</v>
      </c>
      <c r="AD29" s="34">
        <f t="shared" si="5"/>
        <v>25</v>
      </c>
      <c r="AE29" s="36">
        <f t="shared" si="6"/>
        <v>1</v>
      </c>
    </row>
    <row r="30" spans="2:32" ht="16.3" x14ac:dyDescent="0.25">
      <c r="B30" s="30">
        <v>18</v>
      </c>
      <c r="C30" s="193" t="s">
        <v>86</v>
      </c>
      <c r="D30" s="35"/>
      <c r="E30" s="33"/>
      <c r="F30" s="33"/>
      <c r="G30" s="33"/>
      <c r="H30" s="33"/>
      <c r="I30" s="33"/>
      <c r="J30" s="33"/>
      <c r="K30" s="241"/>
      <c r="L30" s="33"/>
      <c r="M30" s="33"/>
      <c r="N30" s="241"/>
      <c r="O30" s="267"/>
      <c r="P30" s="32"/>
      <c r="Q30" s="33"/>
      <c r="R30" s="33"/>
      <c r="S30" s="33"/>
      <c r="T30" s="33"/>
      <c r="U30" s="33"/>
      <c r="V30" s="33">
        <v>10</v>
      </c>
      <c r="W30" s="241">
        <v>10</v>
      </c>
      <c r="X30" s="33">
        <v>15</v>
      </c>
      <c r="Y30" s="33">
        <v>25</v>
      </c>
      <c r="Z30" s="241">
        <v>1</v>
      </c>
      <c r="AA30" s="261" t="s">
        <v>38</v>
      </c>
      <c r="AB30" s="35">
        <v>10</v>
      </c>
      <c r="AC30" s="33">
        <v>15</v>
      </c>
      <c r="AD30" s="34">
        <v>25</v>
      </c>
      <c r="AE30" s="36">
        <v>1</v>
      </c>
    </row>
    <row r="31" spans="2:32" ht="16.3" x14ac:dyDescent="0.25">
      <c r="B31" s="30">
        <v>19</v>
      </c>
      <c r="C31" s="192" t="s">
        <v>87</v>
      </c>
      <c r="D31" s="35"/>
      <c r="E31" s="33"/>
      <c r="F31" s="33">
        <v>26</v>
      </c>
      <c r="G31" s="33">
        <v>4</v>
      </c>
      <c r="H31" s="33"/>
      <c r="I31" s="33"/>
      <c r="J31" s="33"/>
      <c r="K31" s="241">
        <f t="shared" si="0"/>
        <v>30</v>
      </c>
      <c r="L31" s="33">
        <f t="shared" si="1"/>
        <v>45</v>
      </c>
      <c r="M31" s="33">
        <f t="shared" si="2"/>
        <v>75</v>
      </c>
      <c r="N31" s="241">
        <v>3</v>
      </c>
      <c r="O31" s="267" t="s">
        <v>38</v>
      </c>
      <c r="P31" s="32"/>
      <c r="Q31" s="33"/>
      <c r="R31" s="33"/>
      <c r="S31" s="33"/>
      <c r="T31" s="33"/>
      <c r="U31" s="33"/>
      <c r="V31" s="33"/>
      <c r="W31" s="241"/>
      <c r="X31" s="33"/>
      <c r="Y31" s="33"/>
      <c r="Z31" s="241"/>
      <c r="AA31" s="261"/>
      <c r="AB31" s="35">
        <f t="shared" si="3"/>
        <v>30</v>
      </c>
      <c r="AC31" s="33">
        <f t="shared" si="4"/>
        <v>45</v>
      </c>
      <c r="AD31" s="34">
        <f t="shared" si="5"/>
        <v>75</v>
      </c>
      <c r="AE31" s="36">
        <f t="shared" si="6"/>
        <v>3</v>
      </c>
    </row>
    <row r="32" spans="2:32" ht="16.3" x14ac:dyDescent="0.25">
      <c r="B32" s="30">
        <v>20</v>
      </c>
      <c r="C32" s="192" t="s">
        <v>115</v>
      </c>
      <c r="D32" s="35"/>
      <c r="E32" s="33">
        <v>15</v>
      </c>
      <c r="F32" s="33"/>
      <c r="G32" s="33"/>
      <c r="H32" s="33"/>
      <c r="I32" s="33"/>
      <c r="J32" s="33"/>
      <c r="K32" s="241">
        <v>15</v>
      </c>
      <c r="L32" s="33">
        <v>10</v>
      </c>
      <c r="M32" s="33">
        <v>25</v>
      </c>
      <c r="N32" s="241">
        <v>1</v>
      </c>
      <c r="O32" s="267" t="s">
        <v>38</v>
      </c>
      <c r="P32" s="32"/>
      <c r="Q32" s="33"/>
      <c r="R32" s="33"/>
      <c r="S32" s="33"/>
      <c r="T32" s="33"/>
      <c r="U32" s="33"/>
      <c r="V32" s="33"/>
      <c r="W32" s="241"/>
      <c r="X32" s="33"/>
      <c r="Y32" s="33"/>
      <c r="Z32" s="241"/>
      <c r="AA32" s="261"/>
      <c r="AB32" s="35">
        <v>15</v>
      </c>
      <c r="AC32" s="33">
        <v>10</v>
      </c>
      <c r="AD32" s="34">
        <v>25</v>
      </c>
      <c r="AE32" s="36">
        <v>1</v>
      </c>
    </row>
    <row r="33" spans="1:33" ht="16.3" x14ac:dyDescent="0.25">
      <c r="B33" s="321">
        <v>21</v>
      </c>
      <c r="C33" s="178" t="s">
        <v>118</v>
      </c>
      <c r="D33" s="161"/>
      <c r="E33" s="92">
        <v>10</v>
      </c>
      <c r="F33" s="92">
        <v>5</v>
      </c>
      <c r="G33" s="92"/>
      <c r="H33" s="92"/>
      <c r="I33" s="92"/>
      <c r="J33" s="92"/>
      <c r="K33" s="241">
        <v>15</v>
      </c>
      <c r="L33" s="92">
        <v>10</v>
      </c>
      <c r="M33" s="92">
        <v>25</v>
      </c>
      <c r="N33" s="241">
        <v>1</v>
      </c>
      <c r="O33" s="267" t="s">
        <v>38</v>
      </c>
      <c r="P33" s="133"/>
      <c r="Q33" s="92"/>
      <c r="R33" s="92"/>
      <c r="S33" s="92"/>
      <c r="T33" s="92"/>
      <c r="U33" s="92"/>
      <c r="V33" s="92"/>
      <c r="W33" s="241"/>
      <c r="X33" s="92"/>
      <c r="Y33" s="92"/>
      <c r="Z33" s="241"/>
      <c r="AA33" s="261"/>
      <c r="AB33" s="161">
        <f t="shared" si="3"/>
        <v>15</v>
      </c>
      <c r="AC33" s="92">
        <f t="shared" si="4"/>
        <v>10</v>
      </c>
      <c r="AD33" s="134">
        <f t="shared" si="5"/>
        <v>25</v>
      </c>
      <c r="AE33" s="93">
        <f t="shared" si="6"/>
        <v>1</v>
      </c>
    </row>
    <row r="34" spans="1:33" ht="16.3" x14ac:dyDescent="0.25">
      <c r="B34" s="322">
        <v>22</v>
      </c>
      <c r="C34" s="213" t="s">
        <v>117</v>
      </c>
      <c r="D34" s="214"/>
      <c r="E34" s="215"/>
      <c r="F34" s="215"/>
      <c r="G34" s="215"/>
      <c r="H34" s="215"/>
      <c r="I34" s="215"/>
      <c r="J34" s="215"/>
      <c r="K34" s="265"/>
      <c r="L34" s="215"/>
      <c r="M34" s="215"/>
      <c r="N34" s="265"/>
      <c r="O34" s="270"/>
      <c r="P34" s="216"/>
      <c r="Q34" s="215">
        <v>8</v>
      </c>
      <c r="R34" s="33">
        <v>8</v>
      </c>
      <c r="S34" s="215"/>
      <c r="T34" s="215"/>
      <c r="U34" s="215"/>
      <c r="V34" s="215">
        <v>9</v>
      </c>
      <c r="W34" s="265">
        <v>25</v>
      </c>
      <c r="X34" s="277">
        <v>5</v>
      </c>
      <c r="Y34" s="215">
        <v>30</v>
      </c>
      <c r="Z34" s="265">
        <v>1</v>
      </c>
      <c r="AA34" s="269" t="s">
        <v>38</v>
      </c>
      <c r="AB34" s="214">
        <v>25</v>
      </c>
      <c r="AC34" s="320">
        <v>5</v>
      </c>
      <c r="AD34" s="217">
        <v>25</v>
      </c>
      <c r="AE34" s="218">
        <v>1</v>
      </c>
    </row>
    <row r="35" spans="1:33" ht="16.3" x14ac:dyDescent="0.25">
      <c r="B35" s="322">
        <v>23</v>
      </c>
      <c r="C35" s="213" t="s">
        <v>165</v>
      </c>
      <c r="D35" s="214"/>
      <c r="E35" s="215"/>
      <c r="F35" s="215">
        <v>20</v>
      </c>
      <c r="G35" s="215"/>
      <c r="H35" s="215"/>
      <c r="I35" s="215"/>
      <c r="J35" s="215">
        <v>16</v>
      </c>
      <c r="K35" s="265">
        <v>36</v>
      </c>
      <c r="L35" s="215">
        <v>39</v>
      </c>
      <c r="M35" s="215">
        <v>75</v>
      </c>
      <c r="N35" s="265">
        <v>3</v>
      </c>
      <c r="O35" s="270" t="s">
        <v>38</v>
      </c>
      <c r="P35" s="216"/>
      <c r="Q35" s="215"/>
      <c r="R35" s="33"/>
      <c r="S35" s="215"/>
      <c r="T35" s="215"/>
      <c r="U35" s="215"/>
      <c r="V35" s="215"/>
      <c r="W35" s="265"/>
      <c r="X35" s="277"/>
      <c r="Y35" s="215"/>
      <c r="Z35" s="265"/>
      <c r="AA35" s="269"/>
      <c r="AB35" s="214">
        <v>36</v>
      </c>
      <c r="AC35" s="215">
        <v>39</v>
      </c>
      <c r="AD35" s="217">
        <v>75</v>
      </c>
      <c r="AE35" s="218">
        <v>3</v>
      </c>
    </row>
    <row r="36" spans="1:33" ht="17" thickBot="1" x14ac:dyDescent="0.3">
      <c r="B36" s="323">
        <v>24</v>
      </c>
      <c r="C36" s="195" t="s">
        <v>50</v>
      </c>
      <c r="D36" s="118"/>
      <c r="E36" s="60">
        <v>30</v>
      </c>
      <c r="F36" s="60"/>
      <c r="G36" s="60"/>
      <c r="H36" s="60"/>
      <c r="I36" s="60"/>
      <c r="J36" s="60"/>
      <c r="K36" s="252">
        <f t="shared" si="0"/>
        <v>30</v>
      </c>
      <c r="L36" s="60">
        <f t="shared" si="1"/>
        <v>45</v>
      </c>
      <c r="M36" s="60">
        <f t="shared" si="2"/>
        <v>75</v>
      </c>
      <c r="N36" s="252">
        <v>3</v>
      </c>
      <c r="O36" s="268" t="s">
        <v>38</v>
      </c>
      <c r="P36" s="181"/>
      <c r="Q36" s="60">
        <v>30</v>
      </c>
      <c r="R36" s="33"/>
      <c r="S36" s="60"/>
      <c r="T36" s="60"/>
      <c r="U36" s="60"/>
      <c r="V36" s="60"/>
      <c r="W36" s="252">
        <f t="shared" si="7"/>
        <v>30</v>
      </c>
      <c r="X36" s="60">
        <f t="shared" si="8"/>
        <v>45</v>
      </c>
      <c r="Y36" s="60">
        <f t="shared" si="9"/>
        <v>75</v>
      </c>
      <c r="Z36" s="252">
        <v>3</v>
      </c>
      <c r="AA36" s="264" t="s">
        <v>39</v>
      </c>
      <c r="AB36" s="118">
        <f t="shared" si="3"/>
        <v>60</v>
      </c>
      <c r="AC36" s="60">
        <f t="shared" si="4"/>
        <v>90</v>
      </c>
      <c r="AD36" s="78">
        <f t="shared" si="5"/>
        <v>150</v>
      </c>
      <c r="AE36" s="79">
        <f t="shared" si="6"/>
        <v>6</v>
      </c>
    </row>
    <row r="37" spans="1:33" ht="17" thickBot="1" x14ac:dyDescent="0.3">
      <c r="B37" s="340" t="s">
        <v>54</v>
      </c>
      <c r="C37" s="341"/>
      <c r="D37" s="72">
        <f t="shared" ref="D37:N37" si="17">SUM(D13:D36)</f>
        <v>0</v>
      </c>
      <c r="E37" s="21">
        <f t="shared" si="17"/>
        <v>72</v>
      </c>
      <c r="F37" s="21">
        <f t="shared" si="17"/>
        <v>206</v>
      </c>
      <c r="G37" s="21">
        <f t="shared" si="17"/>
        <v>4</v>
      </c>
      <c r="H37" s="21">
        <f t="shared" si="17"/>
        <v>0</v>
      </c>
      <c r="I37" s="21">
        <f t="shared" si="17"/>
        <v>0</v>
      </c>
      <c r="J37" s="21">
        <f t="shared" si="17"/>
        <v>89</v>
      </c>
      <c r="K37" s="21">
        <f t="shared" si="17"/>
        <v>371</v>
      </c>
      <c r="L37" s="21">
        <f t="shared" si="17"/>
        <v>454</v>
      </c>
      <c r="M37" s="21">
        <f t="shared" si="17"/>
        <v>825</v>
      </c>
      <c r="N37" s="21">
        <f t="shared" si="17"/>
        <v>33</v>
      </c>
      <c r="O37" s="271"/>
      <c r="P37" s="272">
        <f>SUM(P13:P36)</f>
        <v>0</v>
      </c>
      <c r="Q37" s="21">
        <f>SUM(Q13:Q36)</f>
        <v>96</v>
      </c>
      <c r="R37" s="21">
        <f>SUM(R13:R36)</f>
        <v>169</v>
      </c>
      <c r="S37" s="21"/>
      <c r="T37" s="21"/>
      <c r="U37" s="21"/>
      <c r="V37" s="21">
        <f>SUM(V13:V36)</f>
        <v>94</v>
      </c>
      <c r="W37" s="21">
        <f>SUM(W13:W36)</f>
        <v>359</v>
      </c>
      <c r="X37" s="21">
        <f>SUM(X13:X36)</f>
        <v>321</v>
      </c>
      <c r="Y37" s="21">
        <f>SUM(Y13:Y36)</f>
        <v>680</v>
      </c>
      <c r="Z37" s="21">
        <f>SUM(Z13:Z36)</f>
        <v>27</v>
      </c>
      <c r="AA37" s="22"/>
      <c r="AB37" s="105">
        <f>SUM(AB13:AB36)</f>
        <v>730</v>
      </c>
      <c r="AC37" s="21">
        <f>SUM(AC13:AC36)</f>
        <v>775</v>
      </c>
      <c r="AD37" s="21">
        <f>SUM(AD13:AD36)</f>
        <v>1500</v>
      </c>
      <c r="AE37" s="22">
        <f>SUM(AE13:AE36)</f>
        <v>60</v>
      </c>
    </row>
    <row r="38" spans="1:33" ht="17" thickBot="1" x14ac:dyDescent="0.3">
      <c r="B38" s="438" t="s">
        <v>55</v>
      </c>
      <c r="C38" s="439"/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39"/>
      <c r="T38" s="439"/>
      <c r="U38" s="439"/>
      <c r="V38" s="439"/>
      <c r="W38" s="439"/>
      <c r="X38" s="439"/>
      <c r="Y38" s="439"/>
      <c r="Z38" s="439"/>
      <c r="AA38" s="439"/>
      <c r="AB38" s="439"/>
      <c r="AC38" s="439"/>
      <c r="AD38" s="439"/>
      <c r="AE38" s="440"/>
    </row>
    <row r="39" spans="1:33" ht="16.3" x14ac:dyDescent="0.25">
      <c r="B39" s="82">
        <v>1</v>
      </c>
      <c r="C39" s="177" t="s">
        <v>56</v>
      </c>
      <c r="D39" s="83"/>
      <c r="E39" s="84"/>
      <c r="F39" s="84"/>
      <c r="G39" s="84"/>
      <c r="H39" s="84"/>
      <c r="I39" s="84"/>
      <c r="J39" s="84"/>
      <c r="K39" s="296"/>
      <c r="L39" s="84"/>
      <c r="M39" s="85"/>
      <c r="N39" s="298"/>
      <c r="O39" s="299"/>
      <c r="P39" s="86"/>
      <c r="Q39" s="37">
        <v>15</v>
      </c>
      <c r="R39" s="37"/>
      <c r="S39" s="37"/>
      <c r="T39" s="37"/>
      <c r="U39" s="37"/>
      <c r="V39" s="37"/>
      <c r="W39" s="244">
        <f>SUM(P39:V39)</f>
        <v>15</v>
      </c>
      <c r="X39" s="37">
        <v>10</v>
      </c>
      <c r="Y39" s="37">
        <f>SUM(W39:X39)</f>
        <v>25</v>
      </c>
      <c r="Z39" s="244">
        <v>1</v>
      </c>
      <c r="AA39" s="451" t="s">
        <v>38</v>
      </c>
      <c r="AB39" s="28">
        <v>15</v>
      </c>
      <c r="AC39" s="26">
        <v>10</v>
      </c>
      <c r="AD39" s="26">
        <v>25</v>
      </c>
      <c r="AE39" s="313">
        <v>1</v>
      </c>
      <c r="AF39" s="13"/>
      <c r="AG39" s="12"/>
    </row>
    <row r="40" spans="1:33" ht="17" thickBot="1" x14ac:dyDescent="0.3">
      <c r="B40" s="87">
        <v>2</v>
      </c>
      <c r="C40" s="178" t="s">
        <v>57</v>
      </c>
      <c r="D40" s="88"/>
      <c r="E40" s="89"/>
      <c r="F40" s="89"/>
      <c r="G40" s="89"/>
      <c r="H40" s="89"/>
      <c r="I40" s="89"/>
      <c r="J40" s="89"/>
      <c r="K40" s="297"/>
      <c r="L40" s="89"/>
      <c r="M40" s="90"/>
      <c r="N40" s="287"/>
      <c r="O40" s="300"/>
      <c r="P40" s="91"/>
      <c r="Q40" s="92">
        <v>15</v>
      </c>
      <c r="R40" s="92"/>
      <c r="S40" s="92"/>
      <c r="T40" s="92"/>
      <c r="U40" s="92"/>
      <c r="V40" s="92"/>
      <c r="W40" s="241">
        <f t="shared" ref="W40" si="18">SUM(P40:V40)</f>
        <v>15</v>
      </c>
      <c r="X40" s="92">
        <v>10</v>
      </c>
      <c r="Y40" s="92">
        <f t="shared" ref="Y40" si="19">SUM(W40:X40)</f>
        <v>25</v>
      </c>
      <c r="Z40" s="241">
        <v>1</v>
      </c>
      <c r="AA40" s="423"/>
      <c r="AB40" s="35">
        <v>15</v>
      </c>
      <c r="AC40" s="33">
        <v>10</v>
      </c>
      <c r="AD40" s="33">
        <v>25</v>
      </c>
      <c r="AE40" s="314">
        <v>1</v>
      </c>
    </row>
    <row r="41" spans="1:33" ht="17" thickBot="1" x14ac:dyDescent="0.3">
      <c r="B41" s="340" t="s">
        <v>54</v>
      </c>
      <c r="C41" s="341"/>
      <c r="D41" s="294"/>
      <c r="E41" s="289"/>
      <c r="F41" s="289"/>
      <c r="G41" s="289"/>
      <c r="H41" s="289"/>
      <c r="I41" s="289"/>
      <c r="J41" s="289"/>
      <c r="K41" s="293"/>
      <c r="L41" s="289"/>
      <c r="M41" s="293"/>
      <c r="N41" s="289"/>
      <c r="O41" s="295"/>
      <c r="P41" s="105"/>
      <c r="Q41" s="21">
        <v>30</v>
      </c>
      <c r="R41" s="21"/>
      <c r="S41" s="21"/>
      <c r="T41" s="21"/>
      <c r="U41" s="21"/>
      <c r="V41" s="21"/>
      <c r="W41" s="21">
        <v>30</v>
      </c>
      <c r="X41" s="21">
        <v>20</v>
      </c>
      <c r="Y41" s="21">
        <v>50</v>
      </c>
      <c r="Z41" s="21">
        <v>2</v>
      </c>
      <c r="AA41" s="106"/>
      <c r="AB41" s="72">
        <v>30</v>
      </c>
      <c r="AC41" s="21">
        <v>20</v>
      </c>
      <c r="AD41" s="21">
        <v>50</v>
      </c>
      <c r="AE41" s="22">
        <v>2</v>
      </c>
    </row>
    <row r="42" spans="1:33" ht="17" thickBot="1" x14ac:dyDescent="0.3">
      <c r="B42" s="438" t="s">
        <v>58</v>
      </c>
      <c r="C42" s="439"/>
      <c r="D42" s="439"/>
      <c r="E42" s="439"/>
      <c r="F42" s="439"/>
      <c r="G42" s="439"/>
      <c r="H42" s="439"/>
      <c r="I42" s="439"/>
      <c r="J42" s="439"/>
      <c r="K42" s="439"/>
      <c r="L42" s="439"/>
      <c r="M42" s="439"/>
      <c r="N42" s="439"/>
      <c r="O42" s="439"/>
      <c r="P42" s="439"/>
      <c r="Q42" s="439"/>
      <c r="R42" s="439"/>
      <c r="S42" s="439"/>
      <c r="T42" s="439"/>
      <c r="U42" s="439"/>
      <c r="V42" s="439"/>
      <c r="W42" s="439"/>
      <c r="X42" s="439"/>
      <c r="Y42" s="439"/>
      <c r="Z42" s="439"/>
      <c r="AA42" s="439"/>
      <c r="AB42" s="439"/>
      <c r="AC42" s="439"/>
      <c r="AD42" s="439"/>
      <c r="AE42" s="440"/>
    </row>
    <row r="43" spans="1:33" ht="17" thickBot="1" x14ac:dyDescent="0.3">
      <c r="B43" s="94">
        <v>1</v>
      </c>
      <c r="C43" s="62" t="s">
        <v>170</v>
      </c>
      <c r="D43" s="95"/>
      <c r="E43" s="96"/>
      <c r="F43" s="96"/>
      <c r="G43" s="96"/>
      <c r="H43" s="96"/>
      <c r="I43" s="96"/>
      <c r="J43" s="96"/>
      <c r="K43" s="97"/>
      <c r="L43" s="96"/>
      <c r="M43" s="97"/>
      <c r="N43" s="96"/>
      <c r="O43" s="98"/>
      <c r="P43" s="99"/>
      <c r="Q43" s="100"/>
      <c r="R43" s="100"/>
      <c r="S43" s="100"/>
      <c r="T43" s="100"/>
      <c r="U43" s="101">
        <v>120</v>
      </c>
      <c r="V43" s="100"/>
      <c r="W43" s="303">
        <f>SUM(U43)</f>
        <v>120</v>
      </c>
      <c r="X43" s="100"/>
      <c r="Y43" s="101">
        <f>SUM(W43:X43)</f>
        <v>120</v>
      </c>
      <c r="Z43" s="303">
        <v>4</v>
      </c>
      <c r="AA43" s="304" t="s">
        <v>38</v>
      </c>
      <c r="AB43" s="103">
        <f>SUM(Y43)</f>
        <v>120</v>
      </c>
      <c r="AC43" s="101">
        <f>SUM(X43)</f>
        <v>0</v>
      </c>
      <c r="AD43" s="102">
        <f>SUM(AB43:AC43)</f>
        <v>120</v>
      </c>
      <c r="AE43" s="104">
        <f>SUM(Z43)</f>
        <v>4</v>
      </c>
    </row>
    <row r="44" spans="1:33" s="3" customFormat="1" ht="17" thickBot="1" x14ac:dyDescent="0.3">
      <c r="A44" s="2"/>
      <c r="B44" s="340" t="s">
        <v>59</v>
      </c>
      <c r="C44" s="341"/>
      <c r="D44" s="105">
        <f t="shared" ref="D44:N44" si="20">SUM(D37,D41,D43)</f>
        <v>0</v>
      </c>
      <c r="E44" s="21">
        <f t="shared" si="20"/>
        <v>72</v>
      </c>
      <c r="F44" s="21">
        <f t="shared" si="20"/>
        <v>206</v>
      </c>
      <c r="G44" s="21">
        <f t="shared" si="20"/>
        <v>4</v>
      </c>
      <c r="H44" s="21">
        <f t="shared" si="20"/>
        <v>0</v>
      </c>
      <c r="I44" s="21">
        <f t="shared" si="20"/>
        <v>0</v>
      </c>
      <c r="J44" s="21">
        <f t="shared" si="20"/>
        <v>89</v>
      </c>
      <c r="K44" s="21">
        <f t="shared" si="20"/>
        <v>371</v>
      </c>
      <c r="L44" s="21">
        <f t="shared" si="20"/>
        <v>454</v>
      </c>
      <c r="M44" s="21">
        <f t="shared" si="20"/>
        <v>825</v>
      </c>
      <c r="N44" s="21">
        <f t="shared" si="20"/>
        <v>33</v>
      </c>
      <c r="O44" s="106" t="s">
        <v>60</v>
      </c>
      <c r="P44" s="72">
        <f t="shared" ref="P44:Z44" si="21">SUM(P37,P41,P43)</f>
        <v>0</v>
      </c>
      <c r="Q44" s="21">
        <f t="shared" si="21"/>
        <v>126</v>
      </c>
      <c r="R44" s="21">
        <f t="shared" si="21"/>
        <v>169</v>
      </c>
      <c r="S44" s="21">
        <f t="shared" si="21"/>
        <v>0</v>
      </c>
      <c r="T44" s="21">
        <f t="shared" si="21"/>
        <v>0</v>
      </c>
      <c r="U44" s="21">
        <f t="shared" si="21"/>
        <v>120</v>
      </c>
      <c r="V44" s="21">
        <f t="shared" si="21"/>
        <v>94</v>
      </c>
      <c r="W44" s="21">
        <f t="shared" si="21"/>
        <v>509</v>
      </c>
      <c r="X44" s="21">
        <f t="shared" si="21"/>
        <v>341</v>
      </c>
      <c r="Y44" s="21">
        <f t="shared" si="21"/>
        <v>850</v>
      </c>
      <c r="Z44" s="21">
        <f t="shared" si="21"/>
        <v>33</v>
      </c>
      <c r="AA44" s="22" t="s">
        <v>60</v>
      </c>
      <c r="AB44" s="72">
        <f>SUM(AB37,AB41,AB43)</f>
        <v>880</v>
      </c>
      <c r="AC44" s="21">
        <f>SUM(AC37,AC41,AC43)</f>
        <v>795</v>
      </c>
      <c r="AD44" s="21">
        <f>SUM(AD37,AD41,AD43)</f>
        <v>1670</v>
      </c>
      <c r="AE44" s="22">
        <f>SUM(AE37,AE41,AE43)</f>
        <v>66</v>
      </c>
    </row>
    <row r="45" spans="1:33" ht="14.95" customHeight="1" x14ac:dyDescent="0.25"/>
    <row r="46" spans="1:33" ht="15.8" customHeight="1" x14ac:dyDescent="0.25">
      <c r="K46" s="302"/>
      <c r="L46" s="441"/>
      <c r="M46" s="442"/>
      <c r="N46" s="442"/>
      <c r="O46" s="442"/>
      <c r="P46" s="442"/>
      <c r="Q46" s="442"/>
      <c r="R46" s="442"/>
      <c r="S46" s="442"/>
      <c r="T46" s="442"/>
      <c r="U46" s="442"/>
      <c r="V46" s="442"/>
      <c r="W46" s="442"/>
      <c r="X46" s="442"/>
      <c r="Y46" s="442"/>
      <c r="Z46" s="442"/>
      <c r="AC46" s="1"/>
    </row>
    <row r="47" spans="1:33" ht="19.05" x14ac:dyDescent="0.35">
      <c r="C47" s="380" t="s">
        <v>61</v>
      </c>
      <c r="D47" s="381"/>
      <c r="E47" s="382"/>
      <c r="AC47" s="1"/>
    </row>
    <row r="48" spans="1:33" ht="16.3" x14ac:dyDescent="0.3">
      <c r="C48" s="326" t="s">
        <v>62</v>
      </c>
      <c r="D48" s="327"/>
      <c r="E48" s="107" t="s">
        <v>14</v>
      </c>
    </row>
    <row r="49" spans="3:5" ht="16.3" x14ac:dyDescent="0.3">
      <c r="C49" s="326" t="s">
        <v>63</v>
      </c>
      <c r="D49" s="327"/>
      <c r="E49" s="107" t="s">
        <v>15</v>
      </c>
    </row>
    <row r="50" spans="3:5" ht="16.3" x14ac:dyDescent="0.3">
      <c r="C50" s="326" t="s">
        <v>64</v>
      </c>
      <c r="D50" s="327"/>
      <c r="E50" s="107" t="s">
        <v>16</v>
      </c>
    </row>
    <row r="51" spans="3:5" ht="16.3" x14ac:dyDescent="0.3">
      <c r="C51" s="326" t="s">
        <v>65</v>
      </c>
      <c r="D51" s="327"/>
      <c r="E51" s="107" t="s">
        <v>17</v>
      </c>
    </row>
    <row r="52" spans="3:5" ht="16.3" x14ac:dyDescent="0.3">
      <c r="C52" s="326" t="s">
        <v>66</v>
      </c>
      <c r="D52" s="327"/>
      <c r="E52" s="107" t="s">
        <v>18</v>
      </c>
    </row>
    <row r="53" spans="3:5" ht="16.3" x14ac:dyDescent="0.3">
      <c r="C53" s="326" t="s">
        <v>67</v>
      </c>
      <c r="D53" s="327"/>
      <c r="E53" s="107" t="s">
        <v>19</v>
      </c>
    </row>
    <row r="54" spans="3:5" ht="16.3" x14ac:dyDescent="0.3">
      <c r="C54" s="326" t="s">
        <v>68</v>
      </c>
      <c r="D54" s="327"/>
      <c r="E54" s="107" t="s">
        <v>26</v>
      </c>
    </row>
    <row r="55" spans="3:5" ht="16.3" x14ac:dyDescent="0.3">
      <c r="C55" s="326" t="s">
        <v>69</v>
      </c>
      <c r="D55" s="327"/>
      <c r="E55" s="107" t="s">
        <v>38</v>
      </c>
    </row>
    <row r="56" spans="3:5" ht="16.3" x14ac:dyDescent="0.3">
      <c r="C56" s="326" t="s">
        <v>70</v>
      </c>
      <c r="D56" s="327"/>
      <c r="E56" s="107" t="s">
        <v>49</v>
      </c>
    </row>
    <row r="57" spans="3:5" ht="16.3" x14ac:dyDescent="0.3">
      <c r="C57" s="326" t="s">
        <v>71</v>
      </c>
      <c r="D57" s="327"/>
      <c r="E57" s="107" t="s">
        <v>72</v>
      </c>
    </row>
  </sheetData>
  <mergeCells count="37">
    <mergeCell ref="C57:D57"/>
    <mergeCell ref="C56:D56"/>
    <mergeCell ref="C55:D55"/>
    <mergeCell ref="C54:D54"/>
    <mergeCell ref="C53:D53"/>
    <mergeCell ref="B7:AE7"/>
    <mergeCell ref="D8:O8"/>
    <mergeCell ref="AA39:AA40"/>
    <mergeCell ref="B10:C10"/>
    <mergeCell ref="B11:AE11"/>
    <mergeCell ref="C12:AE12"/>
    <mergeCell ref="B38:AE38"/>
    <mergeCell ref="C52:D52"/>
    <mergeCell ref="C51:D51"/>
    <mergeCell ref="C50:D50"/>
    <mergeCell ref="D9:O9"/>
    <mergeCell ref="P8:AA8"/>
    <mergeCell ref="P9:AA9"/>
    <mergeCell ref="B42:AE42"/>
    <mergeCell ref="C48:D48"/>
    <mergeCell ref="C49:D49"/>
    <mergeCell ref="B37:C37"/>
    <mergeCell ref="B41:C41"/>
    <mergeCell ref="B44:C44"/>
    <mergeCell ref="L46:Z46"/>
    <mergeCell ref="C47:E47"/>
    <mergeCell ref="AB8:AE9"/>
    <mergeCell ref="B8:C9"/>
    <mergeCell ref="B2:AE2"/>
    <mergeCell ref="B4:G4"/>
    <mergeCell ref="B3:G3"/>
    <mergeCell ref="B5:G5"/>
    <mergeCell ref="B6:G6"/>
    <mergeCell ref="H5:AE5"/>
    <mergeCell ref="H3:AE3"/>
    <mergeCell ref="H6:AE6"/>
    <mergeCell ref="H4:AE4"/>
  </mergeCells>
  <pageMargins left="0.23622047244094491" right="0.23622047244094491" top="0.35433070866141736" bottom="0.35433070866141736" header="0.31496062992125984" footer="0.31496062992125984"/>
  <pageSetup paperSize="9" scale="5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66"/>
    <pageSetUpPr fitToPage="1"/>
  </sheetPr>
  <dimension ref="B1:AG56"/>
  <sheetViews>
    <sheetView zoomScale="70" zoomScaleNormal="70" workbookViewId="0">
      <selection activeCell="M19" sqref="M19"/>
    </sheetView>
  </sheetViews>
  <sheetFormatPr defaultColWidth="10.625" defaultRowHeight="14.3" x14ac:dyDescent="0.25"/>
  <cols>
    <col min="1" max="1" width="10.625" style="1"/>
    <col min="2" max="2" width="19.5" style="2" customWidth="1"/>
    <col min="3" max="3" width="6.25" style="1" customWidth="1"/>
    <col min="4" max="4" width="60.5" style="1" customWidth="1"/>
    <col min="5" max="28" width="5.625" style="1" customWidth="1"/>
    <col min="29" max="29" width="6.625" style="1" customWidth="1"/>
    <col min="30" max="30" width="6.625" style="3" customWidth="1"/>
    <col min="31" max="32" width="6.625" style="1" customWidth="1"/>
    <col min="33" max="33" width="29.5" style="1" customWidth="1"/>
    <col min="34" max="34" width="18.5" style="1" customWidth="1"/>
    <col min="35" max="16384" width="10.625" style="1"/>
  </cols>
  <sheetData>
    <row r="1" spans="2:33" ht="14.95" thickBot="1" x14ac:dyDescent="0.3"/>
    <row r="2" spans="2:33" ht="28.55" customHeight="1" thickBot="1" x14ac:dyDescent="0.3">
      <c r="C2" s="328" t="s">
        <v>0</v>
      </c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29"/>
      <c r="AF2" s="330"/>
    </row>
    <row r="3" spans="2:33" ht="19.05" x14ac:dyDescent="0.35">
      <c r="C3" s="334" t="s">
        <v>1</v>
      </c>
      <c r="D3" s="335"/>
      <c r="E3" s="335"/>
      <c r="F3" s="335"/>
      <c r="G3" s="335"/>
      <c r="H3" s="336"/>
      <c r="I3" s="455" t="s">
        <v>2</v>
      </c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55"/>
      <c r="AE3" s="455"/>
      <c r="AF3" s="456"/>
    </row>
    <row r="4" spans="2:33" ht="15.65" customHeight="1" x14ac:dyDescent="0.25">
      <c r="C4" s="331" t="s">
        <v>3</v>
      </c>
      <c r="D4" s="332"/>
      <c r="E4" s="332"/>
      <c r="F4" s="332"/>
      <c r="G4" s="332"/>
      <c r="H4" s="333"/>
      <c r="I4" s="457" t="s">
        <v>4</v>
      </c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7"/>
      <c r="AF4" s="458"/>
    </row>
    <row r="5" spans="2:33" ht="16.3" x14ac:dyDescent="0.25">
      <c r="C5" s="331" t="s">
        <v>5</v>
      </c>
      <c r="D5" s="332"/>
      <c r="E5" s="332"/>
      <c r="F5" s="332"/>
      <c r="G5" s="332"/>
      <c r="H5" s="333"/>
      <c r="I5" s="457" t="s">
        <v>6</v>
      </c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7"/>
      <c r="AF5" s="458"/>
    </row>
    <row r="6" spans="2:33" ht="17" thickBot="1" x14ac:dyDescent="0.3">
      <c r="C6" s="337" t="s">
        <v>7</v>
      </c>
      <c r="D6" s="338"/>
      <c r="E6" s="338"/>
      <c r="F6" s="338"/>
      <c r="G6" s="338"/>
      <c r="H6" s="339"/>
      <c r="I6" s="465" t="s">
        <v>8</v>
      </c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5"/>
      <c r="AF6" s="466"/>
    </row>
    <row r="7" spans="2:33" ht="30.75" customHeight="1" thickBot="1" x14ac:dyDescent="0.3">
      <c r="C7" s="374" t="s">
        <v>173</v>
      </c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375"/>
      <c r="AE7" s="375"/>
      <c r="AF7" s="376"/>
      <c r="AG7" s="10"/>
    </row>
    <row r="8" spans="2:33" ht="18.7" customHeight="1" x14ac:dyDescent="0.25">
      <c r="C8" s="368" t="s">
        <v>13</v>
      </c>
      <c r="D8" s="369"/>
      <c r="E8" s="475" t="s">
        <v>88</v>
      </c>
      <c r="F8" s="476"/>
      <c r="G8" s="476"/>
      <c r="H8" s="476"/>
      <c r="I8" s="476"/>
      <c r="J8" s="476"/>
      <c r="K8" s="476"/>
      <c r="L8" s="476"/>
      <c r="M8" s="476"/>
      <c r="N8" s="476"/>
      <c r="O8" s="476"/>
      <c r="P8" s="476"/>
      <c r="Q8" s="469" t="s">
        <v>89</v>
      </c>
      <c r="R8" s="470"/>
      <c r="S8" s="470"/>
      <c r="T8" s="470"/>
      <c r="U8" s="470"/>
      <c r="V8" s="470"/>
      <c r="W8" s="470"/>
      <c r="X8" s="470"/>
      <c r="Y8" s="470"/>
      <c r="Z8" s="470"/>
      <c r="AA8" s="470"/>
      <c r="AB8" s="471"/>
      <c r="AC8" s="443"/>
      <c r="AD8" s="444"/>
      <c r="AE8" s="444"/>
      <c r="AF8" s="445"/>
    </row>
    <row r="9" spans="2:33" ht="14.95" customHeight="1" thickBot="1" x14ac:dyDescent="0.3">
      <c r="C9" s="370"/>
      <c r="D9" s="371"/>
      <c r="E9" s="467" t="s">
        <v>12</v>
      </c>
      <c r="F9" s="468"/>
      <c r="G9" s="468"/>
      <c r="H9" s="468"/>
      <c r="I9" s="468"/>
      <c r="J9" s="468"/>
      <c r="K9" s="468"/>
      <c r="L9" s="468"/>
      <c r="M9" s="468"/>
      <c r="N9" s="468"/>
      <c r="O9" s="468"/>
      <c r="P9" s="468"/>
      <c r="Q9" s="467" t="s">
        <v>12</v>
      </c>
      <c r="R9" s="468"/>
      <c r="S9" s="468"/>
      <c r="T9" s="468"/>
      <c r="U9" s="468"/>
      <c r="V9" s="468"/>
      <c r="W9" s="468"/>
      <c r="X9" s="468"/>
      <c r="Y9" s="468"/>
      <c r="Z9" s="468"/>
      <c r="AA9" s="468"/>
      <c r="AB9" s="472"/>
      <c r="AC9" s="361"/>
      <c r="AD9" s="362"/>
      <c r="AE9" s="362"/>
      <c r="AF9" s="363"/>
    </row>
    <row r="10" spans="2:33" s="4" customFormat="1" ht="95.95" customHeight="1" thickBot="1" x14ac:dyDescent="0.3">
      <c r="B10" s="2"/>
      <c r="C10" s="473"/>
      <c r="D10" s="474"/>
      <c r="E10" s="182" t="s">
        <v>14</v>
      </c>
      <c r="F10" s="183" t="s">
        <v>15</v>
      </c>
      <c r="G10" s="183" t="s">
        <v>16</v>
      </c>
      <c r="H10" s="183" t="s">
        <v>17</v>
      </c>
      <c r="I10" s="183" t="s">
        <v>18</v>
      </c>
      <c r="J10" s="183" t="s">
        <v>19</v>
      </c>
      <c r="K10" s="183" t="s">
        <v>20</v>
      </c>
      <c r="L10" s="183" t="s">
        <v>21</v>
      </c>
      <c r="M10" s="183" t="s">
        <v>22</v>
      </c>
      <c r="N10" s="183" t="s">
        <v>23</v>
      </c>
      <c r="O10" s="183" t="s">
        <v>24</v>
      </c>
      <c r="P10" s="184" t="s">
        <v>25</v>
      </c>
      <c r="Q10" s="182" t="s">
        <v>14</v>
      </c>
      <c r="R10" s="183" t="s">
        <v>15</v>
      </c>
      <c r="S10" s="183" t="s">
        <v>16</v>
      </c>
      <c r="T10" s="183" t="s">
        <v>17</v>
      </c>
      <c r="U10" s="183" t="s">
        <v>18</v>
      </c>
      <c r="V10" s="183" t="s">
        <v>19</v>
      </c>
      <c r="W10" s="183" t="s">
        <v>26</v>
      </c>
      <c r="X10" s="183" t="s">
        <v>21</v>
      </c>
      <c r="Y10" s="183" t="s">
        <v>22</v>
      </c>
      <c r="Z10" s="183" t="s">
        <v>23</v>
      </c>
      <c r="AA10" s="183" t="s">
        <v>28</v>
      </c>
      <c r="AB10" s="184" t="s">
        <v>29</v>
      </c>
      <c r="AC10" s="182" t="s">
        <v>30</v>
      </c>
      <c r="AD10" s="183" t="s">
        <v>31</v>
      </c>
      <c r="AE10" s="183" t="s">
        <v>32</v>
      </c>
      <c r="AF10" s="184" t="s">
        <v>33</v>
      </c>
    </row>
    <row r="11" spans="2:33" ht="16.3" x14ac:dyDescent="0.25">
      <c r="C11" s="430" t="s">
        <v>34</v>
      </c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  <c r="AD11" s="431"/>
      <c r="AE11" s="431"/>
      <c r="AF11" s="432"/>
    </row>
    <row r="12" spans="2:33" ht="14.95" thickBot="1" x14ac:dyDescent="0.3">
      <c r="C12" s="209" t="s">
        <v>35</v>
      </c>
      <c r="D12" s="452" t="s">
        <v>36</v>
      </c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  <c r="AD12" s="453"/>
      <c r="AE12" s="453"/>
      <c r="AF12" s="454"/>
    </row>
    <row r="13" spans="2:33" ht="16.3" x14ac:dyDescent="0.25">
      <c r="C13" s="23">
        <v>1</v>
      </c>
      <c r="D13" s="205" t="s">
        <v>125</v>
      </c>
      <c r="E13" s="113"/>
      <c r="F13" s="112"/>
      <c r="G13" s="112">
        <v>20</v>
      </c>
      <c r="H13" s="112"/>
      <c r="I13" s="26"/>
      <c r="J13" s="26"/>
      <c r="K13" s="26">
        <v>20</v>
      </c>
      <c r="L13" s="244">
        <f>SUM(E13:K13)</f>
        <v>40</v>
      </c>
      <c r="M13" s="26">
        <f>((O13*25)-L13)</f>
        <v>35</v>
      </c>
      <c r="N13" s="26">
        <f>SUM(L13:M13)</f>
        <v>75</v>
      </c>
      <c r="O13" s="242">
        <v>3</v>
      </c>
      <c r="P13" s="247" t="s">
        <v>39</v>
      </c>
      <c r="Q13" s="108"/>
      <c r="R13" s="109"/>
      <c r="S13" s="109"/>
      <c r="T13" s="109"/>
      <c r="U13" s="26"/>
      <c r="V13" s="26"/>
      <c r="W13" s="26"/>
      <c r="X13" s="244"/>
      <c r="Y13" s="26"/>
      <c r="Z13" s="26"/>
      <c r="AA13" s="274"/>
      <c r="AB13" s="275"/>
      <c r="AC13" s="28">
        <f>SUM(L13,X13)</f>
        <v>40</v>
      </c>
      <c r="AD13" s="26">
        <f>SUM(M13,Y13)</f>
        <v>35</v>
      </c>
      <c r="AE13" s="27">
        <f>SUM(AC13:AD13)</f>
        <v>75</v>
      </c>
      <c r="AF13" s="29">
        <f>SUM(O13,AA13)</f>
        <v>3</v>
      </c>
    </row>
    <row r="14" spans="2:33" ht="16.3" x14ac:dyDescent="0.25">
      <c r="C14" s="152">
        <v>2</v>
      </c>
      <c r="D14" s="206" t="s">
        <v>90</v>
      </c>
      <c r="E14" s="115"/>
      <c r="F14" s="114"/>
      <c r="G14" s="114">
        <v>30</v>
      </c>
      <c r="H14" s="114"/>
      <c r="I14" s="33"/>
      <c r="J14" s="33"/>
      <c r="K14" s="33">
        <v>10</v>
      </c>
      <c r="L14" s="241">
        <f t="shared" ref="L14:L34" si="0">SUM(E14:K14)</f>
        <v>40</v>
      </c>
      <c r="M14" s="33">
        <f t="shared" ref="M14:M34" si="1">((O14*25)-L14)</f>
        <v>10</v>
      </c>
      <c r="N14" s="33">
        <f t="shared" ref="N14:N34" si="2">SUM(L14:M14)</f>
        <v>50</v>
      </c>
      <c r="O14" s="240">
        <v>2</v>
      </c>
      <c r="P14" s="248" t="s">
        <v>38</v>
      </c>
      <c r="Q14" s="115"/>
      <c r="R14" s="114"/>
      <c r="S14" s="114">
        <v>12</v>
      </c>
      <c r="T14" s="114"/>
      <c r="U14" s="33"/>
      <c r="V14" s="33"/>
      <c r="W14" s="33">
        <v>8</v>
      </c>
      <c r="X14" s="241">
        <f t="shared" ref="X14:X35" si="3">SUM(Q14:W14)</f>
        <v>20</v>
      </c>
      <c r="Y14" s="33">
        <f t="shared" ref="Y14:Y35" si="4">((AA14*25)-X14)</f>
        <v>30</v>
      </c>
      <c r="Z14" s="33">
        <f t="shared" ref="Z14:Z35" si="5">SUM(X14:Y14)</f>
        <v>50</v>
      </c>
      <c r="AA14" s="240">
        <v>2</v>
      </c>
      <c r="AB14" s="248" t="s">
        <v>39</v>
      </c>
      <c r="AC14" s="35">
        <f t="shared" ref="AC14:AC35" si="6">SUM(L14,X14)</f>
        <v>60</v>
      </c>
      <c r="AD14" s="33">
        <f t="shared" ref="AD14:AD36" si="7">SUM(M14,Y14)</f>
        <v>40</v>
      </c>
      <c r="AE14" s="34">
        <f t="shared" ref="AE14:AE36" si="8">SUM(AC14:AD14)</f>
        <v>100</v>
      </c>
      <c r="AF14" s="36">
        <f t="shared" ref="AF14:AF36" si="9">SUM(O14,AA14)</f>
        <v>4</v>
      </c>
    </row>
    <row r="15" spans="2:33" ht="16.3" x14ac:dyDescent="0.25">
      <c r="C15" s="460">
        <v>3</v>
      </c>
      <c r="D15" s="461" t="s">
        <v>91</v>
      </c>
      <c r="E15" s="115"/>
      <c r="F15" s="114"/>
      <c r="G15" s="114">
        <v>8</v>
      </c>
      <c r="H15" s="114">
        <v>8</v>
      </c>
      <c r="I15" s="33"/>
      <c r="J15" s="33"/>
      <c r="K15" s="33">
        <v>10</v>
      </c>
      <c r="L15" s="241">
        <f t="shared" si="0"/>
        <v>26</v>
      </c>
      <c r="M15" s="33">
        <f>((O15*30)-L15)</f>
        <v>4</v>
      </c>
      <c r="N15" s="33">
        <f t="shared" si="2"/>
        <v>30</v>
      </c>
      <c r="O15" s="240">
        <v>1</v>
      </c>
      <c r="P15" s="345" t="s">
        <v>39</v>
      </c>
      <c r="Q15" s="115"/>
      <c r="R15" s="114"/>
      <c r="S15" s="114"/>
      <c r="T15" s="114"/>
      <c r="U15" s="33"/>
      <c r="V15" s="33"/>
      <c r="W15" s="33"/>
      <c r="X15" s="241"/>
      <c r="Y15" s="33"/>
      <c r="Z15" s="33"/>
      <c r="AA15" s="240"/>
      <c r="AB15" s="248"/>
      <c r="AC15" s="35">
        <f t="shared" si="6"/>
        <v>26</v>
      </c>
      <c r="AD15" s="33">
        <f t="shared" si="7"/>
        <v>4</v>
      </c>
      <c r="AE15" s="34">
        <f t="shared" si="8"/>
        <v>30</v>
      </c>
      <c r="AF15" s="367">
        <v>4</v>
      </c>
    </row>
    <row r="16" spans="2:33" ht="16.3" x14ac:dyDescent="0.25">
      <c r="C16" s="460"/>
      <c r="D16" s="461"/>
      <c r="E16" s="115"/>
      <c r="F16" s="114"/>
      <c r="G16" s="114">
        <v>12</v>
      </c>
      <c r="H16" s="114"/>
      <c r="I16" s="33"/>
      <c r="J16" s="33"/>
      <c r="K16" s="33"/>
      <c r="L16" s="241">
        <f t="shared" si="0"/>
        <v>12</v>
      </c>
      <c r="M16" s="33">
        <f t="shared" si="1"/>
        <v>13</v>
      </c>
      <c r="N16" s="33">
        <f t="shared" si="2"/>
        <v>25</v>
      </c>
      <c r="O16" s="240">
        <v>1</v>
      </c>
      <c r="P16" s="462"/>
      <c r="Q16" s="115"/>
      <c r="R16" s="114"/>
      <c r="S16" s="114"/>
      <c r="T16" s="114"/>
      <c r="U16" s="33"/>
      <c r="V16" s="33"/>
      <c r="W16" s="33"/>
      <c r="X16" s="241"/>
      <c r="Y16" s="33"/>
      <c r="Z16" s="33"/>
      <c r="AA16" s="240"/>
      <c r="AB16" s="248"/>
      <c r="AC16" s="35">
        <f t="shared" si="6"/>
        <v>12</v>
      </c>
      <c r="AD16" s="33">
        <f t="shared" si="7"/>
        <v>13</v>
      </c>
      <c r="AE16" s="34">
        <f t="shared" si="8"/>
        <v>25</v>
      </c>
      <c r="AF16" s="367"/>
    </row>
    <row r="17" spans="2:33" ht="16.3" x14ac:dyDescent="0.25">
      <c r="C17" s="460"/>
      <c r="D17" s="461"/>
      <c r="E17" s="115"/>
      <c r="F17" s="114"/>
      <c r="G17" s="114">
        <v>10</v>
      </c>
      <c r="H17" s="114">
        <v>17</v>
      </c>
      <c r="I17" s="33"/>
      <c r="J17" s="33"/>
      <c r="K17" s="33">
        <v>10</v>
      </c>
      <c r="L17" s="241">
        <f t="shared" si="0"/>
        <v>37</v>
      </c>
      <c r="M17" s="33">
        <f t="shared" si="1"/>
        <v>13</v>
      </c>
      <c r="N17" s="33">
        <f t="shared" si="2"/>
        <v>50</v>
      </c>
      <c r="O17" s="240">
        <v>2</v>
      </c>
      <c r="P17" s="346"/>
      <c r="Q17" s="115"/>
      <c r="R17" s="114"/>
      <c r="S17" s="114"/>
      <c r="T17" s="114"/>
      <c r="U17" s="33"/>
      <c r="V17" s="33"/>
      <c r="W17" s="33"/>
      <c r="X17" s="241"/>
      <c r="Y17" s="33"/>
      <c r="Z17" s="33"/>
      <c r="AA17" s="240"/>
      <c r="AB17" s="248"/>
      <c r="AC17" s="35">
        <f t="shared" si="6"/>
        <v>37</v>
      </c>
      <c r="AD17" s="33">
        <f t="shared" si="7"/>
        <v>13</v>
      </c>
      <c r="AE17" s="34">
        <f t="shared" si="8"/>
        <v>50</v>
      </c>
      <c r="AF17" s="367"/>
    </row>
    <row r="18" spans="2:33" ht="16.3" x14ac:dyDescent="0.25">
      <c r="B18" s="1"/>
      <c r="C18" s="152">
        <v>4</v>
      </c>
      <c r="D18" s="207" t="s">
        <v>92</v>
      </c>
      <c r="E18" s="115"/>
      <c r="F18" s="114">
        <v>5</v>
      </c>
      <c r="G18" s="114">
        <v>10</v>
      </c>
      <c r="H18" s="114">
        <v>15</v>
      </c>
      <c r="I18" s="33"/>
      <c r="J18" s="33"/>
      <c r="K18" s="33">
        <v>25</v>
      </c>
      <c r="L18" s="241">
        <f t="shared" si="0"/>
        <v>55</v>
      </c>
      <c r="M18" s="33">
        <f>((O18*30)-L18)</f>
        <v>5</v>
      </c>
      <c r="N18" s="33">
        <f t="shared" si="2"/>
        <v>60</v>
      </c>
      <c r="O18" s="240">
        <v>2</v>
      </c>
      <c r="P18" s="248" t="s">
        <v>38</v>
      </c>
      <c r="Q18" s="115"/>
      <c r="R18" s="114"/>
      <c r="S18" s="114">
        <v>7</v>
      </c>
      <c r="T18" s="114">
        <v>28</v>
      </c>
      <c r="U18" s="33"/>
      <c r="V18" s="33"/>
      <c r="W18" s="33">
        <v>10</v>
      </c>
      <c r="X18" s="241">
        <f t="shared" si="3"/>
        <v>45</v>
      </c>
      <c r="Y18" s="33">
        <f t="shared" si="4"/>
        <v>30</v>
      </c>
      <c r="Z18" s="33">
        <f t="shared" si="5"/>
        <v>75</v>
      </c>
      <c r="AA18" s="240">
        <v>3</v>
      </c>
      <c r="AB18" s="345" t="s">
        <v>39</v>
      </c>
      <c r="AC18" s="35">
        <f t="shared" si="6"/>
        <v>100</v>
      </c>
      <c r="AD18" s="33">
        <f t="shared" si="7"/>
        <v>35</v>
      </c>
      <c r="AE18" s="34">
        <f t="shared" si="8"/>
        <v>135</v>
      </c>
      <c r="AF18" s="367">
        <v>7</v>
      </c>
    </row>
    <row r="19" spans="2:33" ht="16.3" x14ac:dyDescent="0.25">
      <c r="B19" s="1"/>
      <c r="C19" s="152">
        <v>5</v>
      </c>
      <c r="D19" s="206" t="s">
        <v>93</v>
      </c>
      <c r="E19" s="115"/>
      <c r="F19" s="114"/>
      <c r="G19" s="114"/>
      <c r="H19" s="114"/>
      <c r="I19" s="33"/>
      <c r="J19" s="33"/>
      <c r="K19" s="33"/>
      <c r="L19" s="241"/>
      <c r="M19" s="33"/>
      <c r="N19" s="33"/>
      <c r="O19" s="240"/>
      <c r="P19" s="248"/>
      <c r="Q19" s="115"/>
      <c r="R19" s="114"/>
      <c r="S19" s="114">
        <v>10</v>
      </c>
      <c r="T19" s="114">
        <v>15</v>
      </c>
      <c r="U19" s="33"/>
      <c r="V19" s="33"/>
      <c r="W19" s="33">
        <v>10</v>
      </c>
      <c r="X19" s="241">
        <f t="shared" si="3"/>
        <v>35</v>
      </c>
      <c r="Y19" s="33">
        <f t="shared" si="4"/>
        <v>15</v>
      </c>
      <c r="Z19" s="33">
        <f t="shared" si="5"/>
        <v>50</v>
      </c>
      <c r="AA19" s="240">
        <v>2</v>
      </c>
      <c r="AB19" s="346"/>
      <c r="AC19" s="35">
        <f t="shared" si="6"/>
        <v>35</v>
      </c>
      <c r="AD19" s="33">
        <f t="shared" si="7"/>
        <v>15</v>
      </c>
      <c r="AE19" s="34">
        <f t="shared" si="8"/>
        <v>50</v>
      </c>
      <c r="AF19" s="367"/>
    </row>
    <row r="20" spans="2:33" ht="16.3" x14ac:dyDescent="0.25">
      <c r="B20" s="1"/>
      <c r="C20" s="152">
        <v>6</v>
      </c>
      <c r="D20" s="206" t="s">
        <v>94</v>
      </c>
      <c r="E20" s="115"/>
      <c r="F20" s="114"/>
      <c r="G20" s="114"/>
      <c r="H20" s="114"/>
      <c r="I20" s="33"/>
      <c r="J20" s="33"/>
      <c r="K20" s="33"/>
      <c r="L20" s="241"/>
      <c r="M20" s="33"/>
      <c r="N20" s="33"/>
      <c r="O20" s="240"/>
      <c r="P20" s="248"/>
      <c r="Q20" s="115"/>
      <c r="R20" s="114">
        <v>20</v>
      </c>
      <c r="S20" s="114"/>
      <c r="T20" s="114"/>
      <c r="U20" s="33"/>
      <c r="V20" s="33"/>
      <c r="W20" s="33"/>
      <c r="X20" s="241">
        <f t="shared" si="3"/>
        <v>20</v>
      </c>
      <c r="Y20" s="33">
        <f t="shared" si="4"/>
        <v>5</v>
      </c>
      <c r="Z20" s="33">
        <f t="shared" si="5"/>
        <v>25</v>
      </c>
      <c r="AA20" s="240">
        <v>1</v>
      </c>
      <c r="AB20" s="248" t="s">
        <v>38</v>
      </c>
      <c r="AC20" s="35">
        <f t="shared" si="6"/>
        <v>20</v>
      </c>
      <c r="AD20" s="33">
        <f t="shared" si="7"/>
        <v>5</v>
      </c>
      <c r="AE20" s="34">
        <f t="shared" si="8"/>
        <v>25</v>
      </c>
      <c r="AF20" s="36">
        <f t="shared" si="9"/>
        <v>1</v>
      </c>
    </row>
    <row r="21" spans="2:33" ht="16.3" x14ac:dyDescent="0.25">
      <c r="B21" s="1"/>
      <c r="C21" s="152">
        <v>7</v>
      </c>
      <c r="D21" s="206" t="s">
        <v>95</v>
      </c>
      <c r="E21" s="115"/>
      <c r="F21" s="114"/>
      <c r="G21" s="114">
        <v>20</v>
      </c>
      <c r="H21" s="114"/>
      <c r="I21" s="33"/>
      <c r="J21" s="33"/>
      <c r="K21" s="33">
        <v>10</v>
      </c>
      <c r="L21" s="241">
        <f t="shared" si="0"/>
        <v>30</v>
      </c>
      <c r="M21" s="92">
        <v>5</v>
      </c>
      <c r="N21" s="33">
        <f t="shared" si="2"/>
        <v>35</v>
      </c>
      <c r="O21" s="240">
        <v>1</v>
      </c>
      <c r="P21" s="248" t="s">
        <v>38</v>
      </c>
      <c r="Q21" s="115"/>
      <c r="R21" s="114"/>
      <c r="S21" s="114"/>
      <c r="T21" s="114"/>
      <c r="U21" s="33"/>
      <c r="V21" s="33"/>
      <c r="W21" s="33"/>
      <c r="X21" s="241"/>
      <c r="Y21" s="33"/>
      <c r="Z21" s="33"/>
      <c r="AA21" s="240"/>
      <c r="AB21" s="248"/>
      <c r="AC21" s="35">
        <f t="shared" si="6"/>
        <v>30</v>
      </c>
      <c r="AD21" s="33">
        <f t="shared" si="7"/>
        <v>5</v>
      </c>
      <c r="AE21" s="34">
        <f t="shared" si="8"/>
        <v>35</v>
      </c>
      <c r="AF21" s="36">
        <f t="shared" si="9"/>
        <v>1</v>
      </c>
    </row>
    <row r="22" spans="2:33" ht="16.3" x14ac:dyDescent="0.25">
      <c r="B22" s="1"/>
      <c r="C22" s="152">
        <v>8</v>
      </c>
      <c r="D22" s="206" t="s">
        <v>96</v>
      </c>
      <c r="E22" s="120"/>
      <c r="F22" s="119"/>
      <c r="G22" s="119">
        <v>16</v>
      </c>
      <c r="H22" s="119">
        <v>29</v>
      </c>
      <c r="I22" s="33"/>
      <c r="J22" s="33"/>
      <c r="K22" s="33">
        <v>15</v>
      </c>
      <c r="L22" s="241">
        <f t="shared" si="0"/>
        <v>60</v>
      </c>
      <c r="M22" s="33">
        <f t="shared" si="1"/>
        <v>40</v>
      </c>
      <c r="N22" s="33">
        <f t="shared" si="2"/>
        <v>100</v>
      </c>
      <c r="O22" s="240">
        <v>4</v>
      </c>
      <c r="P22" s="248" t="s">
        <v>39</v>
      </c>
      <c r="Q22" s="115"/>
      <c r="R22" s="114"/>
      <c r="S22" s="114"/>
      <c r="T22" s="114"/>
      <c r="U22" s="33"/>
      <c r="V22" s="33"/>
      <c r="W22" s="33"/>
      <c r="X22" s="241"/>
      <c r="Y22" s="33"/>
      <c r="Z22" s="33"/>
      <c r="AA22" s="240"/>
      <c r="AB22" s="248"/>
      <c r="AC22" s="35">
        <f t="shared" si="6"/>
        <v>60</v>
      </c>
      <c r="AD22" s="33">
        <f t="shared" si="7"/>
        <v>40</v>
      </c>
      <c r="AE22" s="34">
        <f t="shared" si="8"/>
        <v>100</v>
      </c>
      <c r="AF22" s="36">
        <f t="shared" si="9"/>
        <v>4</v>
      </c>
    </row>
    <row r="23" spans="2:33" ht="16.3" x14ac:dyDescent="0.25">
      <c r="B23" s="1"/>
      <c r="C23" s="152">
        <v>9</v>
      </c>
      <c r="D23" s="206" t="s">
        <v>97</v>
      </c>
      <c r="E23" s="115"/>
      <c r="F23" s="114"/>
      <c r="G23" s="114">
        <v>8</v>
      </c>
      <c r="H23" s="114">
        <v>7</v>
      </c>
      <c r="I23" s="33"/>
      <c r="J23" s="33"/>
      <c r="K23" s="33"/>
      <c r="L23" s="241">
        <f t="shared" si="0"/>
        <v>15</v>
      </c>
      <c r="M23" s="33">
        <f t="shared" si="1"/>
        <v>10</v>
      </c>
      <c r="N23" s="33">
        <f t="shared" si="2"/>
        <v>25</v>
      </c>
      <c r="O23" s="240">
        <v>1</v>
      </c>
      <c r="P23" s="248" t="s">
        <v>38</v>
      </c>
      <c r="Q23" s="115"/>
      <c r="R23" s="114"/>
      <c r="S23" s="114"/>
      <c r="T23" s="114"/>
      <c r="U23" s="33"/>
      <c r="V23" s="33"/>
      <c r="W23" s="33"/>
      <c r="X23" s="241"/>
      <c r="Y23" s="33"/>
      <c r="Z23" s="33"/>
      <c r="AA23" s="240"/>
      <c r="AB23" s="248"/>
      <c r="AC23" s="35">
        <f t="shared" si="6"/>
        <v>15</v>
      </c>
      <c r="AD23" s="33">
        <f t="shared" si="7"/>
        <v>10</v>
      </c>
      <c r="AE23" s="34">
        <f t="shared" si="8"/>
        <v>25</v>
      </c>
      <c r="AF23" s="36">
        <f t="shared" si="9"/>
        <v>1</v>
      </c>
    </row>
    <row r="24" spans="2:33" ht="16.3" x14ac:dyDescent="0.25">
      <c r="B24" s="1"/>
      <c r="C24" s="152">
        <v>10</v>
      </c>
      <c r="D24" s="206" t="s">
        <v>98</v>
      </c>
      <c r="E24" s="115"/>
      <c r="F24" s="114"/>
      <c r="G24" s="114"/>
      <c r="H24" s="114"/>
      <c r="I24" s="33"/>
      <c r="J24" s="33"/>
      <c r="K24" s="33"/>
      <c r="L24" s="241"/>
      <c r="M24" s="33"/>
      <c r="N24" s="33"/>
      <c r="O24" s="240"/>
      <c r="P24" s="248"/>
      <c r="Q24" s="115"/>
      <c r="R24" s="114">
        <v>10</v>
      </c>
      <c r="S24" s="114">
        <v>11</v>
      </c>
      <c r="T24" s="114"/>
      <c r="U24" s="33"/>
      <c r="V24" s="33"/>
      <c r="W24" s="33">
        <v>10</v>
      </c>
      <c r="X24" s="241">
        <f t="shared" si="3"/>
        <v>31</v>
      </c>
      <c r="Y24" s="33">
        <f t="shared" si="4"/>
        <v>19</v>
      </c>
      <c r="Z24" s="33">
        <f t="shared" si="5"/>
        <v>50</v>
      </c>
      <c r="AA24" s="240">
        <v>2</v>
      </c>
      <c r="AB24" s="248" t="s">
        <v>38</v>
      </c>
      <c r="AC24" s="35">
        <f t="shared" si="6"/>
        <v>31</v>
      </c>
      <c r="AD24" s="33">
        <f t="shared" si="7"/>
        <v>19</v>
      </c>
      <c r="AE24" s="34">
        <f t="shared" si="8"/>
        <v>50</v>
      </c>
      <c r="AF24" s="36">
        <f t="shared" si="9"/>
        <v>2</v>
      </c>
    </row>
    <row r="25" spans="2:33" ht="16.3" x14ac:dyDescent="0.25">
      <c r="B25" s="1"/>
      <c r="C25" s="152">
        <v>11</v>
      </c>
      <c r="D25" s="232" t="s">
        <v>141</v>
      </c>
      <c r="E25" s="122"/>
      <c r="F25" s="131">
        <v>8</v>
      </c>
      <c r="G25" s="131">
        <v>24</v>
      </c>
      <c r="H25" s="131"/>
      <c r="I25" s="92"/>
      <c r="J25" s="92"/>
      <c r="K25" s="92">
        <v>6</v>
      </c>
      <c r="L25" s="241">
        <f t="shared" ref="L25" si="10">SUM(E25:K25)</f>
        <v>38</v>
      </c>
      <c r="M25" s="92">
        <f t="shared" ref="M25" si="11">((O25*25)-L25)</f>
        <v>12</v>
      </c>
      <c r="N25" s="92">
        <f t="shared" ref="N25" si="12">SUM(L25:M25)</f>
        <v>50</v>
      </c>
      <c r="O25" s="240">
        <v>2</v>
      </c>
      <c r="P25" s="248" t="s">
        <v>38</v>
      </c>
      <c r="Q25" s="122"/>
      <c r="R25" s="114"/>
      <c r="S25" s="114"/>
      <c r="T25" s="114"/>
      <c r="U25" s="33"/>
      <c r="V25" s="33"/>
      <c r="W25" s="33"/>
      <c r="X25" s="241"/>
      <c r="Y25" s="33"/>
      <c r="Z25" s="33"/>
      <c r="AA25" s="240"/>
      <c r="AB25" s="248"/>
      <c r="AC25" s="35">
        <f t="shared" si="6"/>
        <v>38</v>
      </c>
      <c r="AD25" s="33">
        <f t="shared" si="7"/>
        <v>12</v>
      </c>
      <c r="AE25" s="34">
        <f t="shared" si="8"/>
        <v>50</v>
      </c>
      <c r="AF25" s="36">
        <f t="shared" si="9"/>
        <v>2</v>
      </c>
      <c r="AG25" s="153"/>
    </row>
    <row r="26" spans="2:33" ht="16.3" x14ac:dyDescent="0.25">
      <c r="B26" s="1"/>
      <c r="C26" s="152">
        <v>12</v>
      </c>
      <c r="D26" s="232" t="s">
        <v>142</v>
      </c>
      <c r="E26" s="122"/>
      <c r="F26" s="131"/>
      <c r="G26" s="131"/>
      <c r="H26" s="131"/>
      <c r="I26" s="92"/>
      <c r="J26" s="92"/>
      <c r="K26" s="92"/>
      <c r="L26" s="241"/>
      <c r="M26" s="92"/>
      <c r="N26" s="92"/>
      <c r="O26" s="240"/>
      <c r="P26" s="248"/>
      <c r="Q26" s="122"/>
      <c r="R26" s="114"/>
      <c r="S26" s="114">
        <v>12</v>
      </c>
      <c r="T26" s="114"/>
      <c r="U26" s="33"/>
      <c r="V26" s="33"/>
      <c r="W26" s="33">
        <v>26</v>
      </c>
      <c r="X26" s="241">
        <f t="shared" si="3"/>
        <v>38</v>
      </c>
      <c r="Y26" s="92">
        <v>12</v>
      </c>
      <c r="Z26" s="33">
        <f t="shared" si="5"/>
        <v>50</v>
      </c>
      <c r="AA26" s="240">
        <v>2</v>
      </c>
      <c r="AB26" s="248" t="s">
        <v>38</v>
      </c>
      <c r="AC26" s="35">
        <f t="shared" si="6"/>
        <v>38</v>
      </c>
      <c r="AD26" s="33">
        <f t="shared" si="7"/>
        <v>12</v>
      </c>
      <c r="AE26" s="34">
        <f t="shared" si="8"/>
        <v>50</v>
      </c>
      <c r="AF26" s="36">
        <f t="shared" si="9"/>
        <v>2</v>
      </c>
    </row>
    <row r="27" spans="2:33" ht="32.6" x14ac:dyDescent="0.25">
      <c r="B27" s="1"/>
      <c r="C27" s="152">
        <v>13</v>
      </c>
      <c r="D27" s="232" t="s">
        <v>154</v>
      </c>
      <c r="E27" s="122"/>
      <c r="F27" s="131"/>
      <c r="G27" s="131"/>
      <c r="H27" s="131"/>
      <c r="I27" s="92"/>
      <c r="J27" s="92"/>
      <c r="K27" s="92"/>
      <c r="L27" s="241"/>
      <c r="M27" s="92"/>
      <c r="N27" s="92"/>
      <c r="O27" s="240"/>
      <c r="P27" s="248"/>
      <c r="Q27" s="122"/>
      <c r="R27" s="114">
        <v>5</v>
      </c>
      <c r="S27" s="114">
        <v>15</v>
      </c>
      <c r="T27" s="114"/>
      <c r="U27" s="33"/>
      <c r="V27" s="33"/>
      <c r="W27" s="33">
        <v>9</v>
      </c>
      <c r="X27" s="241">
        <f t="shared" si="3"/>
        <v>29</v>
      </c>
      <c r="Y27" s="33">
        <f>((AA27*30)-X27)</f>
        <v>1</v>
      </c>
      <c r="Z27" s="33">
        <f t="shared" si="5"/>
        <v>30</v>
      </c>
      <c r="AA27" s="240">
        <v>1</v>
      </c>
      <c r="AB27" s="248" t="s">
        <v>38</v>
      </c>
      <c r="AC27" s="35">
        <f t="shared" si="6"/>
        <v>29</v>
      </c>
      <c r="AD27" s="33">
        <f t="shared" si="7"/>
        <v>1</v>
      </c>
      <c r="AE27" s="34">
        <f t="shared" si="8"/>
        <v>30</v>
      </c>
      <c r="AF27" s="36">
        <f t="shared" si="9"/>
        <v>1</v>
      </c>
    </row>
    <row r="28" spans="2:33" ht="32.6" x14ac:dyDescent="0.25">
      <c r="B28" s="1"/>
      <c r="C28" s="152">
        <v>14</v>
      </c>
      <c r="D28" s="232" t="s">
        <v>139</v>
      </c>
      <c r="E28" s="122"/>
      <c r="F28" s="131"/>
      <c r="G28" s="131"/>
      <c r="H28" s="131"/>
      <c r="I28" s="92"/>
      <c r="J28" s="92"/>
      <c r="K28" s="92"/>
      <c r="L28" s="241"/>
      <c r="M28" s="92"/>
      <c r="N28" s="92"/>
      <c r="O28" s="240"/>
      <c r="P28" s="248"/>
      <c r="Q28" s="122"/>
      <c r="R28" s="114"/>
      <c r="S28" s="114">
        <v>22</v>
      </c>
      <c r="T28" s="114">
        <v>33</v>
      </c>
      <c r="U28" s="33"/>
      <c r="V28" s="33"/>
      <c r="W28" s="33">
        <v>10</v>
      </c>
      <c r="X28" s="241">
        <f t="shared" si="3"/>
        <v>65</v>
      </c>
      <c r="Y28" s="33">
        <f t="shared" si="4"/>
        <v>35</v>
      </c>
      <c r="Z28" s="33">
        <f t="shared" si="5"/>
        <v>100</v>
      </c>
      <c r="AA28" s="240">
        <v>4</v>
      </c>
      <c r="AB28" s="248" t="s">
        <v>38</v>
      </c>
      <c r="AC28" s="35">
        <f t="shared" si="6"/>
        <v>65</v>
      </c>
      <c r="AD28" s="33">
        <f t="shared" si="7"/>
        <v>35</v>
      </c>
      <c r="AE28" s="34">
        <f t="shared" si="8"/>
        <v>100</v>
      </c>
      <c r="AF28" s="36">
        <f t="shared" si="9"/>
        <v>4</v>
      </c>
    </row>
    <row r="29" spans="2:33" ht="16.3" x14ac:dyDescent="0.25">
      <c r="B29" s="1"/>
      <c r="C29" s="152">
        <v>15</v>
      </c>
      <c r="D29" s="232" t="s">
        <v>143</v>
      </c>
      <c r="E29" s="122"/>
      <c r="F29" s="131"/>
      <c r="G29" s="131"/>
      <c r="H29" s="131"/>
      <c r="I29" s="92"/>
      <c r="J29" s="92"/>
      <c r="K29" s="92"/>
      <c r="L29" s="241"/>
      <c r="M29" s="92"/>
      <c r="N29" s="92"/>
      <c r="O29" s="240"/>
      <c r="P29" s="248"/>
      <c r="Q29" s="122"/>
      <c r="R29" s="114">
        <v>5</v>
      </c>
      <c r="S29" s="114">
        <v>30</v>
      </c>
      <c r="T29" s="114"/>
      <c r="U29" s="33"/>
      <c r="V29" s="33"/>
      <c r="W29" s="33">
        <v>10</v>
      </c>
      <c r="X29" s="241">
        <f t="shared" si="3"/>
        <v>45</v>
      </c>
      <c r="Y29" s="33">
        <f t="shared" si="4"/>
        <v>5</v>
      </c>
      <c r="Z29" s="33">
        <f t="shared" si="5"/>
        <v>50</v>
      </c>
      <c r="AA29" s="240">
        <v>2</v>
      </c>
      <c r="AB29" s="248" t="s">
        <v>38</v>
      </c>
      <c r="AC29" s="35">
        <f t="shared" si="6"/>
        <v>45</v>
      </c>
      <c r="AD29" s="33">
        <f t="shared" si="7"/>
        <v>5</v>
      </c>
      <c r="AE29" s="34">
        <f t="shared" si="8"/>
        <v>50</v>
      </c>
      <c r="AF29" s="36">
        <f t="shared" si="9"/>
        <v>2</v>
      </c>
    </row>
    <row r="30" spans="2:33" ht="16.3" x14ac:dyDescent="0.25">
      <c r="B30" s="1"/>
      <c r="C30" s="152">
        <v>16</v>
      </c>
      <c r="D30" s="232" t="s">
        <v>158</v>
      </c>
      <c r="E30" s="223"/>
      <c r="F30" s="212">
        <v>4</v>
      </c>
      <c r="G30" s="212">
        <v>15</v>
      </c>
      <c r="H30" s="212"/>
      <c r="I30" s="92"/>
      <c r="J30" s="92"/>
      <c r="K30" s="92">
        <v>8</v>
      </c>
      <c r="L30" s="241">
        <f t="shared" si="0"/>
        <v>27</v>
      </c>
      <c r="M30" s="92">
        <f>((O30*30)-L30)</f>
        <v>3</v>
      </c>
      <c r="N30" s="92">
        <f t="shared" si="2"/>
        <v>30</v>
      </c>
      <c r="O30" s="240">
        <v>1</v>
      </c>
      <c r="P30" s="248" t="s">
        <v>38</v>
      </c>
      <c r="Q30" s="122"/>
      <c r="R30" s="114"/>
      <c r="S30" s="114"/>
      <c r="T30" s="119"/>
      <c r="U30" s="33"/>
      <c r="V30" s="33"/>
      <c r="W30" s="33"/>
      <c r="X30" s="241"/>
      <c r="Y30" s="33"/>
      <c r="Z30" s="33"/>
      <c r="AA30" s="240"/>
      <c r="AB30" s="248"/>
      <c r="AC30" s="35">
        <f t="shared" si="6"/>
        <v>27</v>
      </c>
      <c r="AD30" s="33">
        <f t="shared" si="7"/>
        <v>3</v>
      </c>
      <c r="AE30" s="34">
        <f t="shared" si="8"/>
        <v>30</v>
      </c>
      <c r="AF30" s="36">
        <f t="shared" si="9"/>
        <v>1</v>
      </c>
    </row>
    <row r="31" spans="2:33" ht="16.3" x14ac:dyDescent="0.25">
      <c r="B31" s="1"/>
      <c r="C31" s="152">
        <v>17</v>
      </c>
      <c r="D31" s="232" t="s">
        <v>159</v>
      </c>
      <c r="E31" s="122"/>
      <c r="F31" s="131">
        <v>35</v>
      </c>
      <c r="G31" s="131">
        <v>55</v>
      </c>
      <c r="H31" s="212"/>
      <c r="I31" s="92"/>
      <c r="J31" s="92"/>
      <c r="K31" s="92">
        <v>15</v>
      </c>
      <c r="L31" s="241">
        <f t="shared" si="0"/>
        <v>105</v>
      </c>
      <c r="M31" s="92">
        <v>20</v>
      </c>
      <c r="N31" s="92">
        <f t="shared" si="2"/>
        <v>125</v>
      </c>
      <c r="O31" s="240">
        <v>5</v>
      </c>
      <c r="P31" s="248" t="s">
        <v>38</v>
      </c>
      <c r="Q31" s="122"/>
      <c r="R31" s="114">
        <v>15</v>
      </c>
      <c r="S31" s="114">
        <v>45</v>
      </c>
      <c r="T31" s="119"/>
      <c r="U31" s="33"/>
      <c r="V31" s="33"/>
      <c r="W31" s="33">
        <v>15</v>
      </c>
      <c r="X31" s="241">
        <f t="shared" si="3"/>
        <v>75</v>
      </c>
      <c r="Y31" s="92">
        <f t="shared" si="4"/>
        <v>25</v>
      </c>
      <c r="Z31" s="33">
        <f t="shared" si="5"/>
        <v>100</v>
      </c>
      <c r="AA31" s="240">
        <v>4</v>
      </c>
      <c r="AB31" s="248" t="s">
        <v>38</v>
      </c>
      <c r="AC31" s="35">
        <f t="shared" si="6"/>
        <v>180</v>
      </c>
      <c r="AD31" s="33">
        <f t="shared" si="7"/>
        <v>45</v>
      </c>
      <c r="AE31" s="34">
        <f t="shared" si="8"/>
        <v>225</v>
      </c>
      <c r="AF31" s="36">
        <f t="shared" si="9"/>
        <v>9</v>
      </c>
    </row>
    <row r="32" spans="2:33" ht="15.65" customHeight="1" x14ac:dyDescent="0.25">
      <c r="B32" s="1"/>
      <c r="C32" s="152">
        <v>18</v>
      </c>
      <c r="D32" s="232" t="s">
        <v>156</v>
      </c>
      <c r="E32" s="223"/>
      <c r="F32" s="212"/>
      <c r="G32" s="212"/>
      <c r="H32" s="212"/>
      <c r="I32" s="92"/>
      <c r="J32" s="92"/>
      <c r="K32" s="92"/>
      <c r="L32" s="241"/>
      <c r="M32" s="92"/>
      <c r="N32" s="92"/>
      <c r="O32" s="240"/>
      <c r="P32" s="248"/>
      <c r="Q32" s="223"/>
      <c r="R32" s="119">
        <v>10</v>
      </c>
      <c r="S32" s="119">
        <v>20</v>
      </c>
      <c r="T32" s="119">
        <v>10</v>
      </c>
      <c r="U32" s="33"/>
      <c r="V32" s="33"/>
      <c r="W32" s="33"/>
      <c r="X32" s="241">
        <f t="shared" si="3"/>
        <v>40</v>
      </c>
      <c r="Y32" s="92">
        <v>10</v>
      </c>
      <c r="Z32" s="33">
        <f t="shared" si="5"/>
        <v>50</v>
      </c>
      <c r="AA32" s="240">
        <v>2</v>
      </c>
      <c r="AB32" s="248" t="s">
        <v>38</v>
      </c>
      <c r="AC32" s="35">
        <f t="shared" si="6"/>
        <v>40</v>
      </c>
      <c r="AD32" s="33">
        <f t="shared" si="7"/>
        <v>10</v>
      </c>
      <c r="AE32" s="34">
        <f t="shared" si="8"/>
        <v>50</v>
      </c>
      <c r="AF32" s="36">
        <f t="shared" si="9"/>
        <v>2</v>
      </c>
    </row>
    <row r="33" spans="2:32" ht="16.3" x14ac:dyDescent="0.25">
      <c r="B33" s="1"/>
      <c r="C33" s="152">
        <v>19</v>
      </c>
      <c r="D33" s="206" t="s">
        <v>126</v>
      </c>
      <c r="E33" s="115"/>
      <c r="F33" s="114">
        <v>40</v>
      </c>
      <c r="G33" s="114"/>
      <c r="H33" s="114"/>
      <c r="I33" s="33"/>
      <c r="J33" s="33"/>
      <c r="K33" s="33">
        <v>20</v>
      </c>
      <c r="L33" s="241">
        <f t="shared" si="0"/>
        <v>60</v>
      </c>
      <c r="M33" s="92">
        <v>15</v>
      </c>
      <c r="N33" s="33">
        <f t="shared" si="2"/>
        <v>75</v>
      </c>
      <c r="O33" s="240">
        <v>3</v>
      </c>
      <c r="P33" s="248" t="s">
        <v>38</v>
      </c>
      <c r="Q33" s="115" t="s">
        <v>99</v>
      </c>
      <c r="R33" s="114"/>
      <c r="S33" s="119"/>
      <c r="T33" s="114"/>
      <c r="U33" s="33"/>
      <c r="V33" s="33"/>
      <c r="W33" s="33"/>
      <c r="X33" s="241"/>
      <c r="Y33" s="92"/>
      <c r="Z33" s="33"/>
      <c r="AA33" s="240"/>
      <c r="AB33" s="248"/>
      <c r="AC33" s="35">
        <f t="shared" si="6"/>
        <v>60</v>
      </c>
      <c r="AD33" s="33">
        <f t="shared" si="7"/>
        <v>15</v>
      </c>
      <c r="AE33" s="34">
        <f t="shared" si="8"/>
        <v>75</v>
      </c>
      <c r="AF33" s="36">
        <f t="shared" si="9"/>
        <v>3</v>
      </c>
    </row>
    <row r="34" spans="2:32" ht="16.3" x14ac:dyDescent="0.25">
      <c r="B34" s="1"/>
      <c r="C34" s="152">
        <v>20</v>
      </c>
      <c r="D34" s="206" t="s">
        <v>151</v>
      </c>
      <c r="E34" s="115"/>
      <c r="F34" s="114">
        <v>7</v>
      </c>
      <c r="G34" s="114">
        <v>28</v>
      </c>
      <c r="H34" s="114"/>
      <c r="I34" s="33"/>
      <c r="J34" s="33"/>
      <c r="K34" s="33"/>
      <c r="L34" s="241">
        <f t="shared" si="0"/>
        <v>35</v>
      </c>
      <c r="M34" s="33">
        <f t="shared" si="1"/>
        <v>15</v>
      </c>
      <c r="N34" s="33">
        <f t="shared" si="2"/>
        <v>50</v>
      </c>
      <c r="O34" s="240">
        <v>2</v>
      </c>
      <c r="P34" s="248" t="s">
        <v>38</v>
      </c>
      <c r="Q34" s="115"/>
      <c r="R34" s="114">
        <v>6</v>
      </c>
      <c r="S34" s="119">
        <v>30</v>
      </c>
      <c r="T34" s="114"/>
      <c r="U34" s="33"/>
      <c r="V34" s="33"/>
      <c r="W34" s="33"/>
      <c r="X34" s="241">
        <f t="shared" si="3"/>
        <v>36</v>
      </c>
      <c r="Y34" s="33">
        <f t="shared" si="4"/>
        <v>14</v>
      </c>
      <c r="Z34" s="33">
        <f t="shared" si="5"/>
        <v>50</v>
      </c>
      <c r="AA34" s="240">
        <v>2</v>
      </c>
      <c r="AB34" s="248" t="s">
        <v>38</v>
      </c>
      <c r="AC34" s="35">
        <f t="shared" si="6"/>
        <v>71</v>
      </c>
      <c r="AD34" s="33">
        <f t="shared" si="7"/>
        <v>29</v>
      </c>
      <c r="AE34" s="34">
        <f t="shared" si="8"/>
        <v>100</v>
      </c>
      <c r="AF34" s="36">
        <f t="shared" si="9"/>
        <v>4</v>
      </c>
    </row>
    <row r="35" spans="2:32" ht="16.3" x14ac:dyDescent="0.25">
      <c r="B35" s="1"/>
      <c r="C35" s="152">
        <v>21</v>
      </c>
      <c r="D35" s="206" t="s">
        <v>144</v>
      </c>
      <c r="E35" s="115"/>
      <c r="F35" s="114"/>
      <c r="G35" s="114"/>
      <c r="H35" s="114"/>
      <c r="I35" s="33"/>
      <c r="J35" s="33"/>
      <c r="K35" s="33"/>
      <c r="L35" s="241"/>
      <c r="M35" s="33"/>
      <c r="N35" s="33"/>
      <c r="O35" s="240"/>
      <c r="P35" s="248"/>
      <c r="Q35" s="115"/>
      <c r="R35" s="114">
        <v>6</v>
      </c>
      <c r="S35" s="119">
        <v>8</v>
      </c>
      <c r="T35" s="114"/>
      <c r="U35" s="33"/>
      <c r="V35" s="33"/>
      <c r="W35" s="33">
        <v>2</v>
      </c>
      <c r="X35" s="241">
        <f t="shared" si="3"/>
        <v>16</v>
      </c>
      <c r="Y35" s="33">
        <f t="shared" si="4"/>
        <v>9</v>
      </c>
      <c r="Z35" s="33">
        <f t="shared" si="5"/>
        <v>25</v>
      </c>
      <c r="AA35" s="240">
        <v>1</v>
      </c>
      <c r="AB35" s="248" t="s">
        <v>38</v>
      </c>
      <c r="AC35" s="35">
        <f t="shared" si="6"/>
        <v>16</v>
      </c>
      <c r="AD35" s="33">
        <f t="shared" si="7"/>
        <v>9</v>
      </c>
      <c r="AE35" s="34">
        <f t="shared" si="8"/>
        <v>25</v>
      </c>
      <c r="AF35" s="36">
        <f t="shared" si="9"/>
        <v>1</v>
      </c>
    </row>
    <row r="36" spans="2:32" ht="17" thickBot="1" x14ac:dyDescent="0.3">
      <c r="B36" s="1"/>
      <c r="C36" s="152">
        <v>22</v>
      </c>
      <c r="D36" s="232" t="s">
        <v>119</v>
      </c>
      <c r="E36" s="122"/>
      <c r="F36" s="131"/>
      <c r="G36" s="131"/>
      <c r="H36" s="131"/>
      <c r="I36" s="92"/>
      <c r="J36" s="92"/>
      <c r="K36" s="92"/>
      <c r="L36" s="241"/>
      <c r="M36" s="92"/>
      <c r="N36" s="92"/>
      <c r="O36" s="240"/>
      <c r="P36" s="248"/>
      <c r="Q36" s="122"/>
      <c r="R36" s="131">
        <v>15</v>
      </c>
      <c r="S36" s="280">
        <v>10</v>
      </c>
      <c r="T36" s="131"/>
      <c r="U36" s="92"/>
      <c r="V36" s="92"/>
      <c r="W36" s="92"/>
      <c r="X36" s="241">
        <v>25</v>
      </c>
      <c r="Y36" s="92">
        <v>5</v>
      </c>
      <c r="Z36" s="92">
        <v>30</v>
      </c>
      <c r="AA36" s="240">
        <v>1</v>
      </c>
      <c r="AB36" s="248" t="s">
        <v>38</v>
      </c>
      <c r="AC36" s="161">
        <v>25</v>
      </c>
      <c r="AD36" s="92">
        <f t="shared" si="7"/>
        <v>5</v>
      </c>
      <c r="AE36" s="134">
        <f t="shared" si="8"/>
        <v>30</v>
      </c>
      <c r="AF36" s="93">
        <f t="shared" si="9"/>
        <v>1</v>
      </c>
    </row>
    <row r="37" spans="2:32" ht="17" thickBot="1" x14ac:dyDescent="0.3">
      <c r="B37" s="1"/>
      <c r="C37" s="340" t="s">
        <v>54</v>
      </c>
      <c r="D37" s="341"/>
      <c r="E37" s="72">
        <f t="shared" ref="E37:AA37" si="13">SUM(E13:E36)</f>
        <v>0</v>
      </c>
      <c r="F37" s="21">
        <f t="shared" si="13"/>
        <v>99</v>
      </c>
      <c r="G37" s="21">
        <f t="shared" si="13"/>
        <v>256</v>
      </c>
      <c r="H37" s="21">
        <f t="shared" si="13"/>
        <v>76</v>
      </c>
      <c r="I37" s="21">
        <f t="shared" si="13"/>
        <v>0</v>
      </c>
      <c r="J37" s="21">
        <f t="shared" si="13"/>
        <v>0</v>
      </c>
      <c r="K37" s="21">
        <f t="shared" si="13"/>
        <v>149</v>
      </c>
      <c r="L37" s="21">
        <f t="shared" si="13"/>
        <v>580</v>
      </c>
      <c r="M37" s="21">
        <f t="shared" si="13"/>
        <v>200</v>
      </c>
      <c r="N37" s="21">
        <f t="shared" si="13"/>
        <v>780</v>
      </c>
      <c r="O37" s="21">
        <f t="shared" si="13"/>
        <v>30</v>
      </c>
      <c r="P37" s="22">
        <f t="shared" si="13"/>
        <v>0</v>
      </c>
      <c r="Q37" s="72">
        <f t="shared" si="13"/>
        <v>0</v>
      </c>
      <c r="R37" s="106">
        <f t="shared" si="13"/>
        <v>92</v>
      </c>
      <c r="S37" s="106">
        <f t="shared" si="13"/>
        <v>232</v>
      </c>
      <c r="T37" s="21">
        <f t="shared" si="13"/>
        <v>86</v>
      </c>
      <c r="U37" s="21">
        <f t="shared" si="13"/>
        <v>0</v>
      </c>
      <c r="V37" s="21">
        <f t="shared" si="13"/>
        <v>0</v>
      </c>
      <c r="W37" s="21">
        <f t="shared" si="13"/>
        <v>110</v>
      </c>
      <c r="X37" s="21">
        <f t="shared" si="13"/>
        <v>520</v>
      </c>
      <c r="Y37" s="21">
        <f t="shared" si="13"/>
        <v>215</v>
      </c>
      <c r="Z37" s="21">
        <f t="shared" si="13"/>
        <v>735</v>
      </c>
      <c r="AA37" s="21">
        <f t="shared" si="13"/>
        <v>29</v>
      </c>
      <c r="AB37" s="273"/>
      <c r="AC37" s="105">
        <f>SUM(AC13:AC36)</f>
        <v>1100</v>
      </c>
      <c r="AD37" s="21">
        <f>SUM(AD13:AD36)</f>
        <v>415</v>
      </c>
      <c r="AE37" s="21">
        <f>SUM(AE13:AE36)</f>
        <v>1515</v>
      </c>
      <c r="AF37" s="22">
        <f>SUM(AF13:AF36)</f>
        <v>59</v>
      </c>
    </row>
    <row r="38" spans="2:32" ht="17" thickBot="1" x14ac:dyDescent="0.3">
      <c r="B38" s="1"/>
      <c r="C38" s="438" t="s">
        <v>55</v>
      </c>
      <c r="D38" s="439"/>
      <c r="E38" s="439"/>
      <c r="F38" s="439"/>
      <c r="G38" s="439"/>
      <c r="H38" s="439"/>
      <c r="I38" s="439"/>
      <c r="J38" s="439"/>
      <c r="K38" s="439"/>
      <c r="L38" s="439"/>
      <c r="M38" s="439"/>
      <c r="N38" s="439"/>
      <c r="O38" s="439"/>
      <c r="P38" s="439"/>
      <c r="Q38" s="439"/>
      <c r="R38" s="439"/>
      <c r="S38" s="463"/>
      <c r="T38" s="439"/>
      <c r="U38" s="439"/>
      <c r="V38" s="439"/>
      <c r="W38" s="439"/>
      <c r="X38" s="439"/>
      <c r="Y38" s="439"/>
      <c r="Z38" s="439"/>
      <c r="AA38" s="439"/>
      <c r="AB38" s="439"/>
      <c r="AC38" s="439"/>
      <c r="AD38" s="439"/>
      <c r="AE38" s="439"/>
      <c r="AF38" s="440"/>
    </row>
    <row r="39" spans="2:32" ht="17" thickBot="1" x14ac:dyDescent="0.3">
      <c r="B39" s="1"/>
      <c r="C39" s="189">
        <v>1</v>
      </c>
      <c r="D39" s="190" t="s">
        <v>56</v>
      </c>
      <c r="E39" s="186"/>
      <c r="F39" s="187">
        <v>15</v>
      </c>
      <c r="G39" s="188"/>
      <c r="H39" s="188"/>
      <c r="I39" s="188"/>
      <c r="J39" s="188"/>
      <c r="K39" s="188"/>
      <c r="L39" s="259">
        <f>SUM(E39:K39)</f>
        <v>15</v>
      </c>
      <c r="M39" s="53">
        <v>10</v>
      </c>
      <c r="N39" s="53">
        <f>SUM(L39:M39)</f>
        <v>25</v>
      </c>
      <c r="O39" s="259">
        <v>1</v>
      </c>
      <c r="P39" s="262" t="s">
        <v>38</v>
      </c>
      <c r="Q39" s="111"/>
      <c r="R39" s="53"/>
      <c r="S39" s="53"/>
      <c r="T39" s="53"/>
      <c r="U39" s="53"/>
      <c r="V39" s="53"/>
      <c r="W39" s="53"/>
      <c r="X39" s="291"/>
      <c r="Y39" s="53"/>
      <c r="Z39" s="53"/>
      <c r="AA39" s="291"/>
      <c r="AB39" s="305"/>
      <c r="AC39" s="80">
        <v>15</v>
      </c>
      <c r="AD39" s="53">
        <v>10</v>
      </c>
      <c r="AE39" s="54">
        <f>SUM(AC39:AD39)</f>
        <v>25</v>
      </c>
      <c r="AF39" s="55">
        <v>1</v>
      </c>
    </row>
    <row r="40" spans="2:32" ht="17" thickBot="1" x14ac:dyDescent="0.3">
      <c r="B40" s="1"/>
      <c r="C40" s="340" t="s">
        <v>54</v>
      </c>
      <c r="D40" s="464"/>
      <c r="E40" s="72"/>
      <c r="F40" s="21">
        <v>15</v>
      </c>
      <c r="G40" s="281"/>
      <c r="H40" s="281"/>
      <c r="I40" s="281"/>
      <c r="J40" s="281"/>
      <c r="K40" s="281"/>
      <c r="L40" s="21">
        <v>15</v>
      </c>
      <c r="M40" s="21">
        <v>10</v>
      </c>
      <c r="N40" s="21">
        <v>25</v>
      </c>
      <c r="O40" s="21">
        <v>1</v>
      </c>
      <c r="P40" s="282" t="s">
        <v>38</v>
      </c>
      <c r="Q40" s="105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106"/>
      <c r="AC40" s="72">
        <v>15</v>
      </c>
      <c r="AD40" s="21">
        <v>10</v>
      </c>
      <c r="AE40" s="21">
        <v>25</v>
      </c>
      <c r="AF40" s="22">
        <v>1</v>
      </c>
    </row>
    <row r="41" spans="2:32" ht="17" thickBot="1" x14ac:dyDescent="0.3">
      <c r="B41" s="1"/>
      <c r="C41" s="435" t="s">
        <v>58</v>
      </c>
      <c r="D41" s="436"/>
      <c r="E41" s="436"/>
      <c r="F41" s="436"/>
      <c r="G41" s="436"/>
      <c r="H41" s="436"/>
      <c r="I41" s="436"/>
      <c r="J41" s="436"/>
      <c r="K41" s="436"/>
      <c r="L41" s="436"/>
      <c r="M41" s="436"/>
      <c r="N41" s="436"/>
      <c r="O41" s="436"/>
      <c r="P41" s="436"/>
      <c r="Q41" s="436"/>
      <c r="R41" s="436"/>
      <c r="S41" s="436"/>
      <c r="T41" s="436"/>
      <c r="U41" s="436"/>
      <c r="V41" s="436"/>
      <c r="W41" s="436"/>
      <c r="X41" s="436"/>
      <c r="Y41" s="436"/>
      <c r="Z41" s="436"/>
      <c r="AA41" s="436"/>
      <c r="AB41" s="436"/>
      <c r="AC41" s="436"/>
      <c r="AD41" s="436"/>
      <c r="AE41" s="436"/>
      <c r="AF41" s="437"/>
    </row>
    <row r="42" spans="2:32" ht="17" thickBot="1" x14ac:dyDescent="0.3">
      <c r="B42" s="1"/>
      <c r="C42" s="94">
        <v>1</v>
      </c>
      <c r="D42" s="62" t="s">
        <v>170</v>
      </c>
      <c r="E42" s="67"/>
      <c r="F42" s="64"/>
      <c r="G42" s="64"/>
      <c r="H42" s="64"/>
      <c r="I42" s="64"/>
      <c r="J42" s="64"/>
      <c r="K42" s="64"/>
      <c r="L42" s="65"/>
      <c r="M42" s="64"/>
      <c r="N42" s="65"/>
      <c r="O42" s="64"/>
      <c r="P42" s="196"/>
      <c r="Q42" s="63"/>
      <c r="R42" s="64"/>
      <c r="S42" s="64"/>
      <c r="T42" s="64"/>
      <c r="U42" s="64"/>
      <c r="V42" s="68">
        <v>120</v>
      </c>
      <c r="W42" s="64"/>
      <c r="X42" s="81">
        <f>SUM(V42)</f>
        <v>120</v>
      </c>
      <c r="Y42" s="64"/>
      <c r="Z42" s="68">
        <f>SUM(X42:Y42)</f>
        <v>120</v>
      </c>
      <c r="AA42" s="69">
        <v>4</v>
      </c>
      <c r="AB42" s="185" t="s">
        <v>38</v>
      </c>
      <c r="AC42" s="71">
        <f>SUM(Z42)</f>
        <v>120</v>
      </c>
      <c r="AD42" s="68">
        <f>SUM(Y42)</f>
        <v>0</v>
      </c>
      <c r="AE42" s="69">
        <f>SUM(AC42:AD42)</f>
        <v>120</v>
      </c>
      <c r="AF42" s="70">
        <f>SUM(AA42)</f>
        <v>4</v>
      </c>
    </row>
    <row r="43" spans="2:32" s="3" customFormat="1" ht="17" thickBot="1" x14ac:dyDescent="0.3">
      <c r="B43" s="1"/>
      <c r="C43" s="340" t="s">
        <v>59</v>
      </c>
      <c r="D43" s="341"/>
      <c r="E43" s="72">
        <f t="shared" ref="E43:O43" si="14">SUM(E37,E40,E42)</f>
        <v>0</v>
      </c>
      <c r="F43" s="21">
        <f t="shared" si="14"/>
        <v>114</v>
      </c>
      <c r="G43" s="21">
        <f t="shared" si="14"/>
        <v>256</v>
      </c>
      <c r="H43" s="21">
        <f t="shared" si="14"/>
        <v>76</v>
      </c>
      <c r="I43" s="21">
        <f t="shared" si="14"/>
        <v>0</v>
      </c>
      <c r="J43" s="21">
        <f t="shared" si="14"/>
        <v>0</v>
      </c>
      <c r="K43" s="21">
        <f t="shared" si="14"/>
        <v>149</v>
      </c>
      <c r="L43" s="21">
        <f t="shared" si="14"/>
        <v>595</v>
      </c>
      <c r="M43" s="21">
        <f t="shared" si="14"/>
        <v>210</v>
      </c>
      <c r="N43" s="21">
        <f t="shared" si="14"/>
        <v>805</v>
      </c>
      <c r="O43" s="21">
        <f t="shared" si="14"/>
        <v>31</v>
      </c>
      <c r="P43" s="22" t="s">
        <v>60</v>
      </c>
      <c r="Q43" s="105">
        <f t="shared" ref="Q43:AA43" si="15">SUM(Q37,Q40,Q42)</f>
        <v>0</v>
      </c>
      <c r="R43" s="21">
        <f t="shared" si="15"/>
        <v>92</v>
      </c>
      <c r="S43" s="21">
        <f t="shared" si="15"/>
        <v>232</v>
      </c>
      <c r="T43" s="21">
        <f t="shared" si="15"/>
        <v>86</v>
      </c>
      <c r="U43" s="21">
        <f t="shared" si="15"/>
        <v>0</v>
      </c>
      <c r="V43" s="21">
        <f t="shared" si="15"/>
        <v>120</v>
      </c>
      <c r="W43" s="21">
        <f t="shared" si="15"/>
        <v>110</v>
      </c>
      <c r="X43" s="21">
        <f t="shared" si="15"/>
        <v>640</v>
      </c>
      <c r="Y43" s="21">
        <f t="shared" si="15"/>
        <v>215</v>
      </c>
      <c r="Z43" s="21">
        <f t="shared" si="15"/>
        <v>855</v>
      </c>
      <c r="AA43" s="21">
        <f t="shared" si="15"/>
        <v>33</v>
      </c>
      <c r="AB43" s="106" t="s">
        <v>60</v>
      </c>
      <c r="AC43" s="72">
        <f>SUM(AC37,AC40,AC42)</f>
        <v>1235</v>
      </c>
      <c r="AD43" s="21">
        <f>SUM(AD37,AD40,AD42)</f>
        <v>425</v>
      </c>
      <c r="AE43" s="21">
        <f>SUM(AE37,AE40,AE42)</f>
        <v>1660</v>
      </c>
      <c r="AF43" s="22">
        <f>SUM(AF37,AF40,AF42)</f>
        <v>64</v>
      </c>
    </row>
    <row r="44" spans="2:32" ht="14.95" customHeight="1" x14ac:dyDescent="0.25">
      <c r="B44" s="1"/>
    </row>
    <row r="45" spans="2:32" x14ac:dyDescent="0.25">
      <c r="B45" s="1"/>
    </row>
    <row r="46" spans="2:32" ht="19.05" x14ac:dyDescent="0.35">
      <c r="B46" s="1"/>
      <c r="D46" s="399" t="s">
        <v>61</v>
      </c>
      <c r="E46" s="399"/>
      <c r="F46" s="399"/>
    </row>
    <row r="47" spans="2:32" ht="16.3" x14ac:dyDescent="0.3">
      <c r="B47" s="1"/>
      <c r="D47" s="459" t="s">
        <v>62</v>
      </c>
      <c r="E47" s="459"/>
      <c r="F47" s="107" t="s">
        <v>14</v>
      </c>
    </row>
    <row r="48" spans="2:32" ht="16.3" x14ac:dyDescent="0.3">
      <c r="D48" s="459" t="s">
        <v>63</v>
      </c>
      <c r="E48" s="459"/>
      <c r="F48" s="107" t="s">
        <v>15</v>
      </c>
    </row>
    <row r="49" spans="4:6" ht="16.3" x14ac:dyDescent="0.3">
      <c r="D49" s="459" t="s">
        <v>64</v>
      </c>
      <c r="E49" s="459"/>
      <c r="F49" s="107" t="s">
        <v>16</v>
      </c>
    </row>
    <row r="50" spans="4:6" ht="16.3" x14ac:dyDescent="0.3">
      <c r="D50" s="459" t="s">
        <v>65</v>
      </c>
      <c r="E50" s="459"/>
      <c r="F50" s="107" t="s">
        <v>17</v>
      </c>
    </row>
    <row r="51" spans="4:6" ht="17" thickBot="1" x14ac:dyDescent="0.35">
      <c r="D51" s="459" t="s">
        <v>66</v>
      </c>
      <c r="E51" s="459"/>
      <c r="F51" s="107" t="s">
        <v>18</v>
      </c>
    </row>
    <row r="52" spans="4:6" ht="16.3" x14ac:dyDescent="0.3">
      <c r="D52" s="459" t="s">
        <v>67</v>
      </c>
      <c r="E52" s="459"/>
      <c r="F52" s="107" t="s">
        <v>19</v>
      </c>
    </row>
    <row r="53" spans="4:6" ht="16.3" x14ac:dyDescent="0.3">
      <c r="D53" s="459" t="s">
        <v>68</v>
      </c>
      <c r="E53" s="459"/>
      <c r="F53" s="107" t="s">
        <v>26</v>
      </c>
    </row>
    <row r="54" spans="4:6" ht="16.3" x14ac:dyDescent="0.3">
      <c r="D54" s="459" t="s">
        <v>69</v>
      </c>
      <c r="E54" s="459"/>
      <c r="F54" s="107" t="s">
        <v>38</v>
      </c>
    </row>
    <row r="55" spans="4:6" ht="16.3" x14ac:dyDescent="0.3">
      <c r="D55" s="459" t="s">
        <v>70</v>
      </c>
      <c r="E55" s="459"/>
      <c r="F55" s="107" t="s">
        <v>49</v>
      </c>
    </row>
    <row r="56" spans="4:6" ht="16.3" x14ac:dyDescent="0.3">
      <c r="D56" s="459" t="s">
        <v>71</v>
      </c>
      <c r="E56" s="459"/>
      <c r="F56" s="107" t="s">
        <v>72</v>
      </c>
    </row>
  </sheetData>
  <mergeCells count="40">
    <mergeCell ref="D50:E50"/>
    <mergeCell ref="D46:F46"/>
    <mergeCell ref="D47:E47"/>
    <mergeCell ref="D48:E48"/>
    <mergeCell ref="I6:AF6"/>
    <mergeCell ref="E9:P9"/>
    <mergeCell ref="Q8:AB8"/>
    <mergeCell ref="Q9:AB9"/>
    <mergeCell ref="AC8:AF9"/>
    <mergeCell ref="D12:AF12"/>
    <mergeCell ref="C8:D10"/>
    <mergeCell ref="C7:AF7"/>
    <mergeCell ref="E8:P8"/>
    <mergeCell ref="C11:AF11"/>
    <mergeCell ref="AF15:AF17"/>
    <mergeCell ref="AF18:AF19"/>
    <mergeCell ref="C15:C17"/>
    <mergeCell ref="D15:D17"/>
    <mergeCell ref="P15:P17"/>
    <mergeCell ref="AB18:AB19"/>
    <mergeCell ref="D49:E49"/>
    <mergeCell ref="C38:AF38"/>
    <mergeCell ref="C41:AF41"/>
    <mergeCell ref="C37:D37"/>
    <mergeCell ref="C40:D40"/>
    <mergeCell ref="C43:D43"/>
    <mergeCell ref="D54:E54"/>
    <mergeCell ref="D55:E55"/>
    <mergeCell ref="D56:E56"/>
    <mergeCell ref="D51:E51"/>
    <mergeCell ref="D52:E52"/>
    <mergeCell ref="D53:E53"/>
    <mergeCell ref="C3:H3"/>
    <mergeCell ref="C6:H6"/>
    <mergeCell ref="C4:H4"/>
    <mergeCell ref="C2:AF2"/>
    <mergeCell ref="I3:AF3"/>
    <mergeCell ref="I4:AF4"/>
    <mergeCell ref="I5:AF5"/>
    <mergeCell ref="C5:H5"/>
  </mergeCells>
  <pageMargins left="0.23622047244094491" right="0.23622047244094491" top="0.15748031496062992" bottom="0.15748031496062992" header="0.31496062992125984" footer="0.31496062992125984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66"/>
    <pageSetUpPr fitToPage="1"/>
  </sheetPr>
  <dimension ref="A1:AL51"/>
  <sheetViews>
    <sheetView zoomScale="70" zoomScaleNormal="70" workbookViewId="0">
      <selection activeCell="B7" sqref="B7:AE7"/>
    </sheetView>
  </sheetViews>
  <sheetFormatPr defaultColWidth="9.25" defaultRowHeight="14.3" x14ac:dyDescent="0.25"/>
  <cols>
    <col min="1" max="1" width="19" style="2" bestFit="1" customWidth="1"/>
    <col min="2" max="2" width="7.75" style="1" customWidth="1"/>
    <col min="3" max="3" width="73.5" style="1" customWidth="1"/>
    <col min="4" max="25" width="5.625" style="1" customWidth="1"/>
    <col min="26" max="26" width="5.625" style="3" customWidth="1"/>
    <col min="27" max="27" width="5.625" style="1" customWidth="1"/>
    <col min="28" max="28" width="6.625" style="1" customWidth="1"/>
    <col min="29" max="29" width="6.625" style="3" customWidth="1"/>
    <col min="30" max="31" width="6.625" style="1" customWidth="1"/>
    <col min="32" max="32" width="11.75" style="1" customWidth="1"/>
    <col min="33" max="16384" width="9.25" style="1"/>
  </cols>
  <sheetData>
    <row r="1" spans="1:32" ht="14.95" thickBot="1" x14ac:dyDescent="0.3"/>
    <row r="2" spans="1:32" ht="30.1" customHeight="1" thickBot="1" x14ac:dyDescent="0.3">
      <c r="B2" s="328" t="s">
        <v>0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30"/>
    </row>
    <row r="3" spans="1:32" ht="19.05" x14ac:dyDescent="0.35">
      <c r="B3" s="334" t="s">
        <v>1</v>
      </c>
      <c r="C3" s="335"/>
      <c r="D3" s="335"/>
      <c r="E3" s="335"/>
      <c r="F3" s="335"/>
      <c r="G3" s="336"/>
      <c r="H3" s="455" t="s">
        <v>2</v>
      </c>
      <c r="I3" s="455"/>
      <c r="J3" s="455"/>
      <c r="K3" s="455"/>
      <c r="L3" s="455"/>
      <c r="M3" s="455"/>
      <c r="N3" s="455"/>
      <c r="O3" s="455"/>
      <c r="P3" s="455"/>
      <c r="Q3" s="455"/>
      <c r="R3" s="455"/>
      <c r="S3" s="455"/>
      <c r="T3" s="455"/>
      <c r="U3" s="455"/>
      <c r="V3" s="455"/>
      <c r="W3" s="455"/>
      <c r="X3" s="455"/>
      <c r="Y3" s="455"/>
      <c r="Z3" s="455"/>
      <c r="AA3" s="455"/>
      <c r="AB3" s="455"/>
      <c r="AC3" s="455"/>
      <c r="AD3" s="455"/>
      <c r="AE3" s="456"/>
    </row>
    <row r="4" spans="1:32" ht="16.3" x14ac:dyDescent="0.25">
      <c r="B4" s="331" t="s">
        <v>3</v>
      </c>
      <c r="C4" s="332"/>
      <c r="D4" s="332"/>
      <c r="E4" s="332"/>
      <c r="F4" s="332"/>
      <c r="G4" s="333"/>
      <c r="H4" s="457" t="s">
        <v>4</v>
      </c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57"/>
      <c r="Z4" s="457"/>
      <c r="AA4" s="457"/>
      <c r="AB4" s="457"/>
      <c r="AC4" s="457"/>
      <c r="AD4" s="457"/>
      <c r="AE4" s="458"/>
    </row>
    <row r="5" spans="1:32" ht="16.3" x14ac:dyDescent="0.25">
      <c r="B5" s="331" t="s">
        <v>5</v>
      </c>
      <c r="C5" s="332"/>
      <c r="D5" s="332"/>
      <c r="E5" s="332"/>
      <c r="F5" s="332"/>
      <c r="G5" s="333"/>
      <c r="H5" s="457" t="s">
        <v>6</v>
      </c>
      <c r="I5" s="457"/>
      <c r="J5" s="457"/>
      <c r="K5" s="457"/>
      <c r="L5" s="457"/>
      <c r="M5" s="457"/>
      <c r="N5" s="457"/>
      <c r="O5" s="457"/>
      <c r="P5" s="457"/>
      <c r="Q5" s="457"/>
      <c r="R5" s="457"/>
      <c r="S5" s="457"/>
      <c r="T5" s="457"/>
      <c r="U5" s="457"/>
      <c r="V5" s="457"/>
      <c r="W5" s="457"/>
      <c r="X5" s="457"/>
      <c r="Y5" s="457"/>
      <c r="Z5" s="457"/>
      <c r="AA5" s="457"/>
      <c r="AB5" s="457"/>
      <c r="AC5" s="457"/>
      <c r="AD5" s="457"/>
      <c r="AE5" s="458"/>
    </row>
    <row r="6" spans="1:32" ht="17" thickBot="1" x14ac:dyDescent="0.3">
      <c r="B6" s="337" t="s">
        <v>7</v>
      </c>
      <c r="C6" s="338"/>
      <c r="D6" s="338"/>
      <c r="E6" s="338"/>
      <c r="F6" s="338"/>
      <c r="G6" s="339"/>
      <c r="H6" s="465" t="s">
        <v>8</v>
      </c>
      <c r="I6" s="465"/>
      <c r="J6" s="465"/>
      <c r="K6" s="465"/>
      <c r="L6" s="465"/>
      <c r="M6" s="465"/>
      <c r="N6" s="465"/>
      <c r="O6" s="465"/>
      <c r="P6" s="465"/>
      <c r="Q6" s="465"/>
      <c r="R6" s="465"/>
      <c r="S6" s="465"/>
      <c r="T6" s="465"/>
      <c r="U6" s="465"/>
      <c r="V6" s="465"/>
      <c r="W6" s="465"/>
      <c r="X6" s="465"/>
      <c r="Y6" s="465"/>
      <c r="Z6" s="465"/>
      <c r="AA6" s="465"/>
      <c r="AB6" s="465"/>
      <c r="AC6" s="465"/>
      <c r="AD6" s="465"/>
      <c r="AE6" s="466"/>
    </row>
    <row r="7" spans="1:32" ht="32.950000000000003" customHeight="1" thickBot="1" x14ac:dyDescent="0.3">
      <c r="B7" s="374" t="s">
        <v>174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375"/>
      <c r="AE7" s="376"/>
      <c r="AF7" s="10"/>
    </row>
    <row r="8" spans="1:32" ht="18.7" customHeight="1" x14ac:dyDescent="0.25">
      <c r="B8" s="368" t="s">
        <v>13</v>
      </c>
      <c r="C8" s="369"/>
      <c r="D8" s="482" t="s">
        <v>100</v>
      </c>
      <c r="E8" s="483"/>
      <c r="F8" s="483"/>
      <c r="G8" s="483"/>
      <c r="H8" s="483"/>
      <c r="I8" s="483"/>
      <c r="J8" s="483"/>
      <c r="K8" s="483"/>
      <c r="L8" s="483"/>
      <c r="M8" s="483"/>
      <c r="N8" s="483"/>
      <c r="O8" s="484"/>
      <c r="P8" s="477" t="s">
        <v>101</v>
      </c>
      <c r="Q8" s="478"/>
      <c r="R8" s="478"/>
      <c r="S8" s="478"/>
      <c r="T8" s="478"/>
      <c r="U8" s="478"/>
      <c r="V8" s="478"/>
      <c r="W8" s="478"/>
      <c r="X8" s="478"/>
      <c r="Y8" s="478"/>
      <c r="Z8" s="478"/>
      <c r="AA8" s="479"/>
      <c r="AB8" s="480"/>
      <c r="AC8" s="480"/>
      <c r="AD8" s="480"/>
      <c r="AE8" s="481"/>
    </row>
    <row r="9" spans="1:32" ht="15.8" customHeight="1" thickBot="1" x14ac:dyDescent="0.3">
      <c r="B9" s="370"/>
      <c r="C9" s="371"/>
      <c r="D9" s="467" t="s">
        <v>12</v>
      </c>
      <c r="E9" s="468"/>
      <c r="F9" s="468"/>
      <c r="G9" s="468"/>
      <c r="H9" s="468"/>
      <c r="I9" s="468"/>
      <c r="J9" s="468"/>
      <c r="K9" s="468"/>
      <c r="L9" s="468"/>
      <c r="M9" s="468"/>
      <c r="N9" s="468"/>
      <c r="O9" s="472"/>
      <c r="P9" s="467" t="s">
        <v>12</v>
      </c>
      <c r="Q9" s="468"/>
      <c r="R9" s="468"/>
      <c r="S9" s="468"/>
      <c r="T9" s="468"/>
      <c r="U9" s="468"/>
      <c r="V9" s="468"/>
      <c r="W9" s="468"/>
      <c r="X9" s="468"/>
      <c r="Y9" s="468"/>
      <c r="Z9" s="468"/>
      <c r="AA9" s="472"/>
      <c r="AB9" s="362"/>
      <c r="AC9" s="362"/>
      <c r="AD9" s="362"/>
      <c r="AE9" s="363"/>
    </row>
    <row r="10" spans="1:32" s="4" customFormat="1" ht="98.5" customHeight="1" thickBot="1" x14ac:dyDescent="0.3">
      <c r="A10" s="2"/>
      <c r="B10" s="473"/>
      <c r="C10" s="474"/>
      <c r="D10" s="169" t="s">
        <v>14</v>
      </c>
      <c r="E10" s="167" t="s">
        <v>15</v>
      </c>
      <c r="F10" s="167" t="s">
        <v>16</v>
      </c>
      <c r="G10" s="167" t="s">
        <v>17</v>
      </c>
      <c r="H10" s="167" t="s">
        <v>18</v>
      </c>
      <c r="I10" s="167" t="s">
        <v>19</v>
      </c>
      <c r="J10" s="167" t="s">
        <v>20</v>
      </c>
      <c r="K10" s="167" t="s">
        <v>21</v>
      </c>
      <c r="L10" s="167" t="s">
        <v>22</v>
      </c>
      <c r="M10" s="167" t="s">
        <v>23</v>
      </c>
      <c r="N10" s="167" t="s">
        <v>24</v>
      </c>
      <c r="O10" s="170" t="s">
        <v>25</v>
      </c>
      <c r="P10" s="169" t="s">
        <v>14</v>
      </c>
      <c r="Q10" s="167" t="s">
        <v>15</v>
      </c>
      <c r="R10" s="167" t="s">
        <v>16</v>
      </c>
      <c r="S10" s="167" t="s">
        <v>17</v>
      </c>
      <c r="T10" s="167" t="s">
        <v>18</v>
      </c>
      <c r="U10" s="167" t="s">
        <v>19</v>
      </c>
      <c r="V10" s="167" t="s">
        <v>26</v>
      </c>
      <c r="W10" s="167" t="s">
        <v>27</v>
      </c>
      <c r="X10" s="167" t="s">
        <v>22</v>
      </c>
      <c r="Y10" s="167" t="s">
        <v>23</v>
      </c>
      <c r="Z10" s="167" t="s">
        <v>28</v>
      </c>
      <c r="AA10" s="170" t="s">
        <v>29</v>
      </c>
      <c r="AB10" s="171" t="s">
        <v>30</v>
      </c>
      <c r="AC10" s="167" t="s">
        <v>31</v>
      </c>
      <c r="AD10" s="167" t="s">
        <v>32</v>
      </c>
      <c r="AE10" s="170" t="s">
        <v>33</v>
      </c>
    </row>
    <row r="11" spans="1:32" ht="23.3" customHeight="1" x14ac:dyDescent="0.25">
      <c r="B11" s="430" t="s">
        <v>34</v>
      </c>
      <c r="C11" s="431"/>
      <c r="D11" s="431"/>
      <c r="E11" s="431"/>
      <c r="F11" s="431"/>
      <c r="G11" s="431"/>
      <c r="H11" s="431"/>
      <c r="I11" s="431"/>
      <c r="J11" s="431"/>
      <c r="K11" s="431"/>
      <c r="L11" s="431"/>
      <c r="M11" s="431"/>
      <c r="N11" s="431"/>
      <c r="O11" s="431"/>
      <c r="P11" s="431"/>
      <c r="Q11" s="431"/>
      <c r="R11" s="431"/>
      <c r="S11" s="431"/>
      <c r="T11" s="431"/>
      <c r="U11" s="431"/>
      <c r="V11" s="431"/>
      <c r="W11" s="431"/>
      <c r="X11" s="431"/>
      <c r="Y11" s="431"/>
      <c r="Z11" s="431"/>
      <c r="AA11" s="431"/>
      <c r="AB11" s="431"/>
      <c r="AC11" s="431"/>
      <c r="AD11" s="431"/>
      <c r="AE11" s="432"/>
    </row>
    <row r="12" spans="1:32" ht="23.3" customHeight="1" thickBot="1" x14ac:dyDescent="0.3">
      <c r="B12" s="209" t="s">
        <v>35</v>
      </c>
      <c r="C12" s="452" t="s">
        <v>36</v>
      </c>
      <c r="D12" s="453"/>
      <c r="E12" s="453"/>
      <c r="F12" s="453"/>
      <c r="G12" s="453"/>
      <c r="H12" s="453"/>
      <c r="I12" s="453"/>
      <c r="J12" s="453"/>
      <c r="K12" s="453"/>
      <c r="L12" s="453"/>
      <c r="M12" s="453"/>
      <c r="N12" s="453"/>
      <c r="O12" s="453"/>
      <c r="P12" s="453"/>
      <c r="Q12" s="453"/>
      <c r="R12" s="453"/>
      <c r="S12" s="453"/>
      <c r="T12" s="453"/>
      <c r="U12" s="453"/>
      <c r="V12" s="453"/>
      <c r="W12" s="453"/>
      <c r="X12" s="453"/>
      <c r="Y12" s="453"/>
      <c r="Z12" s="453"/>
      <c r="AA12" s="453"/>
      <c r="AB12" s="453"/>
      <c r="AC12" s="453"/>
      <c r="AD12" s="453"/>
      <c r="AE12" s="454"/>
    </row>
    <row r="13" spans="1:32" ht="16.3" x14ac:dyDescent="0.25">
      <c r="B13" s="174">
        <v>1</v>
      </c>
      <c r="C13" s="137" t="s">
        <v>102</v>
      </c>
      <c r="D13" s="113"/>
      <c r="E13" s="112"/>
      <c r="F13" s="112">
        <v>4</v>
      </c>
      <c r="G13" s="112">
        <v>6</v>
      </c>
      <c r="H13" s="26"/>
      <c r="I13" s="26"/>
      <c r="J13" s="26"/>
      <c r="K13" s="244">
        <f>SUM(D13:J13)</f>
        <v>10</v>
      </c>
      <c r="L13" s="26">
        <f>((N13*25)-K13)</f>
        <v>15</v>
      </c>
      <c r="M13" s="26">
        <f>SUM(K13:L13)</f>
        <v>25</v>
      </c>
      <c r="N13" s="242">
        <v>1</v>
      </c>
      <c r="O13" s="247" t="s">
        <v>38</v>
      </c>
      <c r="P13" s="197"/>
      <c r="Q13" s="126"/>
      <c r="R13" s="126"/>
      <c r="S13" s="126"/>
      <c r="T13" s="126"/>
      <c r="U13" s="127"/>
      <c r="V13" s="26"/>
      <c r="W13" s="244"/>
      <c r="X13" s="26"/>
      <c r="Y13" s="26"/>
      <c r="Z13" s="242"/>
      <c r="AA13" s="247"/>
      <c r="AB13" s="28">
        <f>SUM(K13,W13)</f>
        <v>10</v>
      </c>
      <c r="AC13" s="26">
        <f>SUM(L13,X13)</f>
        <v>15</v>
      </c>
      <c r="AD13" s="27">
        <f>SUM(AB13:AC13)</f>
        <v>25</v>
      </c>
      <c r="AE13" s="29">
        <f>SUM(N13,Z13)</f>
        <v>1</v>
      </c>
    </row>
    <row r="14" spans="1:32" ht="16.3" x14ac:dyDescent="0.25">
      <c r="B14" s="152">
        <v>2</v>
      </c>
      <c r="C14" s="130" t="s">
        <v>103</v>
      </c>
      <c r="D14" s="115"/>
      <c r="E14" s="114"/>
      <c r="F14" s="114"/>
      <c r="G14" s="114"/>
      <c r="H14" s="33"/>
      <c r="I14" s="33"/>
      <c r="J14" s="33"/>
      <c r="K14" s="241"/>
      <c r="L14" s="33"/>
      <c r="M14" s="33"/>
      <c r="N14" s="240"/>
      <c r="O14" s="248"/>
      <c r="P14" s="115"/>
      <c r="Q14" s="114"/>
      <c r="R14" s="114">
        <v>6</v>
      </c>
      <c r="S14" s="114">
        <v>24</v>
      </c>
      <c r="T14" s="129"/>
      <c r="U14" s="58"/>
      <c r="V14" s="33"/>
      <c r="W14" s="241">
        <f t="shared" ref="W14:W31" si="0">SUM(P14:V14)</f>
        <v>30</v>
      </c>
      <c r="X14" s="92">
        <v>5</v>
      </c>
      <c r="Y14" s="33">
        <f t="shared" ref="Y14:Y31" si="1">SUM(W14:X14)</f>
        <v>35</v>
      </c>
      <c r="Z14" s="240">
        <v>1</v>
      </c>
      <c r="AA14" s="248" t="s">
        <v>38</v>
      </c>
      <c r="AB14" s="35">
        <f t="shared" ref="AB14:AB31" si="2">SUM(K14,W14)</f>
        <v>30</v>
      </c>
      <c r="AC14" s="33">
        <f t="shared" ref="AC14:AC31" si="3">SUM(L14,X14)</f>
        <v>5</v>
      </c>
      <c r="AD14" s="34">
        <f t="shared" ref="AD14:AD31" si="4">SUM(AB14:AC14)</f>
        <v>35</v>
      </c>
      <c r="AE14" s="36">
        <f t="shared" ref="AE14:AE31" si="5">SUM(N14,Z14)</f>
        <v>1</v>
      </c>
    </row>
    <row r="15" spans="1:32" ht="16.3" x14ac:dyDescent="0.25">
      <c r="B15" s="152">
        <v>3</v>
      </c>
      <c r="C15" s="128" t="s">
        <v>104</v>
      </c>
      <c r="D15" s="115"/>
      <c r="E15" s="114"/>
      <c r="F15" s="114">
        <v>18</v>
      </c>
      <c r="G15" s="114"/>
      <c r="H15" s="33"/>
      <c r="I15" s="33"/>
      <c r="J15" s="33">
        <v>12</v>
      </c>
      <c r="K15" s="241">
        <f t="shared" ref="K15:K30" si="6">SUM(D15:J15)</f>
        <v>30</v>
      </c>
      <c r="L15" s="33">
        <f t="shared" ref="L15:L28" si="7">((N15*25)-K15)</f>
        <v>20</v>
      </c>
      <c r="M15" s="33">
        <f t="shared" ref="M15:M30" si="8">SUM(K15:L15)</f>
        <v>50</v>
      </c>
      <c r="N15" s="240">
        <v>2</v>
      </c>
      <c r="O15" s="248" t="s">
        <v>38</v>
      </c>
      <c r="P15" s="115"/>
      <c r="Q15" s="114"/>
      <c r="R15" s="114"/>
      <c r="S15" s="114"/>
      <c r="T15" s="129"/>
      <c r="U15" s="58"/>
      <c r="V15" s="33"/>
      <c r="W15" s="241"/>
      <c r="X15" s="33"/>
      <c r="Y15" s="33"/>
      <c r="Z15" s="240"/>
      <c r="AA15" s="248"/>
      <c r="AB15" s="35">
        <f t="shared" si="2"/>
        <v>30</v>
      </c>
      <c r="AC15" s="33">
        <f t="shared" si="3"/>
        <v>20</v>
      </c>
      <c r="AD15" s="34">
        <f t="shared" si="4"/>
        <v>50</v>
      </c>
      <c r="AE15" s="36">
        <f t="shared" si="5"/>
        <v>2</v>
      </c>
    </row>
    <row r="16" spans="1:32" ht="16.3" x14ac:dyDescent="0.25">
      <c r="B16" s="152">
        <v>4</v>
      </c>
      <c r="C16" s="130" t="s">
        <v>105</v>
      </c>
      <c r="D16" s="115"/>
      <c r="E16" s="114"/>
      <c r="F16" s="114">
        <v>15</v>
      </c>
      <c r="G16" s="114"/>
      <c r="H16" s="33"/>
      <c r="I16" s="33"/>
      <c r="J16" s="33"/>
      <c r="K16" s="241">
        <f t="shared" si="6"/>
        <v>15</v>
      </c>
      <c r="L16" s="33">
        <f t="shared" si="7"/>
        <v>10</v>
      </c>
      <c r="M16" s="33">
        <f t="shared" si="8"/>
        <v>25</v>
      </c>
      <c r="N16" s="240">
        <v>1</v>
      </c>
      <c r="O16" s="248" t="s">
        <v>38</v>
      </c>
      <c r="P16" s="115"/>
      <c r="Q16" s="114"/>
      <c r="R16" s="114"/>
      <c r="S16" s="114"/>
      <c r="T16" s="129"/>
      <c r="U16" s="58"/>
      <c r="V16" s="33"/>
      <c r="W16" s="241"/>
      <c r="X16" s="33"/>
      <c r="Y16" s="33"/>
      <c r="Z16" s="240"/>
      <c r="AA16" s="248"/>
      <c r="AB16" s="35">
        <f t="shared" si="2"/>
        <v>15</v>
      </c>
      <c r="AC16" s="33">
        <f t="shared" si="3"/>
        <v>10</v>
      </c>
      <c r="AD16" s="34">
        <f t="shared" si="4"/>
        <v>25</v>
      </c>
      <c r="AE16" s="36">
        <f t="shared" si="5"/>
        <v>1</v>
      </c>
    </row>
    <row r="17" spans="2:38" ht="16.3" x14ac:dyDescent="0.25">
      <c r="B17" s="175">
        <v>5</v>
      </c>
      <c r="C17" s="228" t="s">
        <v>106</v>
      </c>
      <c r="D17" s="122"/>
      <c r="E17" s="131"/>
      <c r="F17" s="131">
        <v>10</v>
      </c>
      <c r="G17" s="131">
        <v>20</v>
      </c>
      <c r="H17" s="92"/>
      <c r="I17" s="92"/>
      <c r="J17" s="92">
        <v>15</v>
      </c>
      <c r="K17" s="241">
        <f t="shared" si="6"/>
        <v>45</v>
      </c>
      <c r="L17" s="92">
        <f t="shared" si="7"/>
        <v>30</v>
      </c>
      <c r="M17" s="92">
        <f t="shared" si="8"/>
        <v>75</v>
      </c>
      <c r="N17" s="240">
        <v>3</v>
      </c>
      <c r="O17" s="248" t="s">
        <v>39</v>
      </c>
      <c r="P17" s="122"/>
      <c r="Q17" s="131"/>
      <c r="R17" s="131"/>
      <c r="S17" s="131"/>
      <c r="T17" s="132"/>
      <c r="U17" s="89"/>
      <c r="V17" s="92"/>
      <c r="W17" s="241"/>
      <c r="X17" s="92"/>
      <c r="Y17" s="92"/>
      <c r="Z17" s="240"/>
      <c r="AA17" s="248"/>
      <c r="AB17" s="161">
        <f t="shared" si="2"/>
        <v>45</v>
      </c>
      <c r="AC17" s="92">
        <f t="shared" si="3"/>
        <v>30</v>
      </c>
      <c r="AD17" s="134">
        <f t="shared" si="4"/>
        <v>75</v>
      </c>
      <c r="AE17" s="93">
        <f t="shared" si="5"/>
        <v>3</v>
      </c>
    </row>
    <row r="18" spans="2:38" ht="16.3" x14ac:dyDescent="0.25">
      <c r="B18" s="152">
        <v>6</v>
      </c>
      <c r="C18" s="229" t="s">
        <v>107</v>
      </c>
      <c r="D18" s="122"/>
      <c r="E18" s="131"/>
      <c r="F18" s="131">
        <v>8</v>
      </c>
      <c r="G18" s="131">
        <v>12</v>
      </c>
      <c r="H18" s="92"/>
      <c r="I18" s="92"/>
      <c r="J18" s="92">
        <v>10</v>
      </c>
      <c r="K18" s="241">
        <f t="shared" si="6"/>
        <v>30</v>
      </c>
      <c r="L18" s="92">
        <v>5</v>
      </c>
      <c r="M18" s="92">
        <f t="shared" si="8"/>
        <v>35</v>
      </c>
      <c r="N18" s="240">
        <v>1</v>
      </c>
      <c r="O18" s="248" t="s">
        <v>38</v>
      </c>
      <c r="P18" s="122"/>
      <c r="Q18" s="131"/>
      <c r="R18" s="131"/>
      <c r="S18" s="131"/>
      <c r="T18" s="132"/>
      <c r="U18" s="89"/>
      <c r="V18" s="92"/>
      <c r="W18" s="241"/>
      <c r="X18" s="92"/>
      <c r="Y18" s="92"/>
      <c r="Z18" s="240"/>
      <c r="AA18" s="248"/>
      <c r="AB18" s="161">
        <f t="shared" si="2"/>
        <v>30</v>
      </c>
      <c r="AC18" s="92">
        <f t="shared" si="3"/>
        <v>5</v>
      </c>
      <c r="AD18" s="134">
        <f t="shared" si="4"/>
        <v>35</v>
      </c>
      <c r="AE18" s="36">
        <f t="shared" si="5"/>
        <v>1</v>
      </c>
    </row>
    <row r="19" spans="2:38" ht="16.3" x14ac:dyDescent="0.25">
      <c r="B19" s="152">
        <v>7</v>
      </c>
      <c r="C19" s="228" t="s">
        <v>129</v>
      </c>
      <c r="D19" s="122"/>
      <c r="E19" s="131"/>
      <c r="F19" s="131"/>
      <c r="G19" s="131">
        <v>100</v>
      </c>
      <c r="H19" s="92"/>
      <c r="I19" s="92"/>
      <c r="J19" s="92">
        <v>34</v>
      </c>
      <c r="K19" s="241">
        <f t="shared" si="6"/>
        <v>134</v>
      </c>
      <c r="L19" s="92">
        <f t="shared" si="7"/>
        <v>41</v>
      </c>
      <c r="M19" s="92">
        <f t="shared" si="8"/>
        <v>175</v>
      </c>
      <c r="N19" s="240">
        <v>7</v>
      </c>
      <c r="O19" s="248" t="s">
        <v>38</v>
      </c>
      <c r="P19" s="122"/>
      <c r="Q19" s="131"/>
      <c r="R19" s="131"/>
      <c r="S19" s="131"/>
      <c r="T19" s="132"/>
      <c r="U19" s="89"/>
      <c r="V19" s="92"/>
      <c r="W19" s="241"/>
      <c r="X19" s="92"/>
      <c r="Y19" s="92"/>
      <c r="Z19" s="240"/>
      <c r="AA19" s="248"/>
      <c r="AB19" s="161">
        <f t="shared" si="2"/>
        <v>134</v>
      </c>
      <c r="AC19" s="92">
        <f t="shared" si="3"/>
        <v>41</v>
      </c>
      <c r="AD19" s="134">
        <f t="shared" si="4"/>
        <v>175</v>
      </c>
      <c r="AE19" s="36">
        <f t="shared" si="5"/>
        <v>7</v>
      </c>
    </row>
    <row r="20" spans="2:38" ht="19.05" x14ac:dyDescent="0.25">
      <c r="B20" s="152">
        <v>8</v>
      </c>
      <c r="C20" s="229" t="s">
        <v>160</v>
      </c>
      <c r="D20" s="223"/>
      <c r="E20" s="254"/>
      <c r="F20" s="222"/>
      <c r="G20" s="222"/>
      <c r="H20" s="255"/>
      <c r="I20" s="256"/>
      <c r="J20" s="257"/>
      <c r="K20" s="258"/>
      <c r="L20" s="257"/>
      <c r="M20" s="257"/>
      <c r="N20" s="245"/>
      <c r="O20" s="249"/>
      <c r="P20" s="253"/>
      <c r="Q20" s="212">
        <v>20</v>
      </c>
      <c r="R20" s="222"/>
      <c r="S20" s="222"/>
      <c r="T20" s="255"/>
      <c r="U20" s="256"/>
      <c r="V20" s="257"/>
      <c r="W20" s="241">
        <v>20</v>
      </c>
      <c r="X20" s="92">
        <v>5</v>
      </c>
      <c r="Y20" s="92">
        <v>25</v>
      </c>
      <c r="Z20" s="240">
        <v>1</v>
      </c>
      <c r="AA20" s="248" t="s">
        <v>38</v>
      </c>
      <c r="AB20" s="161">
        <v>20</v>
      </c>
      <c r="AC20" s="92">
        <v>5</v>
      </c>
      <c r="AD20" s="134">
        <v>25</v>
      </c>
      <c r="AE20" s="36">
        <f t="shared" si="5"/>
        <v>1</v>
      </c>
    </row>
    <row r="21" spans="2:38" ht="16.3" x14ac:dyDescent="0.25">
      <c r="B21" s="152">
        <v>9</v>
      </c>
      <c r="C21" s="228" t="s">
        <v>130</v>
      </c>
      <c r="D21" s="122"/>
      <c r="E21" s="131"/>
      <c r="F21" s="131"/>
      <c r="G21" s="131"/>
      <c r="H21" s="92"/>
      <c r="I21" s="92"/>
      <c r="J21" s="92"/>
      <c r="K21" s="241"/>
      <c r="L21" s="92"/>
      <c r="M21" s="92"/>
      <c r="N21" s="240"/>
      <c r="O21" s="248"/>
      <c r="P21" s="122"/>
      <c r="Q21" s="131"/>
      <c r="R21" s="131">
        <v>15</v>
      </c>
      <c r="S21" s="131">
        <v>45</v>
      </c>
      <c r="T21" s="132"/>
      <c r="U21" s="58"/>
      <c r="V21" s="33">
        <v>20</v>
      </c>
      <c r="W21" s="241">
        <f t="shared" si="0"/>
        <v>80</v>
      </c>
      <c r="X21" s="33">
        <f t="shared" ref="X21:X31" si="9">((Z21*25)-W21)</f>
        <v>20</v>
      </c>
      <c r="Y21" s="33">
        <f t="shared" si="1"/>
        <v>100</v>
      </c>
      <c r="Z21" s="240">
        <v>4</v>
      </c>
      <c r="AA21" s="248" t="s">
        <v>38</v>
      </c>
      <c r="AB21" s="35">
        <f t="shared" si="2"/>
        <v>80</v>
      </c>
      <c r="AC21" s="33">
        <f t="shared" si="3"/>
        <v>20</v>
      </c>
      <c r="AD21" s="34">
        <f t="shared" si="4"/>
        <v>100</v>
      </c>
      <c r="AE21" s="36">
        <f t="shared" si="5"/>
        <v>4</v>
      </c>
    </row>
    <row r="22" spans="2:38" ht="16.3" x14ac:dyDescent="0.25">
      <c r="B22" s="152">
        <v>10</v>
      </c>
      <c r="C22" s="229" t="s">
        <v>153</v>
      </c>
      <c r="D22" s="122"/>
      <c r="E22" s="131"/>
      <c r="F22" s="131">
        <v>6</v>
      </c>
      <c r="G22" s="131">
        <v>26</v>
      </c>
      <c r="H22" s="92"/>
      <c r="I22" s="92"/>
      <c r="J22" s="92">
        <v>12</v>
      </c>
      <c r="K22" s="241">
        <f t="shared" si="6"/>
        <v>44</v>
      </c>
      <c r="L22" s="92">
        <f t="shared" si="7"/>
        <v>6</v>
      </c>
      <c r="M22" s="92">
        <f t="shared" si="8"/>
        <v>50</v>
      </c>
      <c r="N22" s="240">
        <v>2</v>
      </c>
      <c r="O22" s="248" t="s">
        <v>38</v>
      </c>
      <c r="P22" s="122"/>
      <c r="Q22" s="131"/>
      <c r="R22" s="131">
        <v>6</v>
      </c>
      <c r="S22" s="131">
        <v>28</v>
      </c>
      <c r="T22" s="132"/>
      <c r="U22" s="58"/>
      <c r="V22" s="33">
        <v>16</v>
      </c>
      <c r="W22" s="241">
        <f t="shared" si="0"/>
        <v>50</v>
      </c>
      <c r="X22" s="92">
        <v>25</v>
      </c>
      <c r="Y22" s="33">
        <f t="shared" si="1"/>
        <v>75</v>
      </c>
      <c r="Z22" s="240">
        <v>3</v>
      </c>
      <c r="AA22" s="248" t="s">
        <v>38</v>
      </c>
      <c r="AB22" s="35">
        <f t="shared" si="2"/>
        <v>94</v>
      </c>
      <c r="AC22" s="33">
        <f t="shared" si="3"/>
        <v>31</v>
      </c>
      <c r="AD22" s="34">
        <f t="shared" si="4"/>
        <v>125</v>
      </c>
      <c r="AE22" s="36">
        <f t="shared" si="5"/>
        <v>5</v>
      </c>
    </row>
    <row r="23" spans="2:38" ht="16.3" x14ac:dyDescent="0.25">
      <c r="B23" s="152">
        <v>11</v>
      </c>
      <c r="C23" s="228" t="s">
        <v>138</v>
      </c>
      <c r="D23" s="122"/>
      <c r="E23" s="131"/>
      <c r="F23" s="131">
        <v>13</v>
      </c>
      <c r="G23" s="131">
        <v>39</v>
      </c>
      <c r="H23" s="92"/>
      <c r="I23" s="92"/>
      <c r="J23" s="92">
        <v>14</v>
      </c>
      <c r="K23" s="241">
        <f t="shared" si="6"/>
        <v>66</v>
      </c>
      <c r="L23" s="92">
        <f t="shared" si="7"/>
        <v>9</v>
      </c>
      <c r="M23" s="92">
        <f t="shared" si="8"/>
        <v>75</v>
      </c>
      <c r="N23" s="240">
        <v>3</v>
      </c>
      <c r="O23" s="248" t="s">
        <v>38</v>
      </c>
      <c r="P23" s="122"/>
      <c r="Q23" s="131"/>
      <c r="R23" s="131">
        <v>7</v>
      </c>
      <c r="S23" s="131">
        <v>35</v>
      </c>
      <c r="T23" s="132"/>
      <c r="U23" s="58"/>
      <c r="V23" s="33">
        <v>12</v>
      </c>
      <c r="W23" s="241">
        <f t="shared" si="0"/>
        <v>54</v>
      </c>
      <c r="X23" s="33">
        <f t="shared" si="9"/>
        <v>21</v>
      </c>
      <c r="Y23" s="33">
        <f t="shared" si="1"/>
        <v>75</v>
      </c>
      <c r="Z23" s="240">
        <v>3</v>
      </c>
      <c r="AA23" s="248" t="s">
        <v>38</v>
      </c>
      <c r="AB23" s="35">
        <f t="shared" si="2"/>
        <v>120</v>
      </c>
      <c r="AC23" s="33">
        <f t="shared" si="3"/>
        <v>30</v>
      </c>
      <c r="AD23" s="34">
        <f t="shared" si="4"/>
        <v>150</v>
      </c>
      <c r="AE23" s="36">
        <f t="shared" si="5"/>
        <v>6</v>
      </c>
    </row>
    <row r="24" spans="2:38" ht="16.3" x14ac:dyDescent="0.25">
      <c r="B24" s="152">
        <v>12</v>
      </c>
      <c r="C24" s="228" t="s">
        <v>131</v>
      </c>
      <c r="D24" s="122"/>
      <c r="E24" s="131"/>
      <c r="F24" s="131">
        <v>7</v>
      </c>
      <c r="G24" s="131">
        <v>48</v>
      </c>
      <c r="H24" s="92"/>
      <c r="I24" s="92"/>
      <c r="J24" s="92">
        <v>10</v>
      </c>
      <c r="K24" s="241">
        <f t="shared" si="6"/>
        <v>65</v>
      </c>
      <c r="L24" s="92">
        <f t="shared" si="7"/>
        <v>10</v>
      </c>
      <c r="M24" s="92">
        <f t="shared" si="8"/>
        <v>75</v>
      </c>
      <c r="N24" s="240">
        <v>3</v>
      </c>
      <c r="O24" s="248" t="s">
        <v>38</v>
      </c>
      <c r="P24" s="122"/>
      <c r="Q24" s="131"/>
      <c r="R24" s="131">
        <v>7</v>
      </c>
      <c r="S24" s="131">
        <v>48</v>
      </c>
      <c r="T24" s="132"/>
      <c r="U24" s="58"/>
      <c r="V24" s="33">
        <v>20</v>
      </c>
      <c r="W24" s="241">
        <f t="shared" si="0"/>
        <v>75</v>
      </c>
      <c r="X24" s="92">
        <v>25</v>
      </c>
      <c r="Y24" s="33">
        <f t="shared" si="1"/>
        <v>100</v>
      </c>
      <c r="Z24" s="240">
        <v>4</v>
      </c>
      <c r="AA24" s="248" t="s">
        <v>38</v>
      </c>
      <c r="AB24" s="35">
        <f t="shared" si="2"/>
        <v>140</v>
      </c>
      <c r="AC24" s="33">
        <f t="shared" si="3"/>
        <v>35</v>
      </c>
      <c r="AD24" s="34">
        <f t="shared" si="4"/>
        <v>175</v>
      </c>
      <c r="AE24" s="36">
        <f t="shared" si="5"/>
        <v>7</v>
      </c>
    </row>
    <row r="25" spans="2:38" ht="16.3" x14ac:dyDescent="0.25">
      <c r="B25" s="152">
        <v>13</v>
      </c>
      <c r="C25" s="228" t="s">
        <v>161</v>
      </c>
      <c r="D25" s="122"/>
      <c r="E25" s="131"/>
      <c r="F25" s="131"/>
      <c r="G25" s="131"/>
      <c r="H25" s="92"/>
      <c r="I25" s="92"/>
      <c r="J25" s="92"/>
      <c r="K25" s="241"/>
      <c r="L25" s="92"/>
      <c r="M25" s="92"/>
      <c r="N25" s="240"/>
      <c r="O25" s="248"/>
      <c r="P25" s="122"/>
      <c r="Q25" s="131"/>
      <c r="R25" s="131">
        <v>15</v>
      </c>
      <c r="S25" s="131">
        <v>45</v>
      </c>
      <c r="T25" s="132"/>
      <c r="U25" s="58"/>
      <c r="V25" s="33">
        <v>15</v>
      </c>
      <c r="W25" s="241">
        <f t="shared" si="0"/>
        <v>75</v>
      </c>
      <c r="X25" s="33">
        <f t="shared" si="9"/>
        <v>75</v>
      </c>
      <c r="Y25" s="33">
        <f t="shared" si="1"/>
        <v>150</v>
      </c>
      <c r="Z25" s="240">
        <v>6</v>
      </c>
      <c r="AA25" s="248" t="s">
        <v>38</v>
      </c>
      <c r="AB25" s="35">
        <f t="shared" si="2"/>
        <v>75</v>
      </c>
      <c r="AC25" s="33">
        <f t="shared" si="3"/>
        <v>75</v>
      </c>
      <c r="AD25" s="34">
        <f t="shared" si="4"/>
        <v>150</v>
      </c>
      <c r="AE25" s="36">
        <f t="shared" si="5"/>
        <v>6</v>
      </c>
      <c r="AF25" s="151"/>
      <c r="AL25" s="1">
        <v>5</v>
      </c>
    </row>
    <row r="26" spans="2:38" ht="16.3" x14ac:dyDescent="0.25">
      <c r="B26" s="152">
        <v>14</v>
      </c>
      <c r="C26" s="128" t="s">
        <v>157</v>
      </c>
      <c r="D26" s="122"/>
      <c r="E26" s="131"/>
      <c r="F26" s="212">
        <v>10</v>
      </c>
      <c r="G26" s="212">
        <v>26</v>
      </c>
      <c r="H26" s="92"/>
      <c r="I26" s="92"/>
      <c r="J26" s="92"/>
      <c r="K26" s="241">
        <f t="shared" si="6"/>
        <v>36</v>
      </c>
      <c r="L26" s="92">
        <v>14</v>
      </c>
      <c r="M26" s="92">
        <f t="shared" si="8"/>
        <v>50</v>
      </c>
      <c r="N26" s="240">
        <v>2</v>
      </c>
      <c r="O26" s="248" t="s">
        <v>38</v>
      </c>
      <c r="P26" s="122"/>
      <c r="Q26" s="131"/>
      <c r="R26" s="131"/>
      <c r="S26" s="131"/>
      <c r="T26" s="132"/>
      <c r="U26" s="58"/>
      <c r="V26" s="33"/>
      <c r="W26" s="241"/>
      <c r="X26" s="33"/>
      <c r="Y26" s="33"/>
      <c r="Z26" s="240"/>
      <c r="AA26" s="248"/>
      <c r="AB26" s="35">
        <f t="shared" si="2"/>
        <v>36</v>
      </c>
      <c r="AC26" s="33">
        <f t="shared" si="3"/>
        <v>14</v>
      </c>
      <c r="AD26" s="34">
        <f t="shared" si="4"/>
        <v>50</v>
      </c>
      <c r="AE26" s="36">
        <f t="shared" si="5"/>
        <v>2</v>
      </c>
      <c r="AL26" s="1">
        <v>4</v>
      </c>
    </row>
    <row r="27" spans="2:38" ht="16.3" x14ac:dyDescent="0.25">
      <c r="B27" s="152">
        <v>15</v>
      </c>
      <c r="C27" s="229" t="s">
        <v>127</v>
      </c>
      <c r="D27" s="223"/>
      <c r="E27" s="212"/>
      <c r="F27" s="131"/>
      <c r="G27" s="131"/>
      <c r="H27" s="92"/>
      <c r="I27" s="92"/>
      <c r="J27" s="92"/>
      <c r="K27" s="241"/>
      <c r="L27" s="92"/>
      <c r="M27" s="92"/>
      <c r="N27" s="240"/>
      <c r="O27" s="250"/>
      <c r="P27" s="223"/>
      <c r="Q27" s="212">
        <v>24</v>
      </c>
      <c r="R27" s="212"/>
      <c r="S27" s="212"/>
      <c r="T27" s="231"/>
      <c r="U27" s="58"/>
      <c r="V27" s="33">
        <v>6</v>
      </c>
      <c r="W27" s="241">
        <f t="shared" ref="W27" si="10">SUM(P27:V27)</f>
        <v>30</v>
      </c>
      <c r="X27" s="92">
        <v>5</v>
      </c>
      <c r="Y27" s="33">
        <f t="shared" ref="Y27" si="11">SUM(W27:X27)</f>
        <v>35</v>
      </c>
      <c r="Z27" s="240">
        <v>1</v>
      </c>
      <c r="AA27" s="248" t="s">
        <v>38</v>
      </c>
      <c r="AB27" s="35">
        <f t="shared" ref="AB27" si="12">SUM(K27,W27)</f>
        <v>30</v>
      </c>
      <c r="AC27" s="33">
        <f t="shared" ref="AC27" si="13">SUM(L27,X27)</f>
        <v>5</v>
      </c>
      <c r="AD27" s="34">
        <f t="shared" ref="AD27" si="14">SUM(AB27:AC27)</f>
        <v>35</v>
      </c>
      <c r="AE27" s="36">
        <f t="shared" ref="AE27" si="15">SUM(N27,Z27)</f>
        <v>1</v>
      </c>
    </row>
    <row r="28" spans="2:38" ht="16.3" x14ac:dyDescent="0.25">
      <c r="B28" s="152">
        <v>16</v>
      </c>
      <c r="C28" s="228" t="s">
        <v>152</v>
      </c>
      <c r="D28" s="122"/>
      <c r="E28" s="131"/>
      <c r="F28" s="131">
        <v>6</v>
      </c>
      <c r="G28" s="131">
        <v>30</v>
      </c>
      <c r="H28" s="92"/>
      <c r="I28" s="92"/>
      <c r="J28" s="92">
        <v>6</v>
      </c>
      <c r="K28" s="241">
        <f t="shared" si="6"/>
        <v>42</v>
      </c>
      <c r="L28" s="92">
        <f t="shared" si="7"/>
        <v>8</v>
      </c>
      <c r="M28" s="92">
        <f t="shared" si="8"/>
        <v>50</v>
      </c>
      <c r="N28" s="240">
        <v>2</v>
      </c>
      <c r="O28" s="248" t="s">
        <v>38</v>
      </c>
      <c r="P28" s="122"/>
      <c r="Q28" s="131"/>
      <c r="R28" s="131">
        <v>5</v>
      </c>
      <c r="S28" s="131">
        <v>25</v>
      </c>
      <c r="T28" s="132"/>
      <c r="U28" s="58"/>
      <c r="V28" s="33">
        <v>8</v>
      </c>
      <c r="W28" s="241">
        <f t="shared" si="0"/>
        <v>38</v>
      </c>
      <c r="X28" s="33">
        <f t="shared" si="9"/>
        <v>12</v>
      </c>
      <c r="Y28" s="33">
        <f t="shared" si="1"/>
        <v>50</v>
      </c>
      <c r="Z28" s="240">
        <v>2</v>
      </c>
      <c r="AA28" s="248" t="s">
        <v>38</v>
      </c>
      <c r="AB28" s="35">
        <f t="shared" si="2"/>
        <v>80</v>
      </c>
      <c r="AC28" s="33">
        <f t="shared" si="3"/>
        <v>20</v>
      </c>
      <c r="AD28" s="34">
        <f t="shared" si="4"/>
        <v>100</v>
      </c>
      <c r="AE28" s="36">
        <f t="shared" si="5"/>
        <v>4</v>
      </c>
    </row>
    <row r="29" spans="2:38" ht="16.3" x14ac:dyDescent="0.25">
      <c r="B29" s="152">
        <v>17</v>
      </c>
      <c r="C29" s="228" t="s">
        <v>128</v>
      </c>
      <c r="D29" s="122"/>
      <c r="E29" s="131"/>
      <c r="F29" s="131">
        <v>6</v>
      </c>
      <c r="G29" s="131">
        <v>30</v>
      </c>
      <c r="H29" s="92"/>
      <c r="I29" s="92"/>
      <c r="J29" s="92">
        <v>20</v>
      </c>
      <c r="K29" s="241">
        <f t="shared" si="6"/>
        <v>56</v>
      </c>
      <c r="L29" s="92">
        <v>20</v>
      </c>
      <c r="M29" s="92">
        <f t="shared" si="8"/>
        <v>76</v>
      </c>
      <c r="N29" s="240">
        <v>3</v>
      </c>
      <c r="O29" s="248" t="s">
        <v>38</v>
      </c>
      <c r="P29" s="122"/>
      <c r="Q29" s="131"/>
      <c r="R29" s="131">
        <v>6</v>
      </c>
      <c r="S29" s="131">
        <v>30</v>
      </c>
      <c r="T29" s="132"/>
      <c r="U29" s="58"/>
      <c r="V29" s="33">
        <v>24</v>
      </c>
      <c r="W29" s="241">
        <f t="shared" si="0"/>
        <v>60</v>
      </c>
      <c r="X29" s="33">
        <f t="shared" si="9"/>
        <v>15</v>
      </c>
      <c r="Y29" s="33">
        <f t="shared" si="1"/>
        <v>75</v>
      </c>
      <c r="Z29" s="240">
        <v>3</v>
      </c>
      <c r="AA29" s="248" t="s">
        <v>38</v>
      </c>
      <c r="AB29" s="35">
        <f t="shared" si="2"/>
        <v>116</v>
      </c>
      <c r="AC29" s="33">
        <f t="shared" si="3"/>
        <v>35</v>
      </c>
      <c r="AD29" s="34">
        <f t="shared" si="4"/>
        <v>151</v>
      </c>
      <c r="AE29" s="36">
        <f t="shared" si="5"/>
        <v>6</v>
      </c>
    </row>
    <row r="30" spans="2:38" ht="16.3" x14ac:dyDescent="0.25">
      <c r="B30" s="152">
        <v>18</v>
      </c>
      <c r="C30" s="228" t="s">
        <v>120</v>
      </c>
      <c r="D30" s="122"/>
      <c r="E30" s="131">
        <v>15</v>
      </c>
      <c r="F30" s="131">
        <v>10</v>
      </c>
      <c r="G30" s="131"/>
      <c r="H30" s="92"/>
      <c r="I30" s="92"/>
      <c r="J30" s="92"/>
      <c r="K30" s="241">
        <f t="shared" si="6"/>
        <v>25</v>
      </c>
      <c r="L30" s="92">
        <v>5</v>
      </c>
      <c r="M30" s="92">
        <f t="shared" si="8"/>
        <v>30</v>
      </c>
      <c r="N30" s="240">
        <v>1</v>
      </c>
      <c r="O30" s="248" t="s">
        <v>38</v>
      </c>
      <c r="P30" s="122"/>
      <c r="Q30" s="131"/>
      <c r="R30" s="131"/>
      <c r="S30" s="131"/>
      <c r="T30" s="132"/>
      <c r="U30" s="89"/>
      <c r="V30" s="92"/>
      <c r="W30" s="241"/>
      <c r="X30" s="92"/>
      <c r="Y30" s="92"/>
      <c r="Z30" s="240"/>
      <c r="AA30" s="248"/>
      <c r="AB30" s="161">
        <f t="shared" si="2"/>
        <v>25</v>
      </c>
      <c r="AC30" s="92">
        <f t="shared" si="3"/>
        <v>5</v>
      </c>
      <c r="AD30" s="134">
        <f t="shared" si="4"/>
        <v>30</v>
      </c>
      <c r="AE30" s="93">
        <f t="shared" si="5"/>
        <v>1</v>
      </c>
    </row>
    <row r="31" spans="2:38" ht="17" thickBot="1" x14ac:dyDescent="0.3">
      <c r="B31" s="176">
        <v>19</v>
      </c>
      <c r="C31" s="135" t="s">
        <v>108</v>
      </c>
      <c r="D31" s="117"/>
      <c r="E31" s="116"/>
      <c r="F31" s="116"/>
      <c r="G31" s="131"/>
      <c r="H31" s="60"/>
      <c r="I31" s="60"/>
      <c r="J31" s="60"/>
      <c r="K31" s="252"/>
      <c r="L31" s="60"/>
      <c r="M31" s="60"/>
      <c r="N31" s="246"/>
      <c r="O31" s="251"/>
      <c r="P31" s="117"/>
      <c r="Q31" s="116"/>
      <c r="R31" s="116">
        <v>20</v>
      </c>
      <c r="S31" s="116"/>
      <c r="T31" s="136"/>
      <c r="U31" s="123"/>
      <c r="V31" s="60"/>
      <c r="W31" s="252">
        <f t="shared" si="0"/>
        <v>20</v>
      </c>
      <c r="X31" s="60">
        <f t="shared" si="9"/>
        <v>5</v>
      </c>
      <c r="Y31" s="60">
        <f t="shared" si="1"/>
        <v>25</v>
      </c>
      <c r="Z31" s="246">
        <v>1</v>
      </c>
      <c r="AA31" s="251" t="s">
        <v>38</v>
      </c>
      <c r="AB31" s="118">
        <f t="shared" si="2"/>
        <v>20</v>
      </c>
      <c r="AC31" s="60">
        <f t="shared" si="3"/>
        <v>5</v>
      </c>
      <c r="AD31" s="78">
        <f t="shared" si="4"/>
        <v>25</v>
      </c>
      <c r="AE31" s="79">
        <f t="shared" si="5"/>
        <v>1</v>
      </c>
    </row>
    <row r="32" spans="2:38" ht="17" thickBot="1" x14ac:dyDescent="0.3">
      <c r="B32" s="340" t="s">
        <v>54</v>
      </c>
      <c r="C32" s="341"/>
      <c r="D32" s="72">
        <f t="shared" ref="D32:Z32" si="16">SUM(D13:D31)</f>
        <v>0</v>
      </c>
      <c r="E32" s="21">
        <f t="shared" si="16"/>
        <v>15</v>
      </c>
      <c r="F32" s="21">
        <f t="shared" si="16"/>
        <v>113</v>
      </c>
      <c r="G32" s="21">
        <f t="shared" si="16"/>
        <v>337</v>
      </c>
      <c r="H32" s="21">
        <f t="shared" si="16"/>
        <v>0</v>
      </c>
      <c r="I32" s="21">
        <f t="shared" si="16"/>
        <v>0</v>
      </c>
      <c r="J32" s="21">
        <f t="shared" si="16"/>
        <v>133</v>
      </c>
      <c r="K32" s="21">
        <f t="shared" si="16"/>
        <v>598</v>
      </c>
      <c r="L32" s="21">
        <f t="shared" si="16"/>
        <v>193</v>
      </c>
      <c r="M32" s="21">
        <f t="shared" si="16"/>
        <v>791</v>
      </c>
      <c r="N32" s="21">
        <f t="shared" si="16"/>
        <v>31</v>
      </c>
      <c r="O32" s="22"/>
      <c r="P32" s="105">
        <f t="shared" si="16"/>
        <v>0</v>
      </c>
      <c r="Q32" s="21">
        <f t="shared" si="16"/>
        <v>44</v>
      </c>
      <c r="R32" s="21">
        <f t="shared" si="16"/>
        <v>87</v>
      </c>
      <c r="S32" s="21">
        <f t="shared" si="16"/>
        <v>280</v>
      </c>
      <c r="T32" s="21">
        <f t="shared" si="16"/>
        <v>0</v>
      </c>
      <c r="U32" s="21">
        <f t="shared" si="16"/>
        <v>0</v>
      </c>
      <c r="V32" s="21">
        <f t="shared" si="16"/>
        <v>121</v>
      </c>
      <c r="W32" s="21">
        <f t="shared" si="16"/>
        <v>532</v>
      </c>
      <c r="X32" s="21">
        <f t="shared" si="16"/>
        <v>213</v>
      </c>
      <c r="Y32" s="21">
        <f t="shared" si="16"/>
        <v>745</v>
      </c>
      <c r="Z32" s="21">
        <f t="shared" si="16"/>
        <v>29</v>
      </c>
      <c r="AA32" s="271"/>
      <c r="AB32" s="72">
        <f>SUM(AB13:AB31)</f>
        <v>1130</v>
      </c>
      <c r="AC32" s="21">
        <f>SUM(AC13:AC31)</f>
        <v>406</v>
      </c>
      <c r="AD32" s="21">
        <f>SUM(AD13:AD31)</f>
        <v>1536</v>
      </c>
      <c r="AE32" s="22">
        <f>SUM(AE13:AE31)</f>
        <v>60</v>
      </c>
    </row>
    <row r="33" spans="1:31" ht="17" thickBot="1" x14ac:dyDescent="0.3">
      <c r="B33" s="438" t="s">
        <v>55</v>
      </c>
      <c r="C33" s="439"/>
      <c r="D33" s="439"/>
      <c r="E33" s="439"/>
      <c r="F33" s="439"/>
      <c r="G33" s="439"/>
      <c r="H33" s="439"/>
      <c r="I33" s="439"/>
      <c r="J33" s="439"/>
      <c r="K33" s="439"/>
      <c r="L33" s="439"/>
      <c r="M33" s="439"/>
      <c r="N33" s="439"/>
      <c r="O33" s="439"/>
      <c r="P33" s="439"/>
      <c r="Q33" s="439"/>
      <c r="R33" s="439"/>
      <c r="S33" s="439"/>
      <c r="T33" s="439"/>
      <c r="U33" s="439"/>
      <c r="V33" s="439"/>
      <c r="W33" s="439"/>
      <c r="X33" s="439"/>
      <c r="Y33" s="439"/>
      <c r="Z33" s="439"/>
      <c r="AA33" s="439"/>
      <c r="AB33" s="439"/>
      <c r="AC33" s="439"/>
      <c r="AD33" s="439"/>
      <c r="AE33" s="440"/>
    </row>
    <row r="34" spans="1:31" ht="17" thickBot="1" x14ac:dyDescent="0.3">
      <c r="B34" s="121">
        <v>1</v>
      </c>
      <c r="C34" s="137" t="s">
        <v>109</v>
      </c>
      <c r="D34" s="113"/>
      <c r="E34" s="112">
        <v>15</v>
      </c>
      <c r="F34" s="127"/>
      <c r="G34" s="127"/>
      <c r="H34" s="127"/>
      <c r="I34" s="127"/>
      <c r="J34" s="127"/>
      <c r="K34" s="244">
        <v>15</v>
      </c>
      <c r="L34" s="26">
        <v>10</v>
      </c>
      <c r="M34" s="26">
        <f>SUM(K34:L34)</f>
        <v>25</v>
      </c>
      <c r="N34" s="244">
        <v>1</v>
      </c>
      <c r="O34" s="260" t="s">
        <v>38</v>
      </c>
      <c r="P34" s="28"/>
      <c r="Q34" s="26"/>
      <c r="R34" s="26"/>
      <c r="S34" s="26"/>
      <c r="T34" s="26"/>
      <c r="U34" s="26"/>
      <c r="V34" s="26"/>
      <c r="W34" s="235"/>
      <c r="X34" s="26"/>
      <c r="Y34" s="26"/>
      <c r="Z34" s="26"/>
      <c r="AA34" s="266"/>
      <c r="AB34" s="25">
        <v>15</v>
      </c>
      <c r="AC34" s="26">
        <v>10</v>
      </c>
      <c r="AD34" s="26">
        <f>SUM(AB34:AC34)</f>
        <v>25</v>
      </c>
      <c r="AE34" s="29">
        <v>1</v>
      </c>
    </row>
    <row r="35" spans="1:31" ht="17" thickBot="1" x14ac:dyDescent="0.3">
      <c r="B35" s="340" t="s">
        <v>54</v>
      </c>
      <c r="C35" s="341"/>
      <c r="D35" s="310"/>
      <c r="E35" s="284">
        <v>15</v>
      </c>
      <c r="F35" s="311"/>
      <c r="G35" s="311"/>
      <c r="H35" s="308"/>
      <c r="I35" s="308"/>
      <c r="J35" s="308"/>
      <c r="K35" s="284">
        <v>15</v>
      </c>
      <c r="L35" s="284">
        <v>10</v>
      </c>
      <c r="M35" s="284">
        <v>25</v>
      </c>
      <c r="N35" s="284">
        <v>1</v>
      </c>
      <c r="O35" s="307"/>
      <c r="P35" s="309"/>
      <c r="Q35" s="284"/>
      <c r="R35" s="284"/>
      <c r="S35" s="284"/>
      <c r="T35" s="284"/>
      <c r="U35" s="284"/>
      <c r="V35" s="284"/>
      <c r="W35" s="284"/>
      <c r="X35" s="284"/>
      <c r="Y35" s="284"/>
      <c r="Z35" s="284"/>
      <c r="AA35" s="306"/>
      <c r="AB35" s="310">
        <f>SUM(AB34)</f>
        <v>15</v>
      </c>
      <c r="AC35" s="284">
        <v>10</v>
      </c>
      <c r="AD35" s="284">
        <f>SUM(AD34)</f>
        <v>25</v>
      </c>
      <c r="AE35" s="283">
        <v>1</v>
      </c>
    </row>
    <row r="36" spans="1:31" ht="17" thickBot="1" x14ac:dyDescent="0.3">
      <c r="B36" s="435" t="s">
        <v>110</v>
      </c>
      <c r="C36" s="436"/>
      <c r="D36" s="436"/>
      <c r="E36" s="436"/>
      <c r="F36" s="436"/>
      <c r="G36" s="436"/>
      <c r="H36" s="436"/>
      <c r="I36" s="436"/>
      <c r="J36" s="436"/>
      <c r="K36" s="436"/>
      <c r="L36" s="436"/>
      <c r="M36" s="436"/>
      <c r="N36" s="436"/>
      <c r="O36" s="436"/>
      <c r="P36" s="436"/>
      <c r="Q36" s="436"/>
      <c r="R36" s="436"/>
      <c r="S36" s="436"/>
      <c r="T36" s="436"/>
      <c r="U36" s="436"/>
      <c r="V36" s="436"/>
      <c r="W36" s="436"/>
      <c r="X36" s="436"/>
      <c r="Y36" s="436"/>
      <c r="Z36" s="436"/>
      <c r="AA36" s="436"/>
      <c r="AB36" s="436"/>
      <c r="AC36" s="436"/>
      <c r="AD36" s="436"/>
      <c r="AE36" s="437"/>
    </row>
    <row r="37" spans="1:31" ht="17" thickBot="1" x14ac:dyDescent="0.3">
      <c r="B37" s="94">
        <v>1</v>
      </c>
      <c r="C37" s="62" t="s">
        <v>170</v>
      </c>
      <c r="D37" s="67"/>
      <c r="E37" s="64"/>
      <c r="F37" s="64"/>
      <c r="G37" s="64"/>
      <c r="H37" s="64"/>
      <c r="I37" s="64"/>
      <c r="J37" s="64"/>
      <c r="K37" s="65"/>
      <c r="L37" s="68"/>
      <c r="M37" s="65"/>
      <c r="N37" s="64"/>
      <c r="O37" s="138"/>
      <c r="P37" s="63"/>
      <c r="Q37" s="64"/>
      <c r="R37" s="64"/>
      <c r="S37" s="64"/>
      <c r="T37" s="64"/>
      <c r="U37" s="68">
        <v>120</v>
      </c>
      <c r="V37" s="64"/>
      <c r="W37" s="81">
        <f>SUM(U37)</f>
        <v>120</v>
      </c>
      <c r="X37" s="64"/>
      <c r="Y37" s="68">
        <f>SUM(W37:X37)</f>
        <v>120</v>
      </c>
      <c r="Z37" s="69">
        <v>4</v>
      </c>
      <c r="AA37" s="124" t="s">
        <v>38</v>
      </c>
      <c r="AB37" s="71">
        <f>SUM(Y37)</f>
        <v>120</v>
      </c>
      <c r="AC37" s="68">
        <f>SUM(X37)</f>
        <v>0</v>
      </c>
      <c r="AD37" s="69">
        <f>SUM(AB37:AC37)</f>
        <v>120</v>
      </c>
      <c r="AE37" s="70">
        <f>SUM(Z37)</f>
        <v>4</v>
      </c>
    </row>
    <row r="38" spans="1:31" s="3" customFormat="1" ht="17" thickBot="1" x14ac:dyDescent="0.3">
      <c r="A38" s="2"/>
      <c r="B38" s="340" t="s">
        <v>59</v>
      </c>
      <c r="C38" s="341"/>
      <c r="D38" s="73">
        <f t="shared" ref="D38:N38" si="17">SUM(D32,D35,D37)</f>
        <v>0</v>
      </c>
      <c r="E38" s="74">
        <f t="shared" si="17"/>
        <v>30</v>
      </c>
      <c r="F38" s="74">
        <f t="shared" si="17"/>
        <v>113</v>
      </c>
      <c r="G38" s="74">
        <f t="shared" si="17"/>
        <v>337</v>
      </c>
      <c r="H38" s="74">
        <f t="shared" si="17"/>
        <v>0</v>
      </c>
      <c r="I38" s="74">
        <f t="shared" si="17"/>
        <v>0</v>
      </c>
      <c r="J38" s="74">
        <f t="shared" si="17"/>
        <v>133</v>
      </c>
      <c r="K38" s="74">
        <f t="shared" si="17"/>
        <v>613</v>
      </c>
      <c r="L38" s="74">
        <f t="shared" si="17"/>
        <v>203</v>
      </c>
      <c r="M38" s="74">
        <f t="shared" si="17"/>
        <v>816</v>
      </c>
      <c r="N38" s="74">
        <f t="shared" si="17"/>
        <v>32</v>
      </c>
      <c r="O38" s="75" t="s">
        <v>60</v>
      </c>
      <c r="P38" s="105">
        <f t="shared" ref="P38:Z38" si="18">SUM(P32,P35,P37)</f>
        <v>0</v>
      </c>
      <c r="Q38" s="21">
        <f t="shared" si="18"/>
        <v>44</v>
      </c>
      <c r="R38" s="21">
        <f t="shared" si="18"/>
        <v>87</v>
      </c>
      <c r="S38" s="21">
        <f t="shared" si="18"/>
        <v>280</v>
      </c>
      <c r="T38" s="21">
        <f t="shared" si="18"/>
        <v>0</v>
      </c>
      <c r="U38" s="21">
        <f t="shared" si="18"/>
        <v>120</v>
      </c>
      <c r="V38" s="21">
        <f t="shared" si="18"/>
        <v>121</v>
      </c>
      <c r="W38" s="21">
        <f t="shared" si="18"/>
        <v>652</v>
      </c>
      <c r="X38" s="21">
        <f t="shared" si="18"/>
        <v>213</v>
      </c>
      <c r="Y38" s="21">
        <f t="shared" si="18"/>
        <v>865</v>
      </c>
      <c r="Z38" s="21">
        <f t="shared" si="18"/>
        <v>33</v>
      </c>
      <c r="AA38" s="106" t="s">
        <v>60</v>
      </c>
      <c r="AB38" s="72">
        <f>SUM(AB32,AB35,AB37)</f>
        <v>1265</v>
      </c>
      <c r="AC38" s="21">
        <f>SUM(AC32,AC35,AC37)</f>
        <v>416</v>
      </c>
      <c r="AD38" s="21">
        <f>SUM(AD32,AD35,AD37)</f>
        <v>1681</v>
      </c>
      <c r="AE38" s="22">
        <f>SUM(AE32,AE35,AE37)</f>
        <v>65</v>
      </c>
    </row>
    <row r="39" spans="1:31" ht="15.8" customHeight="1" x14ac:dyDescent="0.25"/>
    <row r="41" spans="1:31" ht="19.05" x14ac:dyDescent="0.35">
      <c r="B41" s="399" t="s">
        <v>61</v>
      </c>
      <c r="C41" s="399"/>
      <c r="D41" s="399"/>
    </row>
    <row r="42" spans="1:31" ht="16.3" x14ac:dyDescent="0.3">
      <c r="B42" s="459" t="s">
        <v>62</v>
      </c>
      <c r="C42" s="459"/>
      <c r="D42" s="107" t="s">
        <v>14</v>
      </c>
    </row>
    <row r="43" spans="1:31" ht="16.3" x14ac:dyDescent="0.3">
      <c r="B43" s="459" t="s">
        <v>63</v>
      </c>
      <c r="C43" s="459"/>
      <c r="D43" s="107" t="s">
        <v>15</v>
      </c>
    </row>
    <row r="44" spans="1:31" ht="16.3" x14ac:dyDescent="0.3">
      <c r="B44" s="459" t="s">
        <v>64</v>
      </c>
      <c r="C44" s="459"/>
      <c r="D44" s="107" t="s">
        <v>16</v>
      </c>
    </row>
    <row r="45" spans="1:31" ht="16.3" x14ac:dyDescent="0.3">
      <c r="B45" s="459" t="s">
        <v>65</v>
      </c>
      <c r="C45" s="459"/>
      <c r="D45" s="107" t="s">
        <v>17</v>
      </c>
    </row>
    <row r="46" spans="1:31" ht="16.3" x14ac:dyDescent="0.3">
      <c r="B46" s="459" t="s">
        <v>66</v>
      </c>
      <c r="C46" s="459"/>
      <c r="D46" s="107" t="s">
        <v>18</v>
      </c>
    </row>
    <row r="47" spans="1:31" ht="16.3" x14ac:dyDescent="0.3">
      <c r="B47" s="459" t="s">
        <v>67</v>
      </c>
      <c r="C47" s="459"/>
      <c r="D47" s="107" t="s">
        <v>19</v>
      </c>
    </row>
    <row r="48" spans="1:31" ht="16.3" x14ac:dyDescent="0.3">
      <c r="B48" s="459" t="s">
        <v>68</v>
      </c>
      <c r="C48" s="459"/>
      <c r="D48" s="107" t="s">
        <v>26</v>
      </c>
    </row>
    <row r="49" spans="2:4" ht="16.3" x14ac:dyDescent="0.3">
      <c r="B49" s="459" t="s">
        <v>69</v>
      </c>
      <c r="C49" s="459"/>
      <c r="D49" s="107" t="s">
        <v>38</v>
      </c>
    </row>
    <row r="50" spans="2:4" ht="16.3" x14ac:dyDescent="0.3">
      <c r="B50" s="459" t="s">
        <v>70</v>
      </c>
      <c r="C50" s="459"/>
      <c r="D50" s="107" t="s">
        <v>49</v>
      </c>
    </row>
    <row r="51" spans="2:4" ht="16.3" x14ac:dyDescent="0.3">
      <c r="B51" s="459" t="s">
        <v>71</v>
      </c>
      <c r="C51" s="459"/>
      <c r="D51" s="107" t="s">
        <v>72</v>
      </c>
    </row>
  </sheetData>
  <mergeCells count="34">
    <mergeCell ref="B51:C51"/>
    <mergeCell ref="P9:AA9"/>
    <mergeCell ref="D9:O9"/>
    <mergeCell ref="B46:C46"/>
    <mergeCell ref="B47:C47"/>
    <mergeCell ref="B48:C48"/>
    <mergeCell ref="B49:C49"/>
    <mergeCell ref="B50:C50"/>
    <mergeCell ref="B41:D41"/>
    <mergeCell ref="B42:C42"/>
    <mergeCell ref="B43:C43"/>
    <mergeCell ref="B44:C44"/>
    <mergeCell ref="B45:C45"/>
    <mergeCell ref="B11:AE11"/>
    <mergeCell ref="B35:C35"/>
    <mergeCell ref="B36:AE36"/>
    <mergeCell ref="B38:C38"/>
    <mergeCell ref="B33:AE33"/>
    <mergeCell ref="C12:AE12"/>
    <mergeCell ref="B32:C32"/>
    <mergeCell ref="P8:AA8"/>
    <mergeCell ref="AB8:AE9"/>
    <mergeCell ref="D8:O8"/>
    <mergeCell ref="B8:C10"/>
    <mergeCell ref="B7:AE7"/>
    <mergeCell ref="B2:AE2"/>
    <mergeCell ref="B4:G4"/>
    <mergeCell ref="B3:G3"/>
    <mergeCell ref="B6:G6"/>
    <mergeCell ref="B5:G5"/>
    <mergeCell ref="H3:AE3"/>
    <mergeCell ref="H4:AE4"/>
    <mergeCell ref="H5:AE5"/>
    <mergeCell ref="H6:AE6"/>
  </mergeCells>
  <pageMargins left="0.23622047244094491" right="0.23622047244094491" top="0.35433070866141736" bottom="0.35433070866141736" header="0.31496062992125984" footer="0.31496062992125984"/>
  <pageSetup paperSize="9" scale="4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66"/>
    <pageSetUpPr fitToPage="1"/>
  </sheetPr>
  <dimension ref="A1:AM65"/>
  <sheetViews>
    <sheetView showGridLines="0" tabSelected="1" zoomScale="70" zoomScaleNormal="70" workbookViewId="0">
      <selection activeCell="AF42" sqref="AF42"/>
    </sheetView>
  </sheetViews>
  <sheetFormatPr defaultColWidth="9.25" defaultRowHeight="14.3" x14ac:dyDescent="0.25"/>
  <cols>
    <col min="1" max="1" width="16.5" style="2" customWidth="1"/>
    <col min="2" max="2" width="7.5" style="1" customWidth="1"/>
    <col min="3" max="3" width="72.5" style="1" customWidth="1"/>
    <col min="4" max="27" width="5.625" style="1" customWidth="1"/>
    <col min="28" max="28" width="6.625" style="1" customWidth="1"/>
    <col min="29" max="29" width="6.625" style="3" customWidth="1"/>
    <col min="30" max="31" width="6.625" style="1" customWidth="1"/>
    <col min="32" max="32" width="20.25" style="1" customWidth="1"/>
    <col min="33" max="33" width="15.5" style="1" customWidth="1"/>
    <col min="34" max="34" width="11.75" style="1" customWidth="1"/>
    <col min="35" max="16384" width="9.25" style="1"/>
  </cols>
  <sheetData>
    <row r="1" spans="1:32" ht="14.95" thickBot="1" x14ac:dyDescent="0.3"/>
    <row r="2" spans="1:32" ht="30.1" customHeight="1" thickBot="1" x14ac:dyDescent="0.3">
      <c r="B2" s="328" t="s">
        <v>0</v>
      </c>
      <c r="C2" s="329"/>
      <c r="D2" s="329"/>
      <c r="E2" s="329"/>
      <c r="F2" s="329"/>
      <c r="G2" s="329"/>
      <c r="H2" s="329"/>
      <c r="I2" s="329"/>
      <c r="J2" s="329"/>
      <c r="K2" s="329"/>
      <c r="L2" s="329"/>
      <c r="M2" s="329"/>
      <c r="N2" s="329"/>
      <c r="O2" s="329"/>
      <c r="P2" s="329"/>
      <c r="Q2" s="329"/>
      <c r="R2" s="329"/>
      <c r="S2" s="329"/>
      <c r="T2" s="329"/>
      <c r="U2" s="329"/>
      <c r="V2" s="329"/>
      <c r="W2" s="329"/>
      <c r="X2" s="329"/>
      <c r="Y2" s="329"/>
      <c r="Z2" s="329"/>
      <c r="AA2" s="329"/>
      <c r="AB2" s="329"/>
      <c r="AC2" s="329"/>
      <c r="AD2" s="329"/>
      <c r="AE2" s="330"/>
    </row>
    <row r="3" spans="1:32" ht="15.65" customHeight="1" x14ac:dyDescent="0.35">
      <c r="B3" s="334" t="s">
        <v>1</v>
      </c>
      <c r="C3" s="335"/>
      <c r="D3" s="335"/>
      <c r="E3" s="335"/>
      <c r="F3" s="335"/>
      <c r="G3" s="336"/>
      <c r="H3" s="349" t="s">
        <v>2</v>
      </c>
      <c r="I3" s="350"/>
      <c r="J3" s="350"/>
      <c r="K3" s="350"/>
      <c r="L3" s="350"/>
      <c r="M3" s="350"/>
      <c r="N3" s="350"/>
      <c r="O3" s="350"/>
      <c r="P3" s="350"/>
      <c r="Q3" s="350"/>
      <c r="R3" s="350"/>
      <c r="S3" s="350"/>
      <c r="T3" s="350"/>
      <c r="U3" s="350"/>
      <c r="V3" s="350"/>
      <c r="W3" s="350"/>
      <c r="X3" s="350"/>
      <c r="Y3" s="350"/>
      <c r="Z3" s="350"/>
      <c r="AA3" s="350"/>
      <c r="AB3" s="350"/>
      <c r="AC3" s="350"/>
      <c r="AD3" s="350"/>
      <c r="AE3" s="351"/>
    </row>
    <row r="4" spans="1:32" ht="16.3" x14ac:dyDescent="0.25">
      <c r="B4" s="331" t="s">
        <v>3</v>
      </c>
      <c r="C4" s="332"/>
      <c r="D4" s="332"/>
      <c r="E4" s="332"/>
      <c r="F4" s="332"/>
      <c r="G4" s="333"/>
      <c r="H4" s="352" t="s">
        <v>4</v>
      </c>
      <c r="I4" s="353"/>
      <c r="J4" s="353"/>
      <c r="K4" s="353"/>
      <c r="L4" s="353"/>
      <c r="M4" s="353"/>
      <c r="N4" s="353"/>
      <c r="O4" s="353"/>
      <c r="P4" s="353"/>
      <c r="Q4" s="353"/>
      <c r="R4" s="353"/>
      <c r="S4" s="353"/>
      <c r="T4" s="353"/>
      <c r="U4" s="353"/>
      <c r="V4" s="353"/>
      <c r="W4" s="353"/>
      <c r="X4" s="353"/>
      <c r="Y4" s="353"/>
      <c r="Z4" s="353"/>
      <c r="AA4" s="353"/>
      <c r="AB4" s="353"/>
      <c r="AC4" s="353"/>
      <c r="AD4" s="353"/>
      <c r="AE4" s="354"/>
    </row>
    <row r="5" spans="1:32" ht="16.3" x14ac:dyDescent="0.25">
      <c r="B5" s="331" t="s">
        <v>5</v>
      </c>
      <c r="C5" s="332"/>
      <c r="D5" s="332"/>
      <c r="E5" s="332"/>
      <c r="F5" s="332"/>
      <c r="G5" s="333"/>
      <c r="H5" s="352" t="s">
        <v>6</v>
      </c>
      <c r="I5" s="353"/>
      <c r="J5" s="353"/>
      <c r="K5" s="353"/>
      <c r="L5" s="353"/>
      <c r="M5" s="353"/>
      <c r="N5" s="353"/>
      <c r="O5" s="353"/>
      <c r="P5" s="353"/>
      <c r="Q5" s="353"/>
      <c r="R5" s="353"/>
      <c r="S5" s="353"/>
      <c r="T5" s="353"/>
      <c r="U5" s="353"/>
      <c r="V5" s="353"/>
      <c r="W5" s="353"/>
      <c r="X5" s="353"/>
      <c r="Y5" s="353"/>
      <c r="Z5" s="353"/>
      <c r="AA5" s="353"/>
      <c r="AB5" s="353"/>
      <c r="AC5" s="353"/>
      <c r="AD5" s="353"/>
      <c r="AE5" s="354"/>
    </row>
    <row r="6" spans="1:32" ht="17" thickBot="1" x14ac:dyDescent="0.3">
      <c r="B6" s="337" t="s">
        <v>7</v>
      </c>
      <c r="C6" s="338"/>
      <c r="D6" s="338"/>
      <c r="E6" s="338"/>
      <c r="F6" s="338"/>
      <c r="G6" s="339"/>
      <c r="H6" s="355" t="s">
        <v>8</v>
      </c>
      <c r="I6" s="356"/>
      <c r="J6" s="356"/>
      <c r="K6" s="356"/>
      <c r="L6" s="356"/>
      <c r="M6" s="356"/>
      <c r="N6" s="356"/>
      <c r="O6" s="356"/>
      <c r="P6" s="356"/>
      <c r="Q6" s="356"/>
      <c r="R6" s="356"/>
      <c r="S6" s="356"/>
      <c r="T6" s="356"/>
      <c r="U6" s="356"/>
      <c r="V6" s="356"/>
      <c r="W6" s="356"/>
      <c r="X6" s="356"/>
      <c r="Y6" s="356"/>
      <c r="Z6" s="356"/>
      <c r="AA6" s="356"/>
      <c r="AB6" s="356"/>
      <c r="AC6" s="356"/>
      <c r="AD6" s="356"/>
      <c r="AE6" s="357"/>
    </row>
    <row r="7" spans="1:32" ht="29.25" customHeight="1" thickBot="1" x14ac:dyDescent="0.35">
      <c r="B7" s="374" t="s">
        <v>175</v>
      </c>
      <c r="C7" s="375"/>
      <c r="D7" s="375"/>
      <c r="E7" s="375"/>
      <c r="F7" s="375"/>
      <c r="G7" s="375"/>
      <c r="H7" s="375"/>
      <c r="I7" s="375"/>
      <c r="J7" s="375"/>
      <c r="K7" s="375"/>
      <c r="L7" s="375"/>
      <c r="M7" s="375"/>
      <c r="N7" s="375"/>
      <c r="O7" s="375"/>
      <c r="P7" s="375"/>
      <c r="Q7" s="375"/>
      <c r="R7" s="375"/>
      <c r="S7" s="375"/>
      <c r="T7" s="375"/>
      <c r="U7" s="375"/>
      <c r="V7" s="375"/>
      <c r="W7" s="375"/>
      <c r="X7" s="375"/>
      <c r="Y7" s="375"/>
      <c r="Z7" s="375"/>
      <c r="AA7" s="375"/>
      <c r="AB7" s="375"/>
      <c r="AC7" s="375"/>
      <c r="AD7" s="375"/>
      <c r="AE7" s="376"/>
      <c r="AF7" s="11"/>
    </row>
    <row r="8" spans="1:32" ht="18.7" customHeight="1" thickBot="1" x14ac:dyDescent="0.3">
      <c r="B8" s="368" t="s">
        <v>13</v>
      </c>
      <c r="C8" s="369"/>
      <c r="D8" s="377" t="s">
        <v>111</v>
      </c>
      <c r="E8" s="378"/>
      <c r="F8" s="378"/>
      <c r="G8" s="378"/>
      <c r="H8" s="378"/>
      <c r="I8" s="378"/>
      <c r="J8" s="378"/>
      <c r="K8" s="378"/>
      <c r="L8" s="378"/>
      <c r="M8" s="378"/>
      <c r="N8" s="378"/>
      <c r="O8" s="379"/>
      <c r="P8" s="358" t="s">
        <v>112</v>
      </c>
      <c r="Q8" s="359"/>
      <c r="R8" s="359"/>
      <c r="S8" s="359"/>
      <c r="T8" s="359"/>
      <c r="U8" s="359"/>
      <c r="V8" s="359"/>
      <c r="W8" s="359"/>
      <c r="X8" s="359"/>
      <c r="Y8" s="359"/>
      <c r="Z8" s="359"/>
      <c r="AA8" s="360"/>
      <c r="AB8" s="139"/>
      <c r="AC8" s="140"/>
      <c r="AD8" s="140"/>
      <c r="AE8" s="141"/>
    </row>
    <row r="9" spans="1:32" ht="14.95" customHeight="1" thickBot="1" x14ac:dyDescent="0.3">
      <c r="B9" s="370"/>
      <c r="C9" s="371"/>
      <c r="D9" s="364" t="s">
        <v>12</v>
      </c>
      <c r="E9" s="365"/>
      <c r="F9" s="365"/>
      <c r="G9" s="365"/>
      <c r="H9" s="365"/>
      <c r="I9" s="365"/>
      <c r="J9" s="365"/>
      <c r="K9" s="365"/>
      <c r="L9" s="365"/>
      <c r="M9" s="365"/>
      <c r="N9" s="365"/>
      <c r="O9" s="366"/>
      <c r="P9" s="361" t="s">
        <v>12</v>
      </c>
      <c r="Q9" s="362"/>
      <c r="R9" s="362"/>
      <c r="S9" s="362"/>
      <c r="T9" s="362"/>
      <c r="U9" s="362"/>
      <c r="V9" s="362"/>
      <c r="W9" s="362"/>
      <c r="X9" s="362"/>
      <c r="Y9" s="362"/>
      <c r="Z9" s="362"/>
      <c r="AA9" s="363"/>
      <c r="AB9" s="142"/>
      <c r="AC9" s="143"/>
      <c r="AD9" s="143"/>
      <c r="AE9" s="144"/>
    </row>
    <row r="10" spans="1:32" s="4" customFormat="1" ht="102.6" customHeight="1" thickBot="1" x14ac:dyDescent="0.3">
      <c r="A10" s="2"/>
      <c r="B10" s="370"/>
      <c r="C10" s="371"/>
      <c r="D10" s="182" t="s">
        <v>14</v>
      </c>
      <c r="E10" s="183" t="s">
        <v>15</v>
      </c>
      <c r="F10" s="183" t="s">
        <v>16</v>
      </c>
      <c r="G10" s="183" t="s">
        <v>17</v>
      </c>
      <c r="H10" s="183" t="s">
        <v>18</v>
      </c>
      <c r="I10" s="183" t="s">
        <v>19</v>
      </c>
      <c r="J10" s="183" t="s">
        <v>20</v>
      </c>
      <c r="K10" s="183" t="s">
        <v>21</v>
      </c>
      <c r="L10" s="183" t="s">
        <v>22</v>
      </c>
      <c r="M10" s="183" t="s">
        <v>23</v>
      </c>
      <c r="N10" s="183" t="s">
        <v>24</v>
      </c>
      <c r="O10" s="184" t="s">
        <v>25</v>
      </c>
      <c r="P10" s="182" t="s">
        <v>14</v>
      </c>
      <c r="Q10" s="183" t="s">
        <v>15</v>
      </c>
      <c r="R10" s="183" t="s">
        <v>16</v>
      </c>
      <c r="S10" s="183" t="s">
        <v>17</v>
      </c>
      <c r="T10" s="183" t="s">
        <v>18</v>
      </c>
      <c r="U10" s="183" t="s">
        <v>19</v>
      </c>
      <c r="V10" s="183" t="s">
        <v>26</v>
      </c>
      <c r="W10" s="183" t="s">
        <v>27</v>
      </c>
      <c r="X10" s="183" t="s">
        <v>22</v>
      </c>
      <c r="Y10" s="183" t="s">
        <v>23</v>
      </c>
      <c r="Z10" s="183" t="s">
        <v>28</v>
      </c>
      <c r="AA10" s="184" t="s">
        <v>29</v>
      </c>
      <c r="AB10" s="198" t="s">
        <v>30</v>
      </c>
      <c r="AC10" s="199" t="s">
        <v>31</v>
      </c>
      <c r="AD10" s="199" t="s">
        <v>32</v>
      </c>
      <c r="AE10" s="200" t="s">
        <v>33</v>
      </c>
    </row>
    <row r="11" spans="1:32" ht="16.3" x14ac:dyDescent="0.25">
      <c r="B11" s="342" t="s">
        <v>34</v>
      </c>
      <c r="C11" s="343"/>
      <c r="D11" s="343"/>
      <c r="E11" s="343"/>
      <c r="F11" s="343"/>
      <c r="G11" s="343"/>
      <c r="H11" s="343"/>
      <c r="I11" s="343"/>
      <c r="J11" s="343"/>
      <c r="K11" s="343"/>
      <c r="L11" s="343"/>
      <c r="M11" s="343"/>
      <c r="N11" s="343"/>
      <c r="O11" s="343"/>
      <c r="P11" s="343"/>
      <c r="Q11" s="343"/>
      <c r="R11" s="343"/>
      <c r="S11" s="343"/>
      <c r="T11" s="343"/>
      <c r="U11" s="343"/>
      <c r="V11" s="343"/>
      <c r="W11" s="343"/>
      <c r="X11" s="343"/>
      <c r="Y11" s="343"/>
      <c r="Z11" s="343"/>
      <c r="AA11" s="343"/>
      <c r="AB11" s="343"/>
      <c r="AC11" s="343"/>
      <c r="AD11" s="343"/>
      <c r="AE11" s="344"/>
    </row>
    <row r="12" spans="1:32" ht="17" thickBot="1" x14ac:dyDescent="0.3">
      <c r="B12" s="211" t="s">
        <v>35</v>
      </c>
      <c r="C12" s="372" t="s">
        <v>36</v>
      </c>
      <c r="D12" s="372"/>
      <c r="E12" s="372"/>
      <c r="F12" s="372"/>
      <c r="G12" s="372"/>
      <c r="H12" s="372"/>
      <c r="I12" s="372"/>
      <c r="J12" s="372"/>
      <c r="K12" s="372"/>
      <c r="L12" s="372"/>
      <c r="M12" s="372"/>
      <c r="N12" s="372"/>
      <c r="O12" s="372"/>
      <c r="P12" s="372"/>
      <c r="Q12" s="372"/>
      <c r="R12" s="372"/>
      <c r="S12" s="372"/>
      <c r="T12" s="372"/>
      <c r="U12" s="372"/>
      <c r="V12" s="372"/>
      <c r="W12" s="372"/>
      <c r="X12" s="372"/>
      <c r="Y12" s="372"/>
      <c r="Z12" s="372"/>
      <c r="AA12" s="372"/>
      <c r="AB12" s="372"/>
      <c r="AC12" s="372"/>
      <c r="AD12" s="372"/>
      <c r="AE12" s="373"/>
    </row>
    <row r="13" spans="1:32" ht="16.3" x14ac:dyDescent="0.25">
      <c r="B13" s="174">
        <v>1</v>
      </c>
      <c r="C13" s="125" t="s">
        <v>132</v>
      </c>
      <c r="D13" s="110"/>
      <c r="E13" s="110"/>
      <c r="F13" s="110"/>
      <c r="G13" s="110"/>
      <c r="H13" s="26"/>
      <c r="I13" s="26"/>
      <c r="J13" s="26"/>
      <c r="K13" s="235"/>
      <c r="L13" s="26"/>
      <c r="M13" s="26"/>
      <c r="N13" s="242"/>
      <c r="O13" s="236"/>
      <c r="P13" s="226"/>
      <c r="Q13" s="227"/>
      <c r="R13" s="227"/>
      <c r="S13" s="227">
        <v>110</v>
      </c>
      <c r="T13" s="37"/>
      <c r="U13" s="37"/>
      <c r="V13" s="37"/>
      <c r="W13" s="244">
        <f>SUM(P13:V13)</f>
        <v>110</v>
      </c>
      <c r="X13" s="37">
        <f>((Z13*25)-W13)</f>
        <v>65</v>
      </c>
      <c r="Y13" s="37">
        <f>SUM(W13:X13)</f>
        <v>175</v>
      </c>
      <c r="Z13" s="242">
        <v>7</v>
      </c>
      <c r="AA13" s="236" t="s">
        <v>39</v>
      </c>
      <c r="AB13" s="25">
        <f>SUM(K13,W13)</f>
        <v>110</v>
      </c>
      <c r="AC13" s="26">
        <f>SUM(L13,X13)</f>
        <v>65</v>
      </c>
      <c r="AD13" s="27">
        <f>SUM(AB13:AC13)</f>
        <v>175</v>
      </c>
      <c r="AE13" s="29">
        <f>SUM(N13,Z13)</f>
        <v>7</v>
      </c>
    </row>
    <row r="14" spans="1:32" ht="16.3" x14ac:dyDescent="0.25">
      <c r="B14" s="175">
        <v>2</v>
      </c>
      <c r="C14" s="219" t="s">
        <v>133</v>
      </c>
      <c r="D14" s="222"/>
      <c r="E14" s="212"/>
      <c r="F14" s="212"/>
      <c r="G14" s="212">
        <v>60</v>
      </c>
      <c r="H14" s="92"/>
      <c r="I14" s="92"/>
      <c r="J14" s="92"/>
      <c r="K14" s="241">
        <f t="shared" ref="K14" si="0">SUM(D14:J14)</f>
        <v>60</v>
      </c>
      <c r="L14" s="92">
        <f t="shared" ref="L14:L23" si="1">((N14*25)-K14)</f>
        <v>40</v>
      </c>
      <c r="M14" s="92">
        <f t="shared" ref="M14" si="2">SUM(K14:L14)</f>
        <v>100</v>
      </c>
      <c r="N14" s="240">
        <v>4</v>
      </c>
      <c r="O14" s="237" t="s">
        <v>39</v>
      </c>
      <c r="P14" s="223"/>
      <c r="Q14" s="212"/>
      <c r="R14" s="212"/>
      <c r="S14" s="212"/>
      <c r="T14" s="92"/>
      <c r="U14" s="92"/>
      <c r="V14" s="92"/>
      <c r="W14" s="241"/>
      <c r="X14" s="92"/>
      <c r="Y14" s="92"/>
      <c r="Z14" s="240"/>
      <c r="AA14" s="239"/>
      <c r="AB14" s="32">
        <f t="shared" ref="AB14:AB25" si="3">SUM(K14,W14)</f>
        <v>60</v>
      </c>
      <c r="AC14" s="33">
        <f t="shared" ref="AC14:AC25" si="4">SUM(L14,X14)</f>
        <v>40</v>
      </c>
      <c r="AD14" s="34">
        <f t="shared" ref="AD14:AD25" si="5">SUM(AB14:AC14)</f>
        <v>100</v>
      </c>
      <c r="AE14" s="36">
        <f t="shared" ref="AE14:AE25" si="6">SUM(N14,Z14)</f>
        <v>4</v>
      </c>
    </row>
    <row r="15" spans="1:32" ht="16.3" x14ac:dyDescent="0.25">
      <c r="B15" s="175">
        <v>3</v>
      </c>
      <c r="C15" s="219" t="s">
        <v>148</v>
      </c>
      <c r="D15" s="224"/>
      <c r="E15" s="131"/>
      <c r="F15" s="131"/>
      <c r="G15" s="131">
        <v>48</v>
      </c>
      <c r="H15" s="92"/>
      <c r="I15" s="92"/>
      <c r="J15" s="92"/>
      <c r="K15" s="241">
        <f t="shared" ref="K15:K24" si="7">SUM(D15:J15)</f>
        <v>48</v>
      </c>
      <c r="L15" s="92">
        <f t="shared" si="1"/>
        <v>27</v>
      </c>
      <c r="M15" s="92">
        <f t="shared" ref="M15:M24" si="8">SUM(K15:L15)</f>
        <v>75</v>
      </c>
      <c r="N15" s="240">
        <v>3</v>
      </c>
      <c r="O15" s="237" t="s">
        <v>38</v>
      </c>
      <c r="P15" s="225"/>
      <c r="Q15" s="131"/>
      <c r="R15" s="131"/>
      <c r="S15" s="131">
        <v>47</v>
      </c>
      <c r="T15" s="92"/>
      <c r="U15" s="92"/>
      <c r="V15" s="92"/>
      <c r="W15" s="241">
        <f t="shared" ref="W15:W24" si="9">SUM(P15:V15)</f>
        <v>47</v>
      </c>
      <c r="X15" s="92">
        <f t="shared" ref="X15:X24" si="10">((Z15*25)-W15)</f>
        <v>28</v>
      </c>
      <c r="Y15" s="92">
        <f t="shared" ref="Y15:Y24" si="11">SUM(W15:X15)</f>
        <v>75</v>
      </c>
      <c r="Z15" s="240">
        <v>3</v>
      </c>
      <c r="AA15" s="237" t="s">
        <v>39</v>
      </c>
      <c r="AB15" s="32">
        <f t="shared" si="3"/>
        <v>95</v>
      </c>
      <c r="AC15" s="33">
        <f t="shared" si="4"/>
        <v>55</v>
      </c>
      <c r="AD15" s="34">
        <f t="shared" si="5"/>
        <v>150</v>
      </c>
      <c r="AE15" s="36">
        <f t="shared" si="6"/>
        <v>6</v>
      </c>
    </row>
    <row r="16" spans="1:32" ht="16.3" x14ac:dyDescent="0.25">
      <c r="B16" s="317">
        <v>4</v>
      </c>
      <c r="C16" s="219" t="s">
        <v>113</v>
      </c>
      <c r="D16" s="212"/>
      <c r="E16" s="212"/>
      <c r="F16" s="278"/>
      <c r="G16" s="212">
        <v>30</v>
      </c>
      <c r="H16" s="92"/>
      <c r="I16" s="92"/>
      <c r="J16" s="92"/>
      <c r="K16" s="276">
        <f>SUM(D16:J16)</f>
        <v>30</v>
      </c>
      <c r="L16" s="92">
        <v>25</v>
      </c>
      <c r="M16" s="92">
        <v>55</v>
      </c>
      <c r="N16" s="240">
        <v>2</v>
      </c>
      <c r="O16" s="237" t="s">
        <v>38</v>
      </c>
      <c r="P16" s="223"/>
      <c r="Q16" s="212"/>
      <c r="R16" s="212"/>
      <c r="S16" s="212">
        <v>20</v>
      </c>
      <c r="T16" s="92"/>
      <c r="U16" s="92"/>
      <c r="V16" s="92"/>
      <c r="W16" s="241">
        <v>20</v>
      </c>
      <c r="X16" s="92">
        <v>15</v>
      </c>
      <c r="Y16" s="92">
        <v>35</v>
      </c>
      <c r="Z16" s="240">
        <v>1</v>
      </c>
      <c r="AA16" s="239" t="s">
        <v>145</v>
      </c>
      <c r="AB16" s="32">
        <f>SUM(K16,W16)</f>
        <v>50</v>
      </c>
      <c r="AC16" s="33">
        <v>40</v>
      </c>
      <c r="AD16" s="34">
        <f>SUM(AB16:AC16)</f>
        <v>90</v>
      </c>
      <c r="AE16" s="36">
        <v>3</v>
      </c>
      <c r="AF16" s="233" t="s">
        <v>121</v>
      </c>
    </row>
    <row r="17" spans="2:39" ht="16.3" x14ac:dyDescent="0.25">
      <c r="B17" s="317">
        <v>5</v>
      </c>
      <c r="C17" s="219" t="s">
        <v>134</v>
      </c>
      <c r="D17" s="132"/>
      <c r="E17" s="131"/>
      <c r="F17" s="131"/>
      <c r="G17" s="131">
        <v>56</v>
      </c>
      <c r="H17" s="92"/>
      <c r="I17" s="92"/>
      <c r="J17" s="92"/>
      <c r="K17" s="241">
        <f t="shared" si="7"/>
        <v>56</v>
      </c>
      <c r="L17" s="92">
        <f t="shared" si="1"/>
        <v>19</v>
      </c>
      <c r="M17" s="92">
        <f t="shared" si="8"/>
        <v>75</v>
      </c>
      <c r="N17" s="240">
        <v>3</v>
      </c>
      <c r="O17" s="345" t="s">
        <v>39</v>
      </c>
      <c r="P17" s="225"/>
      <c r="Q17" s="131"/>
      <c r="R17" s="131"/>
      <c r="S17" s="131"/>
      <c r="T17" s="92"/>
      <c r="U17" s="92"/>
      <c r="V17" s="92"/>
      <c r="W17" s="241"/>
      <c r="X17" s="92"/>
      <c r="Y17" s="92"/>
      <c r="Z17" s="240"/>
      <c r="AA17" s="239"/>
      <c r="AB17" s="32">
        <f>SUM(K17,W17)</f>
        <v>56</v>
      </c>
      <c r="AC17" s="33">
        <f t="shared" si="4"/>
        <v>19</v>
      </c>
      <c r="AD17" s="34">
        <f t="shared" si="5"/>
        <v>75</v>
      </c>
      <c r="AE17" s="367">
        <v>10</v>
      </c>
    </row>
    <row r="18" spans="2:39" ht="16.3" x14ac:dyDescent="0.25">
      <c r="B18" s="318">
        <v>6</v>
      </c>
      <c r="C18" s="219" t="s">
        <v>135</v>
      </c>
      <c r="D18" s="224"/>
      <c r="E18" s="131"/>
      <c r="F18" s="279"/>
      <c r="G18" s="131">
        <v>84</v>
      </c>
      <c r="H18" s="92"/>
      <c r="I18" s="92"/>
      <c r="J18" s="92"/>
      <c r="K18" s="241">
        <f t="shared" si="7"/>
        <v>84</v>
      </c>
      <c r="L18" s="92">
        <v>91</v>
      </c>
      <c r="M18" s="92">
        <f t="shared" si="8"/>
        <v>175</v>
      </c>
      <c r="N18" s="240">
        <v>7</v>
      </c>
      <c r="O18" s="346"/>
      <c r="P18" s="225"/>
      <c r="Q18" s="131"/>
      <c r="R18" s="131"/>
      <c r="S18" s="131"/>
      <c r="T18" s="92"/>
      <c r="U18" s="92"/>
      <c r="V18" s="92"/>
      <c r="W18" s="241"/>
      <c r="X18" s="92"/>
      <c r="Y18" s="92"/>
      <c r="Z18" s="245"/>
      <c r="AA18" s="237"/>
      <c r="AB18" s="32">
        <f t="shared" si="3"/>
        <v>84</v>
      </c>
      <c r="AC18" s="33">
        <f t="shared" si="4"/>
        <v>91</v>
      </c>
      <c r="AD18" s="34">
        <f t="shared" si="5"/>
        <v>175</v>
      </c>
      <c r="AE18" s="367"/>
      <c r="AF18" s="234"/>
      <c r="AG18" s="149"/>
    </row>
    <row r="19" spans="2:39" ht="16.3" x14ac:dyDescent="0.25">
      <c r="B19" s="318">
        <v>7</v>
      </c>
      <c r="C19" s="219" t="s">
        <v>162</v>
      </c>
      <c r="D19" s="224"/>
      <c r="E19" s="131"/>
      <c r="F19" s="131"/>
      <c r="G19" s="131">
        <v>73</v>
      </c>
      <c r="H19" s="92"/>
      <c r="I19" s="92"/>
      <c r="J19" s="92"/>
      <c r="K19" s="241">
        <f t="shared" si="7"/>
        <v>73</v>
      </c>
      <c r="L19" s="92">
        <f t="shared" si="1"/>
        <v>52</v>
      </c>
      <c r="M19" s="92">
        <f t="shared" si="8"/>
        <v>125</v>
      </c>
      <c r="N19" s="240">
        <v>5</v>
      </c>
      <c r="O19" s="237" t="s">
        <v>38</v>
      </c>
      <c r="P19" s="225"/>
      <c r="Q19" s="131"/>
      <c r="R19" s="131"/>
      <c r="S19" s="131">
        <v>72</v>
      </c>
      <c r="T19" s="92"/>
      <c r="U19" s="92"/>
      <c r="V19" s="92"/>
      <c r="W19" s="241">
        <f t="shared" si="9"/>
        <v>72</v>
      </c>
      <c r="X19" s="92">
        <f t="shared" si="10"/>
        <v>53</v>
      </c>
      <c r="Y19" s="92">
        <f t="shared" si="11"/>
        <v>125</v>
      </c>
      <c r="Z19" s="240">
        <v>5</v>
      </c>
      <c r="AA19" s="237" t="s">
        <v>39</v>
      </c>
      <c r="AB19" s="32">
        <f t="shared" si="3"/>
        <v>145</v>
      </c>
      <c r="AC19" s="33">
        <f t="shared" si="4"/>
        <v>105</v>
      </c>
      <c r="AD19" s="34">
        <f t="shared" si="5"/>
        <v>250</v>
      </c>
      <c r="AE19" s="36">
        <f t="shared" si="6"/>
        <v>10</v>
      </c>
      <c r="AF19" s="312" t="s">
        <v>122</v>
      </c>
    </row>
    <row r="20" spans="2:39" ht="16.3" x14ac:dyDescent="0.25">
      <c r="B20" s="317">
        <v>8</v>
      </c>
      <c r="C20" s="219" t="s">
        <v>136</v>
      </c>
      <c r="D20" s="131"/>
      <c r="E20" s="131"/>
      <c r="F20" s="131"/>
      <c r="G20" s="131">
        <v>15</v>
      </c>
      <c r="H20" s="92"/>
      <c r="I20" s="92"/>
      <c r="J20" s="92"/>
      <c r="K20" s="241">
        <f t="shared" si="7"/>
        <v>15</v>
      </c>
      <c r="L20" s="92">
        <f t="shared" si="1"/>
        <v>10</v>
      </c>
      <c r="M20" s="92">
        <f t="shared" si="8"/>
        <v>25</v>
      </c>
      <c r="N20" s="240">
        <v>1</v>
      </c>
      <c r="O20" s="237" t="s">
        <v>39</v>
      </c>
      <c r="P20" s="122"/>
      <c r="Q20" s="131"/>
      <c r="R20" s="114"/>
      <c r="S20" s="114"/>
      <c r="T20" s="33"/>
      <c r="U20" s="33"/>
      <c r="V20" s="33"/>
      <c r="W20" s="241"/>
      <c r="X20" s="33"/>
      <c r="Y20" s="33"/>
      <c r="Z20" s="240"/>
      <c r="AA20" s="237"/>
      <c r="AB20" s="32">
        <f t="shared" si="3"/>
        <v>15</v>
      </c>
      <c r="AC20" s="33">
        <f t="shared" si="4"/>
        <v>10</v>
      </c>
      <c r="AD20" s="34">
        <f t="shared" si="5"/>
        <v>25</v>
      </c>
      <c r="AE20" s="36">
        <f t="shared" si="6"/>
        <v>1</v>
      </c>
    </row>
    <row r="21" spans="2:39" ht="16.3" x14ac:dyDescent="0.25">
      <c r="B21" s="317">
        <v>9</v>
      </c>
      <c r="C21" s="219" t="s">
        <v>114</v>
      </c>
      <c r="D21" s="131"/>
      <c r="E21" s="131"/>
      <c r="F21" s="131"/>
      <c r="G21" s="131"/>
      <c r="H21" s="92"/>
      <c r="I21" s="92"/>
      <c r="J21" s="92"/>
      <c r="K21" s="241"/>
      <c r="L21" s="92"/>
      <c r="M21" s="92"/>
      <c r="N21" s="240"/>
      <c r="O21" s="237"/>
      <c r="P21" s="225"/>
      <c r="Q21" s="131"/>
      <c r="R21" s="114"/>
      <c r="S21" s="114">
        <v>65</v>
      </c>
      <c r="T21" s="33"/>
      <c r="U21" s="33"/>
      <c r="V21" s="33"/>
      <c r="W21" s="241">
        <f t="shared" si="9"/>
        <v>65</v>
      </c>
      <c r="X21" s="33">
        <f>((Z21*30)-W21)</f>
        <v>55</v>
      </c>
      <c r="Y21" s="33">
        <f t="shared" si="11"/>
        <v>120</v>
      </c>
      <c r="Z21" s="240">
        <v>4</v>
      </c>
      <c r="AA21" s="347" t="s">
        <v>167</v>
      </c>
      <c r="AB21" s="35">
        <f t="shared" si="3"/>
        <v>65</v>
      </c>
      <c r="AC21" s="33">
        <v>55</v>
      </c>
      <c r="AD21" s="34">
        <f t="shared" si="5"/>
        <v>120</v>
      </c>
      <c r="AE21" s="36">
        <v>4</v>
      </c>
    </row>
    <row r="22" spans="2:39" ht="16.3" x14ac:dyDescent="0.25">
      <c r="B22" s="318">
        <v>10</v>
      </c>
      <c r="C22" s="220" t="s">
        <v>168</v>
      </c>
      <c r="D22" s="201"/>
      <c r="E22" s="131"/>
      <c r="F22" s="131"/>
      <c r="G22" s="131"/>
      <c r="H22" s="92"/>
      <c r="I22" s="92"/>
      <c r="J22" s="92"/>
      <c r="K22" s="241"/>
      <c r="L22" s="92"/>
      <c r="M22" s="92"/>
      <c r="N22" s="240"/>
      <c r="O22" s="237"/>
      <c r="P22" s="122"/>
      <c r="Q22" s="131"/>
      <c r="R22" s="131"/>
      <c r="S22" s="131">
        <v>40</v>
      </c>
      <c r="T22" s="92"/>
      <c r="U22" s="92"/>
      <c r="V22" s="92"/>
      <c r="W22" s="241">
        <v>40</v>
      </c>
      <c r="X22" s="92">
        <v>35</v>
      </c>
      <c r="Y22" s="92">
        <v>75</v>
      </c>
      <c r="Z22" s="240">
        <v>3</v>
      </c>
      <c r="AA22" s="348"/>
      <c r="AB22" s="161">
        <f>SUM(K22,W22)</f>
        <v>40</v>
      </c>
      <c r="AC22" s="92">
        <f t="shared" si="4"/>
        <v>35</v>
      </c>
      <c r="AD22" s="134">
        <f t="shared" si="5"/>
        <v>75</v>
      </c>
      <c r="AE22" s="93">
        <f t="shared" si="6"/>
        <v>3</v>
      </c>
    </row>
    <row r="23" spans="2:39" ht="16.3" x14ac:dyDescent="0.25">
      <c r="B23" s="318">
        <v>11</v>
      </c>
      <c r="C23" s="221" t="s">
        <v>155</v>
      </c>
      <c r="D23" s="224"/>
      <c r="E23" s="131"/>
      <c r="F23" s="279"/>
      <c r="G23" s="131">
        <v>52</v>
      </c>
      <c r="H23" s="92"/>
      <c r="I23" s="92"/>
      <c r="J23" s="92"/>
      <c r="K23" s="241">
        <f t="shared" si="7"/>
        <v>52</v>
      </c>
      <c r="L23" s="92">
        <f t="shared" si="1"/>
        <v>23</v>
      </c>
      <c r="M23" s="92">
        <f t="shared" si="8"/>
        <v>75</v>
      </c>
      <c r="N23" s="240">
        <v>3</v>
      </c>
      <c r="O23" s="237" t="s">
        <v>38</v>
      </c>
      <c r="P23" s="122"/>
      <c r="Q23" s="131"/>
      <c r="R23" s="114"/>
      <c r="S23" s="114">
        <v>53</v>
      </c>
      <c r="T23" s="33"/>
      <c r="U23" s="33"/>
      <c r="V23" s="33"/>
      <c r="W23" s="241">
        <f t="shared" si="9"/>
        <v>53</v>
      </c>
      <c r="X23" s="33">
        <f t="shared" si="10"/>
        <v>22</v>
      </c>
      <c r="Y23" s="33">
        <f t="shared" si="11"/>
        <v>75</v>
      </c>
      <c r="Z23" s="240">
        <v>3</v>
      </c>
      <c r="AA23" s="237" t="s">
        <v>39</v>
      </c>
      <c r="AB23" s="32">
        <f t="shared" si="3"/>
        <v>105</v>
      </c>
      <c r="AC23" s="33">
        <f t="shared" si="4"/>
        <v>45</v>
      </c>
      <c r="AD23" s="34">
        <f t="shared" si="5"/>
        <v>150</v>
      </c>
      <c r="AE23" s="36">
        <f t="shared" si="6"/>
        <v>6</v>
      </c>
      <c r="AF23" s="233" t="s">
        <v>123</v>
      </c>
    </row>
    <row r="24" spans="2:39" ht="16.3" x14ac:dyDescent="0.25">
      <c r="B24" s="318">
        <v>12</v>
      </c>
      <c r="C24" s="219" t="s">
        <v>137</v>
      </c>
      <c r="D24" s="224"/>
      <c r="E24" s="131"/>
      <c r="F24" s="131"/>
      <c r="G24" s="131">
        <v>60</v>
      </c>
      <c r="H24" s="92"/>
      <c r="I24" s="92"/>
      <c r="J24" s="92"/>
      <c r="K24" s="241">
        <f t="shared" si="7"/>
        <v>60</v>
      </c>
      <c r="L24" s="92">
        <v>60</v>
      </c>
      <c r="M24" s="92">
        <f t="shared" si="8"/>
        <v>120</v>
      </c>
      <c r="N24" s="240">
        <v>4</v>
      </c>
      <c r="O24" s="237" t="s">
        <v>38</v>
      </c>
      <c r="P24" s="122"/>
      <c r="Q24" s="131"/>
      <c r="R24" s="114"/>
      <c r="S24" s="114">
        <v>30</v>
      </c>
      <c r="T24" s="33"/>
      <c r="U24" s="33"/>
      <c r="V24" s="33"/>
      <c r="W24" s="241">
        <f t="shared" si="9"/>
        <v>30</v>
      </c>
      <c r="X24" s="33">
        <f t="shared" si="10"/>
        <v>20</v>
      </c>
      <c r="Y24" s="33">
        <f t="shared" si="11"/>
        <v>50</v>
      </c>
      <c r="Z24" s="240">
        <v>2</v>
      </c>
      <c r="AA24" s="237" t="s">
        <v>39</v>
      </c>
      <c r="AB24" s="32">
        <f t="shared" si="3"/>
        <v>90</v>
      </c>
      <c r="AC24" s="33">
        <f t="shared" si="4"/>
        <v>80</v>
      </c>
      <c r="AD24" s="34">
        <f t="shared" si="5"/>
        <v>170</v>
      </c>
      <c r="AE24" s="36">
        <f t="shared" si="6"/>
        <v>6</v>
      </c>
    </row>
    <row r="25" spans="2:39" ht="17" thickBot="1" x14ac:dyDescent="0.3">
      <c r="B25" s="319">
        <v>13</v>
      </c>
      <c r="C25" s="202" t="s">
        <v>163</v>
      </c>
      <c r="D25" s="116"/>
      <c r="E25" s="204">
        <v>15</v>
      </c>
      <c r="F25" s="204"/>
      <c r="G25" s="204"/>
      <c r="H25" s="45"/>
      <c r="I25" s="45"/>
      <c r="J25" s="45"/>
      <c r="K25" s="74">
        <v>15</v>
      </c>
      <c r="L25" s="45">
        <v>10</v>
      </c>
      <c r="M25" s="45">
        <v>25</v>
      </c>
      <c r="N25" s="243">
        <v>1</v>
      </c>
      <c r="O25" s="238" t="s">
        <v>38</v>
      </c>
      <c r="P25" s="203"/>
      <c r="Q25" s="204"/>
      <c r="R25" s="204"/>
      <c r="S25" s="204"/>
      <c r="T25" s="45"/>
      <c r="U25" s="45"/>
      <c r="V25" s="45"/>
      <c r="W25" s="74"/>
      <c r="X25" s="45"/>
      <c r="Y25" s="45"/>
      <c r="Z25" s="243"/>
      <c r="AA25" s="238"/>
      <c r="AB25" s="44">
        <f t="shared" si="3"/>
        <v>15</v>
      </c>
      <c r="AC25" s="45">
        <f t="shared" si="4"/>
        <v>10</v>
      </c>
      <c r="AD25" s="46">
        <f t="shared" si="5"/>
        <v>25</v>
      </c>
      <c r="AE25" s="47">
        <f t="shared" si="6"/>
        <v>1</v>
      </c>
    </row>
    <row r="26" spans="2:39" ht="17" thickBot="1" x14ac:dyDescent="0.3">
      <c r="B26" s="340" t="s">
        <v>54</v>
      </c>
      <c r="C26" s="341"/>
      <c r="D26" s="72">
        <f t="shared" ref="D26:AE26" si="12">SUM(D13:D25)</f>
        <v>0</v>
      </c>
      <c r="E26" s="21">
        <f t="shared" si="12"/>
        <v>15</v>
      </c>
      <c r="F26" s="21">
        <f t="shared" si="12"/>
        <v>0</v>
      </c>
      <c r="G26" s="21">
        <f t="shared" si="12"/>
        <v>478</v>
      </c>
      <c r="H26" s="21">
        <f t="shared" si="12"/>
        <v>0</v>
      </c>
      <c r="I26" s="21">
        <f t="shared" si="12"/>
        <v>0</v>
      </c>
      <c r="J26" s="21">
        <f t="shared" si="12"/>
        <v>0</v>
      </c>
      <c r="K26" s="21">
        <f t="shared" si="12"/>
        <v>493</v>
      </c>
      <c r="L26" s="21">
        <f t="shared" si="12"/>
        <v>357</v>
      </c>
      <c r="M26" s="21">
        <f t="shared" si="12"/>
        <v>850</v>
      </c>
      <c r="N26" s="21">
        <f t="shared" si="12"/>
        <v>33</v>
      </c>
      <c r="O26" s="106">
        <f t="shared" si="12"/>
        <v>0</v>
      </c>
      <c r="P26" s="72">
        <f t="shared" si="12"/>
        <v>0</v>
      </c>
      <c r="Q26" s="21">
        <f t="shared" si="12"/>
        <v>0</v>
      </c>
      <c r="R26" s="21">
        <f t="shared" si="12"/>
        <v>0</v>
      </c>
      <c r="S26" s="21">
        <f t="shared" si="12"/>
        <v>437</v>
      </c>
      <c r="T26" s="21">
        <f t="shared" si="12"/>
        <v>0</v>
      </c>
      <c r="U26" s="21">
        <f t="shared" si="12"/>
        <v>0</v>
      </c>
      <c r="V26" s="21">
        <f t="shared" si="12"/>
        <v>0</v>
      </c>
      <c r="W26" s="21">
        <f>SUM(W13:W25)</f>
        <v>437</v>
      </c>
      <c r="X26" s="21">
        <f t="shared" si="12"/>
        <v>293</v>
      </c>
      <c r="Y26" s="21">
        <f t="shared" si="12"/>
        <v>730</v>
      </c>
      <c r="Z26" s="21">
        <f t="shared" si="12"/>
        <v>28</v>
      </c>
      <c r="AA26" s="22">
        <f t="shared" si="12"/>
        <v>0</v>
      </c>
      <c r="AB26" s="105">
        <f t="shared" si="12"/>
        <v>930</v>
      </c>
      <c r="AC26" s="21">
        <f t="shared" si="12"/>
        <v>650</v>
      </c>
      <c r="AD26" s="21">
        <f t="shared" si="12"/>
        <v>1580</v>
      </c>
      <c r="AE26" s="22">
        <f t="shared" si="12"/>
        <v>61</v>
      </c>
    </row>
    <row r="27" spans="2:39" x14ac:dyDescent="0.25">
      <c r="B27" s="233" t="s">
        <v>169</v>
      </c>
    </row>
    <row r="28" spans="2:39" ht="18.55" customHeight="1" x14ac:dyDescent="0.35">
      <c r="B28" s="380" t="s">
        <v>61</v>
      </c>
      <c r="C28" s="381"/>
      <c r="D28" s="382"/>
      <c r="AD28" s="3"/>
      <c r="AE28" s="3"/>
      <c r="AF28" s="3"/>
      <c r="AG28" s="3"/>
      <c r="AH28" s="3"/>
      <c r="AI28" s="3"/>
      <c r="AJ28" s="3"/>
      <c r="AK28" s="3"/>
      <c r="AL28" s="3"/>
      <c r="AM28" s="3"/>
    </row>
    <row r="29" spans="2:39" ht="16.3" x14ac:dyDescent="0.3">
      <c r="B29" s="326" t="s">
        <v>62</v>
      </c>
      <c r="C29" s="327"/>
      <c r="D29" s="107" t="s">
        <v>14</v>
      </c>
      <c r="AD29" s="3"/>
      <c r="AE29" s="3"/>
      <c r="AF29" s="3"/>
      <c r="AG29" s="3"/>
      <c r="AH29" s="3"/>
      <c r="AI29" s="3"/>
      <c r="AJ29" s="3"/>
      <c r="AK29" s="3"/>
      <c r="AL29" s="3"/>
      <c r="AM29" s="3"/>
    </row>
    <row r="30" spans="2:39" ht="16.3" x14ac:dyDescent="0.3">
      <c r="B30" s="326" t="s">
        <v>63</v>
      </c>
      <c r="C30" s="327"/>
      <c r="D30" s="107" t="s">
        <v>15</v>
      </c>
      <c r="AD30" s="3"/>
      <c r="AE30" s="3"/>
      <c r="AF30" s="3"/>
      <c r="AG30" s="3"/>
      <c r="AH30" s="3"/>
      <c r="AI30" s="3"/>
      <c r="AJ30" s="3"/>
      <c r="AK30" s="3"/>
      <c r="AL30" s="3"/>
      <c r="AM30" s="3"/>
    </row>
    <row r="31" spans="2:39" ht="16.3" x14ac:dyDescent="0.3">
      <c r="B31" s="326" t="s">
        <v>64</v>
      </c>
      <c r="C31" s="327"/>
      <c r="D31" s="107" t="s">
        <v>16</v>
      </c>
      <c r="AD31" s="3"/>
      <c r="AE31" s="3"/>
      <c r="AF31" s="3"/>
      <c r="AG31" s="3"/>
      <c r="AH31" s="3"/>
      <c r="AI31" s="3"/>
      <c r="AJ31" s="3"/>
      <c r="AK31" s="3"/>
      <c r="AL31" s="3"/>
      <c r="AM31" s="3"/>
    </row>
    <row r="32" spans="2:39" ht="16.3" x14ac:dyDescent="0.3">
      <c r="B32" s="326" t="s">
        <v>65</v>
      </c>
      <c r="C32" s="327"/>
      <c r="D32" s="107" t="s">
        <v>17</v>
      </c>
      <c r="AD32" s="3"/>
      <c r="AE32" s="3"/>
      <c r="AF32" s="3"/>
      <c r="AG32" s="3"/>
      <c r="AH32" s="3"/>
      <c r="AI32" s="3"/>
      <c r="AJ32" s="3"/>
      <c r="AK32" s="3"/>
      <c r="AL32" s="3"/>
      <c r="AM32" s="3"/>
    </row>
    <row r="33" spans="2:39" ht="16.3" x14ac:dyDescent="0.3">
      <c r="B33" s="326" t="s">
        <v>66</v>
      </c>
      <c r="C33" s="327"/>
      <c r="D33" s="107" t="s">
        <v>18</v>
      </c>
      <c r="AD33" s="3"/>
      <c r="AE33" s="3"/>
      <c r="AF33" s="3"/>
      <c r="AG33" s="3"/>
      <c r="AH33" s="3"/>
      <c r="AI33" s="3"/>
      <c r="AJ33" s="3"/>
      <c r="AK33" s="3"/>
      <c r="AL33" s="3"/>
      <c r="AM33" s="3"/>
    </row>
    <row r="34" spans="2:39" ht="16.3" x14ac:dyDescent="0.3">
      <c r="B34" s="326" t="s">
        <v>67</v>
      </c>
      <c r="C34" s="327"/>
      <c r="D34" s="107" t="s">
        <v>19</v>
      </c>
      <c r="AD34" s="3"/>
      <c r="AE34" s="3"/>
      <c r="AF34" s="3"/>
      <c r="AG34" s="3"/>
      <c r="AH34" s="3"/>
      <c r="AI34" s="3"/>
      <c r="AJ34" s="3"/>
      <c r="AK34" s="3"/>
      <c r="AL34" s="3"/>
      <c r="AM34" s="3"/>
    </row>
    <row r="35" spans="2:39" ht="16.3" x14ac:dyDescent="0.3">
      <c r="B35" s="326" t="s">
        <v>68</v>
      </c>
      <c r="C35" s="327"/>
      <c r="D35" s="107" t="s">
        <v>26</v>
      </c>
      <c r="AD35" s="3"/>
      <c r="AE35" s="3"/>
      <c r="AF35" s="3"/>
      <c r="AG35" s="3"/>
      <c r="AH35" s="3"/>
      <c r="AI35" s="3"/>
      <c r="AJ35" s="3"/>
      <c r="AK35" s="3"/>
      <c r="AL35" s="3"/>
      <c r="AM35" s="3"/>
    </row>
    <row r="36" spans="2:39" ht="15.65" customHeight="1" x14ac:dyDescent="0.3">
      <c r="B36" s="326" t="s">
        <v>69</v>
      </c>
      <c r="C36" s="327"/>
      <c r="D36" s="107" t="s">
        <v>38</v>
      </c>
      <c r="AD36" s="3"/>
      <c r="AE36" s="3"/>
      <c r="AF36" s="3"/>
      <c r="AG36" s="3"/>
      <c r="AH36" s="3"/>
      <c r="AI36" s="3"/>
      <c r="AJ36" s="3"/>
      <c r="AK36" s="3"/>
      <c r="AL36" s="3"/>
      <c r="AM36" s="3"/>
    </row>
    <row r="37" spans="2:39" ht="14.6" customHeight="1" x14ac:dyDescent="0.3">
      <c r="B37" s="326" t="s">
        <v>70</v>
      </c>
      <c r="C37" s="327"/>
      <c r="D37" s="107" t="s">
        <v>49</v>
      </c>
      <c r="AD37" s="3"/>
      <c r="AE37" s="3"/>
      <c r="AF37" s="3"/>
      <c r="AG37" s="3"/>
      <c r="AH37" s="3"/>
      <c r="AI37" s="3"/>
      <c r="AJ37" s="3"/>
      <c r="AK37" s="3"/>
      <c r="AL37" s="3"/>
      <c r="AM37" s="3"/>
    </row>
    <row r="38" spans="2:39" ht="14.6" customHeight="1" x14ac:dyDescent="0.3">
      <c r="B38" s="326" t="s">
        <v>71</v>
      </c>
      <c r="C38" s="327"/>
      <c r="D38" s="107" t="s">
        <v>72</v>
      </c>
      <c r="AD38" s="3"/>
      <c r="AE38" s="3"/>
      <c r="AF38" s="3"/>
      <c r="AG38" s="3"/>
      <c r="AH38" s="3"/>
      <c r="AI38" s="3"/>
      <c r="AJ38" s="3"/>
      <c r="AK38" s="3"/>
      <c r="AL38" s="3"/>
      <c r="AM38" s="3"/>
    </row>
    <row r="39" spans="2:39" ht="14.6" customHeight="1" x14ac:dyDescent="0.25">
      <c r="AD39" s="3"/>
      <c r="AE39" s="3"/>
      <c r="AF39" s="3"/>
      <c r="AG39" s="3"/>
      <c r="AH39" s="3"/>
      <c r="AI39" s="3"/>
      <c r="AJ39" s="3"/>
      <c r="AK39" s="3"/>
      <c r="AL39" s="3"/>
      <c r="AM39" s="3"/>
    </row>
    <row r="40" spans="2:39" ht="14.6" customHeight="1" x14ac:dyDescent="0.25">
      <c r="AD40" s="3"/>
      <c r="AE40" s="3"/>
      <c r="AF40" s="3"/>
      <c r="AG40" s="3"/>
      <c r="AH40" s="3"/>
      <c r="AI40" s="3"/>
      <c r="AJ40" s="3"/>
      <c r="AK40" s="3"/>
      <c r="AL40" s="3"/>
      <c r="AM40" s="3"/>
    </row>
    <row r="41" spans="2:39" x14ac:dyDescent="0.25">
      <c r="AD41" s="3"/>
      <c r="AE41" s="3"/>
      <c r="AF41" s="3"/>
      <c r="AG41" s="3"/>
      <c r="AH41" s="3"/>
      <c r="AI41" s="3"/>
      <c r="AJ41" s="3"/>
      <c r="AK41" s="3"/>
      <c r="AL41" s="3"/>
      <c r="AM41" s="3"/>
    </row>
    <row r="42" spans="2:39" x14ac:dyDescent="0.25">
      <c r="AD42" s="3"/>
      <c r="AE42" s="3"/>
      <c r="AF42" s="3"/>
      <c r="AG42" s="3"/>
      <c r="AH42" s="3"/>
      <c r="AI42" s="3"/>
      <c r="AJ42" s="3"/>
      <c r="AK42" s="3"/>
      <c r="AL42" s="3"/>
      <c r="AM42" s="3"/>
    </row>
    <row r="43" spans="2:39" x14ac:dyDescent="0.25">
      <c r="AD43" s="3"/>
      <c r="AE43" s="3"/>
      <c r="AF43" s="3"/>
      <c r="AG43" s="3"/>
      <c r="AH43" s="3"/>
      <c r="AI43" s="3"/>
      <c r="AJ43" s="3"/>
      <c r="AK43" s="3"/>
      <c r="AL43" s="3"/>
      <c r="AM43" s="3"/>
    </row>
    <row r="44" spans="2:39" x14ac:dyDescent="0.25">
      <c r="AD44" s="3"/>
      <c r="AE44" s="3"/>
      <c r="AF44" s="3"/>
      <c r="AG44" s="3"/>
      <c r="AH44" s="3"/>
      <c r="AI44" s="3"/>
      <c r="AJ44" s="3"/>
      <c r="AK44" s="3"/>
      <c r="AL44" s="3"/>
      <c r="AM44" s="3"/>
    </row>
    <row r="45" spans="2:39" x14ac:dyDescent="0.25">
      <c r="AD45" s="3"/>
      <c r="AE45" s="3"/>
      <c r="AF45" s="3"/>
      <c r="AG45" s="3"/>
      <c r="AH45" s="3"/>
      <c r="AI45" s="3"/>
      <c r="AJ45" s="3"/>
      <c r="AK45" s="3"/>
      <c r="AL45" s="3"/>
      <c r="AM45" s="3"/>
    </row>
    <row r="46" spans="2:39" x14ac:dyDescent="0.25">
      <c r="AD46" s="3"/>
      <c r="AE46" s="3"/>
      <c r="AF46" s="3"/>
      <c r="AG46" s="3"/>
      <c r="AH46" s="3"/>
      <c r="AI46" s="3"/>
      <c r="AJ46" s="3"/>
      <c r="AK46" s="3"/>
      <c r="AL46" s="3"/>
      <c r="AM46" s="3"/>
    </row>
    <row r="47" spans="2:39" x14ac:dyDescent="0.25">
      <c r="AD47" s="3"/>
      <c r="AE47" s="3"/>
      <c r="AF47" s="3"/>
      <c r="AG47" s="3"/>
      <c r="AH47" s="3"/>
      <c r="AI47" s="3"/>
      <c r="AJ47" s="3"/>
      <c r="AK47" s="3"/>
      <c r="AL47" s="3"/>
      <c r="AM47" s="3"/>
    </row>
    <row r="48" spans="2:39" x14ac:dyDescent="0.25">
      <c r="AD48" s="3"/>
      <c r="AE48" s="3"/>
      <c r="AF48" s="3"/>
      <c r="AG48" s="3"/>
      <c r="AH48" s="3"/>
      <c r="AI48" s="3"/>
      <c r="AJ48" s="3"/>
      <c r="AK48" s="3"/>
      <c r="AL48" s="3"/>
      <c r="AM48" s="3"/>
    </row>
    <row r="49" spans="30:39" x14ac:dyDescent="0.25">
      <c r="AD49" s="3"/>
      <c r="AE49" s="3"/>
      <c r="AF49" s="3"/>
      <c r="AG49" s="3"/>
      <c r="AH49" s="3"/>
      <c r="AI49" s="3"/>
      <c r="AJ49" s="3"/>
      <c r="AK49" s="3"/>
      <c r="AL49" s="3"/>
      <c r="AM49" s="3"/>
    </row>
    <row r="50" spans="30:39" x14ac:dyDescent="0.25">
      <c r="AD50" s="3"/>
      <c r="AE50" s="3"/>
      <c r="AF50" s="3"/>
      <c r="AG50" s="3"/>
      <c r="AH50" s="3"/>
      <c r="AI50" s="3"/>
      <c r="AJ50" s="3"/>
      <c r="AK50" s="3"/>
      <c r="AL50" s="3"/>
      <c r="AM50" s="3"/>
    </row>
    <row r="51" spans="30:39" x14ac:dyDescent="0.25">
      <c r="AD51" s="3"/>
      <c r="AE51" s="3"/>
      <c r="AF51" s="3"/>
      <c r="AG51" s="3"/>
      <c r="AH51" s="3"/>
      <c r="AI51" s="3"/>
      <c r="AJ51" s="3"/>
      <c r="AK51" s="3"/>
      <c r="AL51" s="3"/>
      <c r="AM51" s="3"/>
    </row>
    <row r="52" spans="30:39" ht="14.6" customHeight="1" x14ac:dyDescent="0.25">
      <c r="AD52" s="3"/>
      <c r="AE52" s="3"/>
      <c r="AF52" s="3"/>
      <c r="AG52" s="3"/>
      <c r="AH52" s="3"/>
      <c r="AI52" s="3"/>
      <c r="AJ52" s="3"/>
      <c r="AK52" s="3"/>
      <c r="AL52" s="3"/>
      <c r="AM52" s="3"/>
    </row>
    <row r="53" spans="30:39" x14ac:dyDescent="0.25">
      <c r="AD53" s="3"/>
      <c r="AE53" s="3"/>
      <c r="AF53" s="3"/>
      <c r="AG53" s="3"/>
      <c r="AH53" s="3"/>
      <c r="AI53" s="3"/>
      <c r="AJ53" s="3"/>
      <c r="AK53" s="3"/>
      <c r="AL53" s="3"/>
      <c r="AM53" s="3"/>
    </row>
    <row r="54" spans="30:39" x14ac:dyDescent="0.25">
      <c r="AD54" s="3"/>
      <c r="AE54" s="3"/>
      <c r="AF54" s="3"/>
      <c r="AG54" s="3"/>
      <c r="AH54" s="3"/>
      <c r="AI54" s="3"/>
      <c r="AJ54" s="3"/>
      <c r="AK54" s="3"/>
      <c r="AL54" s="3"/>
      <c r="AM54" s="3"/>
    </row>
    <row r="55" spans="30:39" x14ac:dyDescent="0.25">
      <c r="AD55" s="3"/>
      <c r="AE55" s="3"/>
      <c r="AF55" s="3"/>
      <c r="AG55" s="3"/>
      <c r="AH55" s="3"/>
      <c r="AI55" s="3"/>
      <c r="AJ55" s="3"/>
      <c r="AK55" s="3"/>
      <c r="AL55" s="3"/>
      <c r="AM55" s="3"/>
    </row>
    <row r="56" spans="30:39" x14ac:dyDescent="0.25">
      <c r="AD56" s="3"/>
      <c r="AE56" s="3"/>
      <c r="AF56" s="3"/>
      <c r="AG56" s="3"/>
      <c r="AH56" s="3"/>
      <c r="AI56" s="3"/>
      <c r="AJ56" s="3"/>
      <c r="AK56" s="3"/>
      <c r="AL56" s="3"/>
      <c r="AM56" s="3"/>
    </row>
    <row r="57" spans="30:39" x14ac:dyDescent="0.25">
      <c r="AD57" s="3"/>
      <c r="AE57" s="3"/>
      <c r="AF57" s="3"/>
      <c r="AG57" s="3"/>
      <c r="AH57" s="3"/>
      <c r="AI57" s="3"/>
      <c r="AJ57" s="3"/>
      <c r="AK57" s="3"/>
      <c r="AL57" s="3"/>
      <c r="AM57" s="3"/>
    </row>
    <row r="58" spans="30:39" x14ac:dyDescent="0.25">
      <c r="AD58" s="3"/>
      <c r="AE58" s="3"/>
      <c r="AF58" s="3"/>
      <c r="AG58" s="3"/>
      <c r="AH58" s="3"/>
      <c r="AI58" s="3"/>
      <c r="AJ58" s="3"/>
      <c r="AK58" s="3"/>
      <c r="AL58" s="3"/>
      <c r="AM58" s="3"/>
    </row>
    <row r="59" spans="30:39" x14ac:dyDescent="0.25">
      <c r="AD59" s="3"/>
      <c r="AE59" s="3"/>
      <c r="AF59" s="3"/>
      <c r="AG59" s="3"/>
      <c r="AH59" s="3"/>
      <c r="AI59" s="3"/>
      <c r="AJ59" s="3"/>
      <c r="AK59" s="3"/>
      <c r="AL59" s="3"/>
      <c r="AM59" s="3"/>
    </row>
    <row r="60" spans="30:39" x14ac:dyDescent="0.25">
      <c r="AD60" s="3"/>
      <c r="AE60" s="3"/>
      <c r="AF60" s="3"/>
      <c r="AG60" s="3"/>
      <c r="AH60" s="3"/>
      <c r="AI60" s="3"/>
      <c r="AJ60" s="3"/>
      <c r="AK60" s="3"/>
      <c r="AL60" s="3"/>
      <c r="AM60" s="3"/>
    </row>
    <row r="61" spans="30:39" x14ac:dyDescent="0.25">
      <c r="AD61" s="3"/>
      <c r="AE61" s="3"/>
      <c r="AF61" s="3"/>
      <c r="AG61" s="3"/>
      <c r="AH61" s="3"/>
      <c r="AI61" s="3"/>
      <c r="AJ61" s="3"/>
      <c r="AK61" s="3"/>
      <c r="AL61" s="3"/>
      <c r="AM61" s="3"/>
    </row>
    <row r="62" spans="30:39" x14ac:dyDescent="0.25">
      <c r="AD62" s="3"/>
      <c r="AE62" s="3"/>
      <c r="AF62" s="3"/>
      <c r="AG62" s="3"/>
      <c r="AH62" s="3"/>
      <c r="AI62" s="3"/>
      <c r="AJ62" s="3"/>
      <c r="AK62" s="3"/>
      <c r="AL62" s="3"/>
      <c r="AM62" s="3"/>
    </row>
    <row r="63" spans="30:39" x14ac:dyDescent="0.25">
      <c r="AD63" s="3"/>
      <c r="AE63" s="3"/>
      <c r="AF63" s="3"/>
      <c r="AG63" s="3"/>
      <c r="AH63" s="3"/>
      <c r="AI63" s="3"/>
      <c r="AJ63" s="3"/>
      <c r="AK63" s="3"/>
      <c r="AL63" s="3"/>
      <c r="AM63" s="3"/>
    </row>
    <row r="64" spans="30:39" x14ac:dyDescent="0.25">
      <c r="AD64" s="3"/>
      <c r="AE64" s="3"/>
      <c r="AF64" s="3"/>
      <c r="AG64" s="3"/>
      <c r="AH64" s="3"/>
      <c r="AI64" s="3"/>
      <c r="AJ64" s="3"/>
      <c r="AK64" s="3"/>
      <c r="AL64" s="3"/>
      <c r="AM64" s="3"/>
    </row>
    <row r="65" spans="35:35" x14ac:dyDescent="0.25">
      <c r="AI65" s="4"/>
    </row>
  </sheetData>
  <mergeCells count="32">
    <mergeCell ref="B38:C38"/>
    <mergeCell ref="H3:AE3"/>
    <mergeCell ref="H4:AE4"/>
    <mergeCell ref="H5:AE5"/>
    <mergeCell ref="H6:AE6"/>
    <mergeCell ref="P8:AA8"/>
    <mergeCell ref="P9:AA9"/>
    <mergeCell ref="D9:O9"/>
    <mergeCell ref="AE17:AE18"/>
    <mergeCell ref="B8:C10"/>
    <mergeCell ref="C12:AE12"/>
    <mergeCell ref="B7:AE7"/>
    <mergeCell ref="D8:O8"/>
    <mergeCell ref="B37:C37"/>
    <mergeCell ref="B28:D28"/>
    <mergeCell ref="B29:C29"/>
    <mergeCell ref="B35:C35"/>
    <mergeCell ref="B36:C36"/>
    <mergeCell ref="B2:AE2"/>
    <mergeCell ref="B5:G5"/>
    <mergeCell ref="B3:G3"/>
    <mergeCell ref="B6:G6"/>
    <mergeCell ref="B4:G4"/>
    <mergeCell ref="B26:C26"/>
    <mergeCell ref="B11:AE11"/>
    <mergeCell ref="B30:C30"/>
    <mergeCell ref="B31:C31"/>
    <mergeCell ref="B32:C32"/>
    <mergeCell ref="B33:C33"/>
    <mergeCell ref="B34:C34"/>
    <mergeCell ref="O17:O18"/>
    <mergeCell ref="AA21:AA22"/>
  </mergeCells>
  <pageMargins left="0.25" right="0.25" top="0.75" bottom="0.75" header="0.3" footer="0.3"/>
  <pageSetup paperSize="9" scale="4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 ROK STAC, NIESTACJ</vt:lpstr>
      <vt:lpstr>II ROK STAC, NIESTACJ</vt:lpstr>
      <vt:lpstr>III ROK STAC, NIESTACJ</vt:lpstr>
      <vt:lpstr>IV ROK STAC, NIESTACJ</vt:lpstr>
      <vt:lpstr>V ROK STAC, NIESTACJ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2006-09-22T13:37:51Z</dcterms:created>
  <dcterms:modified xsi:type="dcterms:W3CDTF">2026-06-18T09:19:36Z</dcterms:modified>
  <cp:category/>
  <cp:contentStatus/>
</cp:coreProperties>
</file>