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inika.grodzicka\Desktop\TOKI 2026_2027\"/>
    </mc:Choice>
  </mc:AlternateContent>
  <xr:revisionPtr revIDLastSave="0" documentId="13_ncr:1_{9B2FAC26-37FD-435C-80BE-991000CE1030}" xr6:coauthVersionLast="47" xr6:coauthVersionMax="47" xr10:uidLastSave="{00000000-0000-0000-0000-000000000000}"/>
  <bookViews>
    <workbookView xWindow="-4510" yWindow="-19671" windowWidth="34995" windowHeight="19060" xr2:uid="{3B4C90B9-3BB7-4C2B-A76A-6C7185E5E64A}"/>
  </bookViews>
  <sheets>
    <sheet name="I ROK ST,NS" sheetId="2" r:id="rId1"/>
    <sheet name="II ROK STAC, NIESTACJ" sheetId="7" r:id="rId2"/>
    <sheet name="III ROK STAC, NIESTACJ" sheetId="8" r:id="rId3"/>
    <sheet name="IV ROK LD ST,NS" sheetId="5" r:id="rId4"/>
    <sheet name="V ROK LD ST,NS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8" i="8" l="1"/>
  <c r="AF48" i="8"/>
  <c r="Z48" i="8"/>
  <c r="AB48" i="8" s="1"/>
  <c r="AE48" i="8" s="1"/>
  <c r="AE45" i="8"/>
  <c r="N45" i="8"/>
  <c r="N44" i="8"/>
  <c r="N43" i="8"/>
  <c r="P43" i="8" s="1"/>
  <c r="N42" i="8"/>
  <c r="AG41" i="8"/>
  <c r="AG45" i="8" s="1"/>
  <c r="AF41" i="8"/>
  <c r="AF45" i="8" s="1"/>
  <c r="O41" i="8"/>
  <c r="N41" i="8"/>
  <c r="P41" i="8" s="1"/>
  <c r="AC38" i="8"/>
  <c r="AC49" i="8" s="1"/>
  <c r="Y38" i="8"/>
  <c r="Y49" i="8" s="1"/>
  <c r="X38" i="8"/>
  <c r="X49" i="8" s="1"/>
  <c r="W38" i="8"/>
  <c r="W49" i="8" s="1"/>
  <c r="V38" i="8"/>
  <c r="V49" i="8" s="1"/>
  <c r="U38" i="8"/>
  <c r="U49" i="8" s="1"/>
  <c r="T38" i="8"/>
  <c r="T49" i="8" s="1"/>
  <c r="S38" i="8"/>
  <c r="S49" i="8" s="1"/>
  <c r="R38" i="8"/>
  <c r="Q38" i="8"/>
  <c r="Q49" i="8" s="1"/>
  <c r="M38" i="8"/>
  <c r="M49" i="8" s="1"/>
  <c r="L38" i="8"/>
  <c r="L49" i="8" s="1"/>
  <c r="K38" i="8"/>
  <c r="K49" i="8" s="1"/>
  <c r="J38" i="8"/>
  <c r="J49" i="8" s="1"/>
  <c r="I38" i="8"/>
  <c r="I49" i="8" s="1"/>
  <c r="H38" i="8"/>
  <c r="H49" i="8" s="1"/>
  <c r="G38" i="8"/>
  <c r="G49" i="8" s="1"/>
  <c r="AH37" i="8"/>
  <c r="Z37" i="8"/>
  <c r="AE37" i="8" s="1"/>
  <c r="AH36" i="8"/>
  <c r="O36" i="8"/>
  <c r="AF36" i="8" s="1"/>
  <c r="N36" i="8"/>
  <c r="AE36" i="8" s="1"/>
  <c r="AH35" i="8"/>
  <c r="Z35" i="8"/>
  <c r="AA35" i="8" s="1"/>
  <c r="AH34" i="8"/>
  <c r="Z34" i="8"/>
  <c r="AA34" i="8" s="1"/>
  <c r="AB34" i="8" s="1"/>
  <c r="N34" i="8"/>
  <c r="AH33" i="8"/>
  <c r="N33" i="8"/>
  <c r="AE33" i="8" s="1"/>
  <c r="AH32" i="8"/>
  <c r="Z32" i="8"/>
  <c r="AE32" i="8" s="1"/>
  <c r="AH31" i="8"/>
  <c r="Z31" i="8"/>
  <c r="AA31" i="8" s="1"/>
  <c r="AB31" i="8" s="1"/>
  <c r="N31" i="8"/>
  <c r="AE31" i="8" s="1"/>
  <c r="AH30" i="8"/>
  <c r="N30" i="8"/>
  <c r="AE30" i="8" s="1"/>
  <c r="AH29" i="8"/>
  <c r="Z29" i="8"/>
  <c r="AE29" i="8" s="1"/>
  <c r="AH28" i="8"/>
  <c r="Z28" i="8"/>
  <c r="AE28" i="8" s="1"/>
  <c r="AH27" i="8"/>
  <c r="Z27" i="8"/>
  <c r="AE27" i="8" s="1"/>
  <c r="AH26" i="8"/>
  <c r="AF26" i="8"/>
  <c r="Z26" i="8"/>
  <c r="AB26" i="8" s="1"/>
  <c r="AH25" i="8"/>
  <c r="N25" i="8"/>
  <c r="AE25" i="8" s="1"/>
  <c r="AH24" i="8"/>
  <c r="Z24" i="8"/>
  <c r="AE24" i="8" s="1"/>
  <c r="AH23" i="8"/>
  <c r="O23" i="8"/>
  <c r="AF23" i="8" s="1"/>
  <c r="N23" i="8"/>
  <c r="AH22" i="8"/>
  <c r="N22" i="8"/>
  <c r="AE22" i="8" s="1"/>
  <c r="AH21" i="8"/>
  <c r="N21" i="8"/>
  <c r="AE21" i="8" s="1"/>
  <c r="AH20" i="8"/>
  <c r="Z20" i="8"/>
  <c r="AE20" i="8" s="1"/>
  <c r="Z19" i="8"/>
  <c r="AE19" i="8" s="1"/>
  <c r="Z18" i="8"/>
  <c r="O18" i="8"/>
  <c r="P18" i="8" s="1"/>
  <c r="N18" i="8"/>
  <c r="N17" i="8"/>
  <c r="AE17" i="8" s="1"/>
  <c r="O16" i="8"/>
  <c r="AF16" i="8" s="1"/>
  <c r="N16" i="8"/>
  <c r="AE16" i="8" s="1"/>
  <c r="O15" i="8"/>
  <c r="AF15" i="8" s="1"/>
  <c r="N15" i="8"/>
  <c r="AH14" i="8"/>
  <c r="Z14" i="8"/>
  <c r="AA14" i="8" s="1"/>
  <c r="N14" i="8"/>
  <c r="AH13" i="8"/>
  <c r="O13" i="8"/>
  <c r="P13" i="8" s="1"/>
  <c r="N13" i="8"/>
  <c r="X42" i="7"/>
  <c r="Z42" i="7" s="1"/>
  <c r="L13" i="7"/>
  <c r="M13" i="7" s="1"/>
  <c r="AF13" i="7"/>
  <c r="L14" i="7"/>
  <c r="M14" i="7" s="1"/>
  <c r="AF14" i="7"/>
  <c r="L15" i="7"/>
  <c r="M15" i="7" s="1"/>
  <c r="AD15" i="7" s="1"/>
  <c r="AF15" i="7"/>
  <c r="L16" i="7"/>
  <c r="AC16" i="7" s="1"/>
  <c r="AF16" i="7"/>
  <c r="X17" i="7"/>
  <c r="Y17" i="7" s="1"/>
  <c r="AD17" i="7" s="1"/>
  <c r="AF17" i="7"/>
  <c r="X18" i="7"/>
  <c r="Y18" i="7" s="1"/>
  <c r="AD18" i="7" s="1"/>
  <c r="AF18" i="7"/>
  <c r="X19" i="7"/>
  <c r="Y19" i="7" s="1"/>
  <c r="AD19" i="7" s="1"/>
  <c r="AF19" i="7"/>
  <c r="X20" i="7"/>
  <c r="AC20" i="7" s="1"/>
  <c r="AF20" i="7"/>
  <c r="X21" i="7"/>
  <c r="Y21" i="7" s="1"/>
  <c r="AD21" i="7" s="1"/>
  <c r="AF21" i="7"/>
  <c r="X22" i="7"/>
  <c r="Y22" i="7" s="1"/>
  <c r="AD22" i="7" s="1"/>
  <c r="AF22" i="7"/>
  <c r="X23" i="7"/>
  <c r="Y23" i="7" s="1"/>
  <c r="AD23" i="7" s="1"/>
  <c r="AF23" i="7"/>
  <c r="L24" i="7"/>
  <c r="M24" i="7" s="1"/>
  <c r="AF24" i="7"/>
  <c r="X25" i="7"/>
  <c r="Y25" i="7" s="1"/>
  <c r="AD25" i="7" s="1"/>
  <c r="AF25" i="7"/>
  <c r="L26" i="7"/>
  <c r="AC26" i="7" s="1"/>
  <c r="AF26" i="7"/>
  <c r="X27" i="7"/>
  <c r="Y27" i="7" s="1"/>
  <c r="AD27" i="7" s="1"/>
  <c r="AF27" i="7"/>
  <c r="X28" i="7"/>
  <c r="AC28" i="7" s="1"/>
  <c r="AF28" i="7"/>
  <c r="L29" i="7"/>
  <c r="AC29" i="7" s="1"/>
  <c r="AF29" i="7"/>
  <c r="L31" i="7"/>
  <c r="M31" i="7"/>
  <c r="AD31" i="7" s="1"/>
  <c r="AF31" i="7"/>
  <c r="AC33" i="7"/>
  <c r="AE33" i="7" s="1"/>
  <c r="AD33" i="7"/>
  <c r="AF33" i="7"/>
  <c r="L36" i="7"/>
  <c r="X36" i="7"/>
  <c r="Y36" i="7" s="1"/>
  <c r="Z36" i="7" s="1"/>
  <c r="AF36" i="7"/>
  <c r="E37" i="7"/>
  <c r="E48" i="7" s="1"/>
  <c r="F37" i="7"/>
  <c r="F48" i="7" s="1"/>
  <c r="G37" i="7"/>
  <c r="H37" i="7"/>
  <c r="H48" i="7" s="1"/>
  <c r="I37" i="7"/>
  <c r="I48" i="7" s="1"/>
  <c r="J37" i="7"/>
  <c r="J48" i="7" s="1"/>
  <c r="K37" i="7"/>
  <c r="K48" i="7" s="1"/>
  <c r="O37" i="7"/>
  <c r="O48" i="7" s="1"/>
  <c r="Q37" i="7"/>
  <c r="Q48" i="7" s="1"/>
  <c r="R37" i="7"/>
  <c r="R48" i="7" s="1"/>
  <c r="S37" i="7"/>
  <c r="S48" i="7" s="1"/>
  <c r="W37" i="7"/>
  <c r="W48" i="7" s="1"/>
  <c r="AA37" i="7"/>
  <c r="AA48" i="7" s="1"/>
  <c r="X39" i="7"/>
  <c r="Z39" i="7" s="1"/>
  <c r="X47" i="7"/>
  <c r="Z47" i="7" s="1"/>
  <c r="AC47" i="7" s="1"/>
  <c r="AD47" i="7"/>
  <c r="AF47" i="7"/>
  <c r="G48" i="7"/>
  <c r="T48" i="7"/>
  <c r="U48" i="7"/>
  <c r="V48" i="7"/>
  <c r="N23" i="1"/>
  <c r="O23" i="1" s="1"/>
  <c r="AH42" i="5"/>
  <c r="AF42" i="5"/>
  <c r="AB42" i="5"/>
  <c r="AE42" i="5" s="1"/>
  <c r="AG42" i="5" s="1"/>
  <c r="Z42" i="5"/>
  <c r="AE39" i="5"/>
  <c r="P36" i="5"/>
  <c r="N36" i="5"/>
  <c r="N35" i="5"/>
  <c r="P35" i="5" s="1"/>
  <c r="AF34" i="5"/>
  <c r="AG34" i="5" s="1"/>
  <c r="AG39" i="5" s="1"/>
  <c r="O34" i="5"/>
  <c r="N34" i="5"/>
  <c r="AC31" i="5"/>
  <c r="AC43" i="5" s="1"/>
  <c r="Y31" i="5"/>
  <c r="Y43" i="5" s="1"/>
  <c r="X31" i="5"/>
  <c r="X43" i="5" s="1"/>
  <c r="W31" i="5"/>
  <c r="W43" i="5" s="1"/>
  <c r="V31" i="5"/>
  <c r="V43" i="5" s="1"/>
  <c r="U31" i="5"/>
  <c r="U43" i="5" s="1"/>
  <c r="T31" i="5"/>
  <c r="T43" i="5" s="1"/>
  <c r="S31" i="5"/>
  <c r="S43" i="5" s="1"/>
  <c r="R31" i="5"/>
  <c r="Q31" i="5"/>
  <c r="Q43" i="5" s="1"/>
  <c r="M31" i="5"/>
  <c r="M43" i="5" s="1"/>
  <c r="L31" i="5"/>
  <c r="L43" i="5" s="1"/>
  <c r="K31" i="5"/>
  <c r="K43" i="5" s="1"/>
  <c r="J31" i="5"/>
  <c r="J43" i="5" s="1"/>
  <c r="I31" i="5"/>
  <c r="I43" i="5" s="1"/>
  <c r="H31" i="5"/>
  <c r="H43" i="5" s="1"/>
  <c r="G31" i="5"/>
  <c r="G43" i="5" s="1"/>
  <c r="AH30" i="5"/>
  <c r="Z30" i="5"/>
  <c r="AE30" i="5" s="1"/>
  <c r="AH29" i="5"/>
  <c r="O29" i="5"/>
  <c r="AF29" i="5" s="1"/>
  <c r="N29" i="5"/>
  <c r="AE29" i="5" s="1"/>
  <c r="AH28" i="5"/>
  <c r="Z28" i="5"/>
  <c r="AA28" i="5" s="1"/>
  <c r="N28" i="5"/>
  <c r="AH27" i="5"/>
  <c r="AA27" i="5"/>
  <c r="Z27" i="5"/>
  <c r="N27" i="5"/>
  <c r="AE27" i="5" s="1"/>
  <c r="AH26" i="5"/>
  <c r="Z26" i="5"/>
  <c r="AE26" i="5" s="1"/>
  <c r="AH25" i="5"/>
  <c r="AE25" i="5"/>
  <c r="O25" i="5"/>
  <c r="AF25" i="5" s="1"/>
  <c r="N25" i="5"/>
  <c r="AH24" i="5"/>
  <c r="Z24" i="5"/>
  <c r="AE24" i="5" s="1"/>
  <c r="AH23" i="5"/>
  <c r="Z23" i="5"/>
  <c r="AA23" i="5" s="1"/>
  <c r="AB23" i="5" s="1"/>
  <c r="N23" i="5"/>
  <c r="AH22" i="5"/>
  <c r="AA22" i="5"/>
  <c r="Z22" i="5"/>
  <c r="N22" i="5"/>
  <c r="O22" i="5" s="1"/>
  <c r="AF22" i="5" s="1"/>
  <c r="AH21" i="5"/>
  <c r="Z21" i="5"/>
  <c r="N21" i="5"/>
  <c r="O21" i="5" s="1"/>
  <c r="AH20" i="5"/>
  <c r="Z20" i="5"/>
  <c r="AA20" i="5" s="1"/>
  <c r="AB20" i="5" s="1"/>
  <c r="N20" i="5"/>
  <c r="O20" i="5" s="1"/>
  <c r="AH19" i="5"/>
  <c r="O19" i="5"/>
  <c r="AF19" i="5" s="1"/>
  <c r="N19" i="5"/>
  <c r="AE19" i="5" s="1"/>
  <c r="AH18" i="5"/>
  <c r="N18" i="5"/>
  <c r="AE18" i="5" s="1"/>
  <c r="AH17" i="5"/>
  <c r="N17" i="5"/>
  <c r="O17" i="5" s="1"/>
  <c r="AH16" i="5"/>
  <c r="N16" i="5"/>
  <c r="O16" i="5" s="1"/>
  <c r="AH15" i="5"/>
  <c r="N15" i="5"/>
  <c r="AH14" i="5"/>
  <c r="Z14" i="5"/>
  <c r="AE14" i="5" s="1"/>
  <c r="AH13" i="5"/>
  <c r="N13" i="5"/>
  <c r="P23" i="8" l="1"/>
  <c r="P36" i="8"/>
  <c r="P15" i="5"/>
  <c r="AG29" i="5"/>
  <c r="O15" i="5"/>
  <c r="AF15" i="5" s="1"/>
  <c r="AE18" i="8"/>
  <c r="AE23" i="8"/>
  <c r="AA28" i="8"/>
  <c r="AE15" i="5"/>
  <c r="AG15" i="5" s="1"/>
  <c r="O27" i="5"/>
  <c r="P27" i="5" s="1"/>
  <c r="AC15" i="7"/>
  <c r="AA24" i="5"/>
  <c r="AF24" i="5" s="1"/>
  <c r="AB24" i="5"/>
  <c r="AF27" i="5"/>
  <c r="AG27" i="5" s="1"/>
  <c r="AE34" i="8"/>
  <c r="AG48" i="8"/>
  <c r="P16" i="8"/>
  <c r="O22" i="8"/>
  <c r="AF22" i="8" s="1"/>
  <c r="AE35" i="8"/>
  <c r="AG29" i="8"/>
  <c r="AB35" i="8"/>
  <c r="AF35" i="8"/>
  <c r="P15" i="8"/>
  <c r="O33" i="8"/>
  <c r="AF33" i="8" s="1"/>
  <c r="AG33" i="8" s="1"/>
  <c r="AG35" i="8"/>
  <c r="AG22" i="8"/>
  <c r="AE15" i="8"/>
  <c r="AG15" i="8" s="1"/>
  <c r="AE26" i="8"/>
  <c r="AG26" i="8" s="1"/>
  <c r="AA29" i="8"/>
  <c r="AF29" i="8" s="1"/>
  <c r="AB29" i="8"/>
  <c r="N38" i="8"/>
  <c r="N49" i="8" s="1"/>
  <c r="AH38" i="8"/>
  <c r="AH49" i="8" s="1"/>
  <c r="O21" i="8"/>
  <c r="AA32" i="8"/>
  <c r="O14" i="8"/>
  <c r="P14" i="8" s="1"/>
  <c r="O17" i="8"/>
  <c r="AF17" i="8" s="1"/>
  <c r="AG17" i="8" s="1"/>
  <c r="O30" i="8"/>
  <c r="AF30" i="8" s="1"/>
  <c r="AG30" i="8" s="1"/>
  <c r="AE14" i="8"/>
  <c r="AB14" i="8"/>
  <c r="AG36" i="8"/>
  <c r="AG23" i="8"/>
  <c r="AG16" i="8"/>
  <c r="O25" i="8"/>
  <c r="AF25" i="8" s="1"/>
  <c r="AG25" i="8" s="1"/>
  <c r="AE13" i="8"/>
  <c r="AA18" i="8"/>
  <c r="AB18" i="8" s="1"/>
  <c r="AA20" i="8"/>
  <c r="AF20" i="8" s="1"/>
  <c r="AG20" i="8" s="1"/>
  <c r="AA27" i="8"/>
  <c r="AF27" i="8" s="1"/>
  <c r="AG27" i="8" s="1"/>
  <c r="AF13" i="8"/>
  <c r="AA24" i="8"/>
  <c r="AF24" i="8" s="1"/>
  <c r="AG24" i="8" s="1"/>
  <c r="O31" i="8"/>
  <c r="AF31" i="8" s="1"/>
  <c r="AG31" i="8" s="1"/>
  <c r="O34" i="8"/>
  <c r="AF34" i="8" s="1"/>
  <c r="AG34" i="8" s="1"/>
  <c r="AA37" i="8"/>
  <c r="AF37" i="8" s="1"/>
  <c r="AG37" i="8" s="1"/>
  <c r="Z38" i="8"/>
  <c r="Z49" i="8" s="1"/>
  <c r="AA19" i="8"/>
  <c r="Y20" i="7"/>
  <c r="AD20" i="7" s="1"/>
  <c r="AE20" i="7" s="1"/>
  <c r="AC18" i="7"/>
  <c r="M26" i="7"/>
  <c r="AD26" i="7" s="1"/>
  <c r="AE47" i="7"/>
  <c r="AC17" i="7"/>
  <c r="M29" i="7"/>
  <c r="AD29" i="7" s="1"/>
  <c r="AE29" i="7" s="1"/>
  <c r="AE17" i="7"/>
  <c r="AC24" i="7"/>
  <c r="Z19" i="7"/>
  <c r="AC36" i="7"/>
  <c r="M36" i="7"/>
  <c r="AC22" i="7"/>
  <c r="AE22" i="7" s="1"/>
  <c r="Z17" i="7"/>
  <c r="Z22" i="7"/>
  <c r="AC19" i="7"/>
  <c r="AE19" i="7" s="1"/>
  <c r="AC23" i="7"/>
  <c r="AE23" i="7" s="1"/>
  <c r="Z23" i="7"/>
  <c r="Z21" i="7"/>
  <c r="N31" i="7"/>
  <c r="N26" i="7"/>
  <c r="Z18" i="7"/>
  <c r="AF37" i="7"/>
  <c r="AF48" i="7" s="1"/>
  <c r="N24" i="7"/>
  <c r="AD24" i="7"/>
  <c r="AE15" i="7"/>
  <c r="AE18" i="7"/>
  <c r="N14" i="7"/>
  <c r="AD14" i="7"/>
  <c r="AE26" i="7"/>
  <c r="AD13" i="7"/>
  <c r="X37" i="7"/>
  <c r="X48" i="7" s="1"/>
  <c r="AC21" i="7"/>
  <c r="AE21" i="7" s="1"/>
  <c r="Y28" i="7"/>
  <c r="AD28" i="7" s="1"/>
  <c r="AE28" i="7" s="1"/>
  <c r="M16" i="7"/>
  <c r="AD16" i="7" s="1"/>
  <c r="AE16" i="7" s="1"/>
  <c r="AC14" i="7"/>
  <c r="AC27" i="7"/>
  <c r="AE27" i="7" s="1"/>
  <c r="Z27" i="7"/>
  <c r="N15" i="7"/>
  <c r="L37" i="7"/>
  <c r="L48" i="7" s="1"/>
  <c r="AC25" i="7"/>
  <c r="AE25" i="7" s="1"/>
  <c r="AC13" i="7"/>
  <c r="AC31" i="7"/>
  <c r="AE31" i="7" s="1"/>
  <c r="Z25" i="7"/>
  <c r="N13" i="7"/>
  <c r="AE21" i="5"/>
  <c r="AB22" i="5"/>
  <c r="P25" i="5"/>
  <c r="AB27" i="5"/>
  <c r="P34" i="5"/>
  <c r="P39" i="5" s="1"/>
  <c r="AE13" i="5"/>
  <c r="AE20" i="5"/>
  <c r="P28" i="5"/>
  <c r="AA30" i="5"/>
  <c r="AF30" i="5" s="1"/>
  <c r="AG30" i="5" s="1"/>
  <c r="O28" i="5"/>
  <c r="AF28" i="5" s="1"/>
  <c r="O13" i="5"/>
  <c r="AF13" i="5" s="1"/>
  <c r="AG25" i="5"/>
  <c r="AH31" i="5"/>
  <c r="AH43" i="5" s="1"/>
  <c r="AE17" i="5"/>
  <c r="AA21" i="5"/>
  <c r="AB21" i="5" s="1"/>
  <c r="AE28" i="5"/>
  <c r="AB28" i="5"/>
  <c r="P23" i="1"/>
  <c r="AG19" i="5"/>
  <c r="AG24" i="5"/>
  <c r="AF20" i="5"/>
  <c r="P20" i="5"/>
  <c r="AF16" i="5"/>
  <c r="P17" i="5"/>
  <c r="AF17" i="5"/>
  <c r="P21" i="5"/>
  <c r="P16" i="5"/>
  <c r="P22" i="5"/>
  <c r="P19" i="5"/>
  <c r="O23" i="5"/>
  <c r="AF23" i="5" s="1"/>
  <c r="AE16" i="5"/>
  <c r="O18" i="5"/>
  <c r="P29" i="5"/>
  <c r="AE23" i="5"/>
  <c r="AG23" i="5" s="1"/>
  <c r="AE22" i="5"/>
  <c r="AG22" i="5" s="1"/>
  <c r="N31" i="5"/>
  <c r="N43" i="5" s="1"/>
  <c r="Z31" i="5"/>
  <c r="Z43" i="5" s="1"/>
  <c r="AA14" i="5"/>
  <c r="AB14" i="5" s="1"/>
  <c r="AA26" i="5"/>
  <c r="AF26" i="5" s="1"/>
  <c r="AG26" i="5" s="1"/>
  <c r="P22" i="8" l="1"/>
  <c r="AB28" i="8"/>
  <c r="AF28" i="8"/>
  <c r="AG28" i="8" s="1"/>
  <c r="AF14" i="8"/>
  <c r="AG14" i="8" s="1"/>
  <c r="AG17" i="5"/>
  <c r="AG13" i="5"/>
  <c r="P25" i="8"/>
  <c r="P13" i="5"/>
  <c r="P33" i="8"/>
  <c r="P17" i="8"/>
  <c r="P31" i="8"/>
  <c r="O38" i="8"/>
  <c r="O49" i="8" s="1"/>
  <c r="P21" i="8"/>
  <c r="AF21" i="8"/>
  <c r="AG21" i="8" s="1"/>
  <c r="AF32" i="8"/>
  <c r="AG32" i="8" s="1"/>
  <c r="AB32" i="8"/>
  <c r="AF18" i="8"/>
  <c r="AG18" i="8" s="1"/>
  <c r="AB37" i="8"/>
  <c r="AB24" i="8"/>
  <c r="P30" i="8"/>
  <c r="AF19" i="8"/>
  <c r="AG19" i="8" s="1"/>
  <c r="AB19" i="8"/>
  <c r="AE38" i="8"/>
  <c r="AE49" i="8" s="1"/>
  <c r="AG13" i="8"/>
  <c r="AA38" i="8"/>
  <c r="AA49" i="8" s="1"/>
  <c r="P34" i="8"/>
  <c r="AB27" i="8"/>
  <c r="AB20" i="8"/>
  <c r="Z20" i="7"/>
  <c r="AE24" i="7"/>
  <c r="N29" i="7"/>
  <c r="AD36" i="7"/>
  <c r="AE36" i="7" s="1"/>
  <c r="N36" i="7"/>
  <c r="AE14" i="7"/>
  <c r="Y37" i="7"/>
  <c r="Y48" i="7" s="1"/>
  <c r="Z28" i="7"/>
  <c r="AC37" i="7"/>
  <c r="AC48" i="7" s="1"/>
  <c r="AE13" i="7"/>
  <c r="N16" i="7"/>
  <c r="M37" i="7"/>
  <c r="M48" i="7" s="1"/>
  <c r="AG20" i="5"/>
  <c r="AB30" i="5"/>
  <c r="AF21" i="5"/>
  <c r="AG21" i="5" s="1"/>
  <c r="AG28" i="5"/>
  <c r="P31" i="5"/>
  <c r="P43" i="5" s="1"/>
  <c r="AA31" i="5"/>
  <c r="AA43" i="5" s="1"/>
  <c r="AF14" i="5"/>
  <c r="AF18" i="5"/>
  <c r="AG18" i="5" s="1"/>
  <c r="P18" i="5"/>
  <c r="P23" i="5"/>
  <c r="AG16" i="5"/>
  <c r="AB26" i="5"/>
  <c r="AB31" i="5" s="1"/>
  <c r="AB43" i="5" s="1"/>
  <c r="AE31" i="5"/>
  <c r="AE43" i="5" s="1"/>
  <c r="O31" i="5"/>
  <c r="O43" i="5" s="1"/>
  <c r="N37" i="7" l="1"/>
  <c r="N48" i="7" s="1"/>
  <c r="P38" i="8"/>
  <c r="P49" i="8" s="1"/>
  <c r="AB38" i="8"/>
  <c r="AB49" i="8" s="1"/>
  <c r="AG38" i="8"/>
  <c r="AG49" i="8" s="1"/>
  <c r="AF38" i="8"/>
  <c r="AF49" i="8" s="1"/>
  <c r="Z37" i="7"/>
  <c r="Z48" i="7" s="1"/>
  <c r="AD37" i="7"/>
  <c r="AD48" i="7" s="1"/>
  <c r="AE37" i="7"/>
  <c r="AE48" i="7" s="1"/>
  <c r="AG14" i="5"/>
  <c r="AG31" i="5" s="1"/>
  <c r="AG43" i="5" s="1"/>
  <c r="AF31" i="5"/>
  <c r="AF43" i="5" s="1"/>
  <c r="V40" i="2" l="1"/>
  <c r="U40" i="2"/>
  <c r="T40" i="2"/>
  <c r="J40" i="2"/>
  <c r="I40" i="2"/>
  <c r="H40" i="2"/>
  <c r="AF39" i="2"/>
  <c r="AD39" i="2"/>
  <c r="X39" i="2"/>
  <c r="Z39" i="2" s="1"/>
  <c r="AC39" i="2" s="1"/>
  <c r="X31" i="2"/>
  <c r="Z31" i="2" s="1"/>
  <c r="AA29" i="2"/>
  <c r="AA40" i="2" s="1"/>
  <c r="W29" i="2"/>
  <c r="W40" i="2" s="1"/>
  <c r="S29" i="2"/>
  <c r="S40" i="2" s="1"/>
  <c r="R29" i="2"/>
  <c r="R40" i="2" s="1"/>
  <c r="O29" i="2"/>
  <c r="O40" i="2" s="1"/>
  <c r="K29" i="2"/>
  <c r="K40" i="2" s="1"/>
  <c r="G29" i="2"/>
  <c r="G40" i="2" s="1"/>
  <c r="F29" i="2"/>
  <c r="F40" i="2" s="1"/>
  <c r="E29" i="2"/>
  <c r="E40" i="2" s="1"/>
  <c r="AF27" i="2"/>
  <c r="AF26" i="2"/>
  <c r="AD26" i="2"/>
  <c r="X26" i="2"/>
  <c r="AC26" i="2" s="1"/>
  <c r="AF25" i="2"/>
  <c r="X25" i="2"/>
  <c r="AC25" i="2" s="1"/>
  <c r="AF24" i="2"/>
  <c r="AD24" i="2"/>
  <c r="AC24" i="2"/>
  <c r="AF23" i="2"/>
  <c r="X23" i="2"/>
  <c r="Y23" i="2" s="1"/>
  <c r="L23" i="2"/>
  <c r="M23" i="2" s="1"/>
  <c r="AF22" i="2"/>
  <c r="AD22" i="2"/>
  <c r="L22" i="2"/>
  <c r="AC22" i="2" s="1"/>
  <c r="AF21" i="2"/>
  <c r="L21" i="2"/>
  <c r="AC21" i="2" s="1"/>
  <c r="AF20" i="2"/>
  <c r="X20" i="2"/>
  <c r="AC20" i="2" s="1"/>
  <c r="AF19" i="2"/>
  <c r="L19" i="2"/>
  <c r="AC19" i="2" s="1"/>
  <c r="AF18" i="2"/>
  <c r="X18" i="2"/>
  <c r="AC18" i="2" s="1"/>
  <c r="AF17" i="2"/>
  <c r="AD17" i="2"/>
  <c r="AC17" i="2"/>
  <c r="AF16" i="2"/>
  <c r="L16" i="2"/>
  <c r="AC16" i="2" s="1"/>
  <c r="AF15" i="2"/>
  <c r="L15" i="2"/>
  <c r="AF14" i="2"/>
  <c r="X14" i="2"/>
  <c r="L14" i="2"/>
  <c r="AE39" i="2" l="1"/>
  <c r="AE22" i="2"/>
  <c r="M16" i="2"/>
  <c r="AD16" i="2" s="1"/>
  <c r="AE16" i="2" s="1"/>
  <c r="AD23" i="2"/>
  <c r="AE26" i="2"/>
  <c r="AE17" i="2"/>
  <c r="AF29" i="2"/>
  <c r="AF40" i="2" s="1"/>
  <c r="L29" i="2"/>
  <c r="L40" i="2" s="1"/>
  <c r="X29" i="2"/>
  <c r="X40" i="2" s="1"/>
  <c r="Y25" i="2"/>
  <c r="AD25" i="2" s="1"/>
  <c r="AE25" i="2" s="1"/>
  <c r="Y18" i="2"/>
  <c r="AD18" i="2" s="1"/>
  <c r="AE18" i="2" s="1"/>
  <c r="M15" i="2"/>
  <c r="AD15" i="2" s="1"/>
  <c r="Z26" i="2"/>
  <c r="AC15" i="2"/>
  <c r="M19" i="2"/>
  <c r="N19" i="2" s="1"/>
  <c r="AC23" i="2"/>
  <c r="AE24" i="2"/>
  <c r="M14" i="2"/>
  <c r="N14" i="2" s="1"/>
  <c r="M21" i="2"/>
  <c r="AD21" i="2" s="1"/>
  <c r="AE21" i="2" s="1"/>
  <c r="Y14" i="2"/>
  <c r="N23" i="2"/>
  <c r="Y20" i="2"/>
  <c r="AD20" i="2" s="1"/>
  <c r="AE20" i="2" s="1"/>
  <c r="Z23" i="2"/>
  <c r="N22" i="2"/>
  <c r="AC14" i="2"/>
  <c r="N16" i="2" l="1"/>
  <c r="Z25" i="2"/>
  <c r="Z20" i="2"/>
  <c r="AE23" i="2"/>
  <c r="AE15" i="2"/>
  <c r="AD19" i="2"/>
  <c r="AE19" i="2" s="1"/>
  <c r="Z18" i="2"/>
  <c r="N15" i="2"/>
  <c r="N21" i="2"/>
  <c r="Y29" i="2"/>
  <c r="Y40" i="2" s="1"/>
  <c r="Z14" i="2"/>
  <c r="AC29" i="2"/>
  <c r="AC40" i="2" s="1"/>
  <c r="M29" i="2"/>
  <c r="M40" i="2" s="1"/>
  <c r="AD14" i="2"/>
  <c r="Z29" i="2" l="1"/>
  <c r="Z40" i="2" s="1"/>
  <c r="AD29" i="2"/>
  <c r="AD40" i="2" s="1"/>
  <c r="N29" i="2"/>
  <c r="N40" i="2" s="1"/>
  <c r="AE14" i="2"/>
  <c r="AE29" i="2" s="1"/>
  <c r="AE40" i="2" s="1"/>
  <c r="AH36" i="1" l="1"/>
  <c r="AF36" i="1"/>
  <c r="AG36" i="1" s="1"/>
  <c r="AE35" i="1"/>
  <c r="N33" i="1"/>
  <c r="P33" i="1" s="1"/>
  <c r="N32" i="1"/>
  <c r="P32" i="1" s="1"/>
  <c r="AF31" i="1"/>
  <c r="AF35" i="1" s="1"/>
  <c r="N31" i="1"/>
  <c r="O31" i="1" s="1"/>
  <c r="AD29" i="1"/>
  <c r="AC29" i="1"/>
  <c r="AC37" i="1" s="1"/>
  <c r="Y29" i="1"/>
  <c r="Y37" i="1" s="1"/>
  <c r="X29" i="1"/>
  <c r="X37" i="1" s="1"/>
  <c r="W29" i="1"/>
  <c r="W37" i="1" s="1"/>
  <c r="V29" i="1"/>
  <c r="V37" i="1" s="1"/>
  <c r="U29" i="1"/>
  <c r="U37" i="1" s="1"/>
  <c r="T29" i="1"/>
  <c r="T37" i="1" s="1"/>
  <c r="S29" i="1"/>
  <c r="S37" i="1" s="1"/>
  <c r="R29" i="1"/>
  <c r="Q29" i="1"/>
  <c r="Q37" i="1" s="1"/>
  <c r="M29" i="1"/>
  <c r="M37" i="1" s="1"/>
  <c r="L29" i="1"/>
  <c r="L37" i="1" s="1"/>
  <c r="K29" i="1"/>
  <c r="K37" i="1" s="1"/>
  <c r="J29" i="1"/>
  <c r="J37" i="1" s="1"/>
  <c r="I29" i="1"/>
  <c r="I37" i="1" s="1"/>
  <c r="H29" i="1"/>
  <c r="H37" i="1" s="1"/>
  <c r="G29" i="1"/>
  <c r="G37" i="1" s="1"/>
  <c r="AH28" i="1"/>
  <c r="N28" i="1"/>
  <c r="AE28" i="1" s="1"/>
  <c r="AH27" i="1"/>
  <c r="Z27" i="1"/>
  <c r="AE27" i="1" s="1"/>
  <c r="AH26" i="1"/>
  <c r="N26" i="1"/>
  <c r="O26" i="1" s="1"/>
  <c r="AF26" i="1" s="1"/>
  <c r="AH25" i="1"/>
  <c r="Z25" i="1"/>
  <c r="AA25" i="1" s="1"/>
  <c r="AB25" i="1" s="1"/>
  <c r="N25" i="1"/>
  <c r="AH24" i="1"/>
  <c r="Z24" i="1"/>
  <c r="AA24" i="1" s="1"/>
  <c r="N24" i="1"/>
  <c r="AE24" i="1" s="1"/>
  <c r="AH23" i="1"/>
  <c r="AF23" i="1"/>
  <c r="AE23" i="1"/>
  <c r="AH22" i="1"/>
  <c r="Z22" i="1"/>
  <c r="AE22" i="1" s="1"/>
  <c r="AH21" i="1"/>
  <c r="N21" i="1"/>
  <c r="AH20" i="1"/>
  <c r="Z20" i="1"/>
  <c r="AA20" i="1" s="1"/>
  <c r="N20" i="1"/>
  <c r="O20" i="1" s="1"/>
  <c r="Z19" i="1"/>
  <c r="N19" i="1"/>
  <c r="O19" i="1" s="1"/>
  <c r="P19" i="1" s="1"/>
  <c r="Z18" i="1"/>
  <c r="N18" i="1"/>
  <c r="O18" i="1" s="1"/>
  <c r="AH17" i="1"/>
  <c r="N17" i="1"/>
  <c r="AE17" i="1" s="1"/>
  <c r="AH16" i="1"/>
  <c r="AE16" i="1"/>
  <c r="Z16" i="1"/>
  <c r="AH15" i="1"/>
  <c r="Z15" i="1"/>
  <c r="N15" i="1"/>
  <c r="O15" i="1" s="1"/>
  <c r="AH14" i="1"/>
  <c r="N14" i="1"/>
  <c r="AH13" i="1"/>
  <c r="Z13" i="1"/>
  <c r="AE25" i="1" l="1"/>
  <c r="P20" i="1"/>
  <c r="AF20" i="1"/>
  <c r="P15" i="1"/>
  <c r="P18" i="1"/>
  <c r="AA18" i="1"/>
  <c r="AF18" i="1" s="1"/>
  <c r="AA13" i="1"/>
  <c r="AF13" i="1" s="1"/>
  <c r="AB24" i="1"/>
  <c r="AA27" i="1"/>
  <c r="AF27" i="1" s="1"/>
  <c r="AG27" i="1" s="1"/>
  <c r="P26" i="1"/>
  <c r="AE18" i="1"/>
  <c r="AH29" i="1"/>
  <c r="AH37" i="1" s="1"/>
  <c r="AE15" i="1"/>
  <c r="N29" i="1"/>
  <c r="N37" i="1" s="1"/>
  <c r="O14" i="1"/>
  <c r="AF14" i="1" s="1"/>
  <c r="AA19" i="1"/>
  <c r="AF19" i="1" s="1"/>
  <c r="O21" i="1"/>
  <c r="AF21" i="1" s="1"/>
  <c r="AE14" i="1"/>
  <c r="O17" i="1"/>
  <c r="AE21" i="1"/>
  <c r="AA15" i="1"/>
  <c r="AF15" i="1" s="1"/>
  <c r="AB20" i="1"/>
  <c r="AG23" i="1"/>
  <c r="AE13" i="1"/>
  <c r="AE19" i="1"/>
  <c r="AE20" i="1"/>
  <c r="AA22" i="1"/>
  <c r="O25" i="1"/>
  <c r="AE26" i="1"/>
  <c r="AG26" i="1" s="1"/>
  <c r="O28" i="1"/>
  <c r="P31" i="1"/>
  <c r="P35" i="1" s="1"/>
  <c r="Z29" i="1"/>
  <c r="Z37" i="1" s="1"/>
  <c r="O24" i="1"/>
  <c r="AG31" i="1"/>
  <c r="AG35" i="1" s="1"/>
  <c r="AA16" i="1"/>
  <c r="AF16" i="1" s="1"/>
  <c r="AG20" i="1" l="1"/>
  <c r="AF17" i="1"/>
  <c r="AG17" i="1" s="1"/>
  <c r="P17" i="1"/>
  <c r="AF24" i="1"/>
  <c r="AG24" i="1" s="1"/>
  <c r="P24" i="1"/>
  <c r="AB18" i="1"/>
  <c r="P21" i="1"/>
  <c r="AG14" i="1"/>
  <c r="P14" i="1"/>
  <c r="AB27" i="1"/>
  <c r="AB15" i="1"/>
  <c r="AB19" i="1"/>
  <c r="AB13" i="1"/>
  <c r="AG18" i="1"/>
  <c r="AG19" i="1"/>
  <c r="AG15" i="1"/>
  <c r="AG21" i="1"/>
  <c r="AF22" i="1"/>
  <c r="AG22" i="1" s="1"/>
  <c r="AB22" i="1"/>
  <c r="AA29" i="1"/>
  <c r="AA37" i="1" s="1"/>
  <c r="AB16" i="1"/>
  <c r="AF25" i="1"/>
  <c r="AG25" i="1" s="1"/>
  <c r="P25" i="1"/>
  <c r="AE29" i="1"/>
  <c r="AE37" i="1" s="1"/>
  <c r="AG13" i="1"/>
  <c r="O29" i="1"/>
  <c r="O37" i="1" s="1"/>
  <c r="AG16" i="1"/>
  <c r="AF28" i="1"/>
  <c r="AG28" i="1" s="1"/>
  <c r="P28" i="1"/>
  <c r="P29" i="1" l="1"/>
  <c r="P37" i="1" s="1"/>
  <c r="AB29" i="1"/>
  <c r="AB37" i="1" s="1"/>
  <c r="AG29" i="1"/>
  <c r="AG37" i="1" s="1"/>
  <c r="AF29" i="1"/>
  <c r="AF37" i="1" s="1"/>
</calcChain>
</file>

<file path=xl/sharedStrings.xml><?xml version="1.0" encoding="utf-8"?>
<sst xmlns="http://schemas.openxmlformats.org/spreadsheetml/2006/main" count="742" uniqueCount="281">
  <si>
    <t>PLAN STUDIÓW</t>
  </si>
  <si>
    <t xml:space="preserve">KIERUNEK STUDIÓW:  </t>
  </si>
  <si>
    <t>LEKARSKO-DENTYSTYCZNY</t>
  </si>
  <si>
    <t>POZIOM:</t>
  </si>
  <si>
    <t>jednolite magisterskie</t>
  </si>
  <si>
    <t>PROFIL:</t>
  </si>
  <si>
    <t>ogólnoakademicki</t>
  </si>
  <si>
    <t>FORMA STUDIÓW:</t>
  </si>
  <si>
    <t>stacjonarne</t>
  </si>
  <si>
    <t>Nauki</t>
  </si>
  <si>
    <t>Moduł</t>
  </si>
  <si>
    <t>Zajęcia/grupa zajęć realizowane w ramach przedmiotu</t>
  </si>
  <si>
    <t>Kierownik przedmiotu</t>
  </si>
  <si>
    <t>Semestr  9  (zimowy)</t>
  </si>
  <si>
    <t>Semestr 10  (letni)</t>
  </si>
  <si>
    <t>liczba godzin kontaktowych w roku akademickim</t>
  </si>
  <si>
    <t>liczba godzin samokształcenia w roku akademickim</t>
  </si>
  <si>
    <t>Łączna liczba godzin w roku akademickim (suma=kontakt+samokształcenie)</t>
  </si>
  <si>
    <t>Łączna ilość ECTS w roku akademickim</t>
  </si>
  <si>
    <t>Liczba godzin</t>
  </si>
  <si>
    <t>w</t>
  </si>
  <si>
    <t>sem</t>
  </si>
  <si>
    <t>ćw</t>
  </si>
  <si>
    <t>k</t>
  </si>
  <si>
    <t>zp</t>
  </si>
  <si>
    <t>pz</t>
  </si>
  <si>
    <t>e-l </t>
  </si>
  <si>
    <t>Liczba godzin kontraktowych w semestrze</t>
  </si>
  <si>
    <t>liczba godzin samokształcenia w semestrze</t>
  </si>
  <si>
    <t>liczba wszystkich godzin w semestrze (suma=kontakt+samokształcenie)</t>
  </si>
  <si>
    <t>ilość  ECTS w semestrze</t>
  </si>
  <si>
    <t>Forma zaliczenia:</t>
  </si>
  <si>
    <t>e-l</t>
  </si>
  <si>
    <t>liczba godzin kontaktowych w semestrze</t>
  </si>
  <si>
    <t>ilość ECTS w semestrze</t>
  </si>
  <si>
    <t xml:space="preserve">Forma zaliczenia:            </t>
  </si>
  <si>
    <t>Przedmioty obowiązkowe</t>
  </si>
  <si>
    <t>Lp.</t>
  </si>
  <si>
    <t>Nazwa przedmiotu</t>
  </si>
  <si>
    <t>Nauki kliniczne - stomatologiczne</t>
  </si>
  <si>
    <t>medycyna jamy ustnej</t>
  </si>
  <si>
    <t>Chirurgia stomatologia</t>
  </si>
  <si>
    <t>E</t>
  </si>
  <si>
    <t>Chirurgia szczękowo-twarzowa z onkologią</t>
  </si>
  <si>
    <t>odtwórczy</t>
  </si>
  <si>
    <t xml:space="preserve">Periodontologia i choroby błony śluzowej </t>
  </si>
  <si>
    <t>ZzO</t>
  </si>
  <si>
    <t>Fizjoterapia w stomatologii</t>
  </si>
  <si>
    <t xml:space="preserve">prof. dr hab. n. med. Jerzy Sokołowski </t>
  </si>
  <si>
    <t xml:space="preserve">Gerostomatologia </t>
  </si>
  <si>
    <t>dr hab. n. med. prof. uczelni Sebastaian Kłosek</t>
  </si>
  <si>
    <t>Stomatologia zachowawcza z endodoncją (Endodoncja)</t>
  </si>
  <si>
    <t>dr n. med. Aleksandra Palatyńska - Ulatowska</t>
  </si>
  <si>
    <t>Stomatologia zachowawcza z endodoncją (Stomatologia zachowawcza)</t>
  </si>
  <si>
    <t>dr n. med. Krzysztof Sokołowski</t>
  </si>
  <si>
    <t xml:space="preserve">Protetyka </t>
  </si>
  <si>
    <t xml:space="preserve">prof. dr hab. n. med. Beata Dejak </t>
  </si>
  <si>
    <t xml:space="preserve">Stomatologia zintegrowana wieku dorosłego </t>
  </si>
  <si>
    <t>prof. dr hab. n. med. Joanna Szczepańska</t>
  </si>
  <si>
    <t>stomatologia wieku rozwojowego</t>
  </si>
  <si>
    <t xml:space="preserve">Stomatologia dziecięca i profilaktyka stomatologiczna </t>
  </si>
  <si>
    <t>dr hab. n. med. Konrad Małkiewicz</t>
  </si>
  <si>
    <t xml:space="preserve">Ortodoncja </t>
  </si>
  <si>
    <t>Kompetencje generyczne w stomatologii</t>
  </si>
  <si>
    <t>Orzecznictwo</t>
  </si>
  <si>
    <t>System kształcenia lekarzy w Polsce</t>
  </si>
  <si>
    <t>Zdrowie publiczne</t>
  </si>
  <si>
    <t>Suma:</t>
  </si>
  <si>
    <t>Przedmioty fakultatywne</t>
  </si>
  <si>
    <t>Stomatologia estetyczna</t>
  </si>
  <si>
    <t>Implantologia</t>
  </si>
  <si>
    <t xml:space="preserve">Przygotowanie podłoża kostnego do leczenia protetycznego jamy ustnej </t>
  </si>
  <si>
    <t>Razem:</t>
  </si>
  <si>
    <t>x</t>
  </si>
  <si>
    <t>stacjonarne, niestacjonarne</t>
  </si>
  <si>
    <t>CYKL KSZTAŁCENIA OD ROKU AKADEMICKIEGO:</t>
  </si>
  <si>
    <t>2025/2026</t>
  </si>
  <si>
    <t>Semestr 1  (zimowy)</t>
  </si>
  <si>
    <t>Semestr 2  (letni)</t>
  </si>
  <si>
    <t>Liczba godzin kontaktowych w semestrze</t>
  </si>
  <si>
    <t xml:space="preserve">Lp. </t>
  </si>
  <si>
    <t>Anatomia człowieka</t>
  </si>
  <si>
    <t>Histologia, cytologia i embriologia</t>
  </si>
  <si>
    <t xml:space="preserve">Biofizyka  </t>
  </si>
  <si>
    <t>Biologia medyczna</t>
  </si>
  <si>
    <t xml:space="preserve">Chemia  </t>
  </si>
  <si>
    <t>Pierwsza pomoc medyczna</t>
  </si>
  <si>
    <t xml:space="preserve">Medycyna katastrof i medycyna ratunkowa </t>
  </si>
  <si>
    <t>Stomatologia przedkliniczna</t>
  </si>
  <si>
    <t>BHP</t>
  </si>
  <si>
    <t xml:space="preserve">Z </t>
  </si>
  <si>
    <t>Język angielski</t>
  </si>
  <si>
    <t>Historia medycyny</t>
  </si>
  <si>
    <t>Etyka w stomatologii</t>
  </si>
  <si>
    <t>Profesjonalizm i  komunikacja 1</t>
  </si>
  <si>
    <t>Medycyna cyfrowa</t>
  </si>
  <si>
    <t>Wychowanie fizyczne</t>
  </si>
  <si>
    <t>Z</t>
  </si>
  <si>
    <t xml:space="preserve">Przedmioty fakultatywne </t>
  </si>
  <si>
    <t xml:space="preserve">Praktyki </t>
  </si>
  <si>
    <t>Praktyka wakacyjna</t>
  </si>
  <si>
    <t>Legenda:</t>
  </si>
  <si>
    <t>Wykłady</t>
  </si>
  <si>
    <t>Seminarium</t>
  </si>
  <si>
    <t>Ćwiczenia</t>
  </si>
  <si>
    <t>Zajęcia kliniczne</t>
  </si>
  <si>
    <t>Zajęcia praktyczne</t>
  </si>
  <si>
    <t>Praktyki zawodowe</t>
  </si>
  <si>
    <t>E-learning</t>
  </si>
  <si>
    <t>Zaliczenie z oceną</t>
  </si>
  <si>
    <t xml:space="preserve">Zaliczenie  </t>
  </si>
  <si>
    <t>Egzamin</t>
  </si>
  <si>
    <t xml:space="preserve">E </t>
  </si>
  <si>
    <t>Semestr 3  (zimowy)</t>
  </si>
  <si>
    <t>Semestr 4  (letni)</t>
  </si>
  <si>
    <t>Nauki przedkliniczne ogólnomedyczne</t>
  </si>
  <si>
    <t>Biochemia</t>
  </si>
  <si>
    <t xml:space="preserve">Immunologia </t>
  </si>
  <si>
    <t>Fizjologia człowieka</t>
  </si>
  <si>
    <t>Fizjologia ciąży</t>
  </si>
  <si>
    <t>Farmakologia</t>
  </si>
  <si>
    <t>Genetyka medyczna</t>
  </si>
  <si>
    <t xml:space="preserve">Mikrobiologia </t>
  </si>
  <si>
    <t>Patofizjologia</t>
  </si>
  <si>
    <t>Nauki kliniczne ogólnomedyczne</t>
  </si>
  <si>
    <t xml:space="preserve">Rehabilitacja </t>
  </si>
  <si>
    <t xml:space="preserve">Radiologia  ogólna </t>
  </si>
  <si>
    <t xml:space="preserve">Fizjologia narządu żucia </t>
  </si>
  <si>
    <t xml:space="preserve">Ergonomia  </t>
  </si>
  <si>
    <t>Wstęp do materiałoznawstwa</t>
  </si>
  <si>
    <t xml:space="preserve">Stomatologia społeczna </t>
  </si>
  <si>
    <t>Psychologia lekarska</t>
  </si>
  <si>
    <t>stacjonarne/niestacjonarne</t>
  </si>
  <si>
    <t>Semestr 5 (zimowy)</t>
  </si>
  <si>
    <t>Semestr 6 (letni)</t>
  </si>
  <si>
    <t>dr hab. n. med. prof. uczelni Anna Wiktorowska-Owczarek</t>
  </si>
  <si>
    <t xml:space="preserve">Patomorfologia </t>
  </si>
  <si>
    <t>dr n. med. Joanna Duda-Szymańska</t>
  </si>
  <si>
    <t xml:space="preserve">Chirurgia ogólna z onkologią </t>
  </si>
  <si>
    <t>prof. dr hab. n. med. Janusz Strzelczyk</t>
  </si>
  <si>
    <t>dr n. med. Marcin Braun</t>
  </si>
  <si>
    <t>dr n. med. Piotr Jurałowicz</t>
  </si>
  <si>
    <t>Choroby wewnętrzne</t>
  </si>
  <si>
    <t>prof. dr hab. n. med. Piotr Kuna</t>
  </si>
  <si>
    <t xml:space="preserve">Choroby wewnętrzne (kardiologia) </t>
  </si>
  <si>
    <t>prof. dr hab. n. med. Jarosław Kasprzak</t>
  </si>
  <si>
    <t xml:space="preserve">Problemy kardiologiczne w stomatologii </t>
  </si>
  <si>
    <t>prof. dr hab. n. med. Jerzy Wranicz</t>
  </si>
  <si>
    <t xml:space="preserve">Choroby zakaźne  </t>
  </si>
  <si>
    <t>dr hab. n. med. prof. uczelni Ewa Majda-Stanisławska</t>
  </si>
  <si>
    <t xml:space="preserve">Pediatria  </t>
  </si>
  <si>
    <t>prof. dr hab. n. med. Joanna Jerzyńska</t>
  </si>
  <si>
    <t xml:space="preserve">Okulistyka  </t>
  </si>
  <si>
    <t>dr hab. n. med. prof. uczelni Arleta Waszczykowska</t>
  </si>
  <si>
    <t xml:space="preserve">Patologia jamy ustnej </t>
  </si>
  <si>
    <t>Nauczanie przedkliniczne - chirurgia stomatologiczna</t>
  </si>
  <si>
    <t>prof. dr hab. n. med. Anna Janas-Naze</t>
  </si>
  <si>
    <t>Nauczanie przedkliniczne - periodontologia</t>
  </si>
  <si>
    <t>Nauczanie przedkliniczne - stomatologia zachowawcza</t>
  </si>
  <si>
    <t xml:space="preserve">Stomatologia zachowawcza z endodoncją </t>
  </si>
  <si>
    <t xml:space="preserve">Nauczanie przedkliniczne - endodoncja </t>
  </si>
  <si>
    <t>dr n. med. Aleksandra Palatyńska-Ulatowska</t>
  </si>
  <si>
    <t>Materiałoznawstwo protetyczne</t>
  </si>
  <si>
    <t>prof. dr hab. n. med. Jerzy Sokołowski</t>
  </si>
  <si>
    <t>Nauczanie przedkliniczne - Protetyka</t>
  </si>
  <si>
    <t>prof. dr hab. n. med. Beata Dejak</t>
  </si>
  <si>
    <t xml:space="preserve">Protetyka Normy okluzji i funkcje układu stomatognatycznego   </t>
  </si>
  <si>
    <t>Radiologia stomatologiczna</t>
  </si>
  <si>
    <t xml:space="preserve"> </t>
  </si>
  <si>
    <t>Stomatologia dziecięca i profilaktyka stom.</t>
  </si>
  <si>
    <t>Nauczanie przedkliniczne - ortodoncja</t>
  </si>
  <si>
    <t>Medycyna a prawo</t>
  </si>
  <si>
    <t>dr hab. n. med. prof. uczelni Rafał Kubiak</t>
  </si>
  <si>
    <t>Aspekty prawne praktyki zawodu lek dentysty</t>
  </si>
  <si>
    <t>Do wyboru 1 z 4</t>
  </si>
  <si>
    <t>Statystyka w badaniach naukowych</t>
  </si>
  <si>
    <t>prof. dr hab. n. med. Małgorzata Pikala</t>
  </si>
  <si>
    <t>dr hab. n. med. prof. uczelni Magdalena Boncler</t>
  </si>
  <si>
    <t>Komunikacja interpersonalna w gabinecie stomatologicznym</t>
  </si>
  <si>
    <t>Zdrowe żywienie</t>
  </si>
  <si>
    <t>Praktyki</t>
  </si>
  <si>
    <t>Semestr 7 (zimowy)</t>
  </si>
  <si>
    <t>Semestr 8  (letni)</t>
  </si>
  <si>
    <t>Medycyna sądowa</t>
  </si>
  <si>
    <t>dr n. med. Agnieszka Jurczyk</t>
  </si>
  <si>
    <t xml:space="preserve">Anestezjologia i reanimacja </t>
  </si>
  <si>
    <t>prof. dr hab. n. med. Tomasz Gaszyński</t>
  </si>
  <si>
    <t xml:space="preserve">Farmakologia kliniczna </t>
  </si>
  <si>
    <t>dr hab. n. med. Jacek Kasznicki</t>
  </si>
  <si>
    <t xml:space="preserve">Neurologia   </t>
  </si>
  <si>
    <t>dr hab. n. med. prof. uczelni Jacek Rożniecki</t>
  </si>
  <si>
    <t>Otorynolaryngologia</t>
  </si>
  <si>
    <t xml:space="preserve">prof. dr hab. n. med. Magdalena Józefowicz-Korczyńska  </t>
  </si>
  <si>
    <t>Dermatologia z wenerologią</t>
  </si>
  <si>
    <t xml:space="preserve">prof. dr hab. n. med. Ewa Robak </t>
  </si>
  <si>
    <t xml:space="preserve">Chirurgia stomatologiczna </t>
  </si>
  <si>
    <t>Zzo</t>
  </si>
  <si>
    <t>Stomatologia zachowawcza z endodoncją (stomatologia zachowawcza)</t>
  </si>
  <si>
    <t xml:space="preserve">Protetyka  </t>
  </si>
  <si>
    <t xml:space="preserve">Protetyka normy okluzji i funkcje układu stomatognatycznego  </t>
  </si>
  <si>
    <t xml:space="preserve">prof. dr hab. n. med. Jerzy Sokołowski  </t>
  </si>
  <si>
    <t>Stomatologia dziecięca i profilaktyka stomatologiczna</t>
  </si>
  <si>
    <t xml:space="preserve">prof. dr hab. n. med. Joanna Szczepańska </t>
  </si>
  <si>
    <t>What to do with an English - speaking patient? czyli Pacjent anglojęzyczny</t>
  </si>
  <si>
    <t>English for Dental Practitioners</t>
  </si>
  <si>
    <t>dr n. med. Kinga Studzińska - Pasieka</t>
  </si>
  <si>
    <t>Do wyboru 1 z 5</t>
  </si>
  <si>
    <t>Bóle głowy</t>
  </si>
  <si>
    <t>dr hab. n. med. prof. uczelni Agata Gajos</t>
  </si>
  <si>
    <t>Aseptyka i antyseptyka</t>
  </si>
  <si>
    <t xml:space="preserve">Profesjonalizm w badaniach naukowych </t>
  </si>
  <si>
    <t>dr n. med. prof. uczelni Janusz Janczukowicz</t>
  </si>
  <si>
    <t>Dziecko w gabinecie stomatologicznym - na co należy być przygotowanym</t>
  </si>
  <si>
    <t/>
  </si>
  <si>
    <t>dr n. med.  Jacek Szymański</t>
  </si>
  <si>
    <t>dr n. med. Piotr Brzeziński</t>
  </si>
  <si>
    <t>dr hab. n. med. prof. uczelni Katarzyna Sobierajska</t>
  </si>
  <si>
    <t>prof. dr hab. n. med. Ewa Brzeziańska-Lasota</t>
  </si>
  <si>
    <t>dr hab. n. med. prof. uczelni Agnieszka Śliwińska</t>
  </si>
  <si>
    <t>dr n. med. Kinga Studzińska-Pasieka</t>
  </si>
  <si>
    <t>dr n. hum. Paweł Przyłęcki</t>
  </si>
  <si>
    <t>dr n. hum. Anna Alichniewicz</t>
  </si>
  <si>
    <t>dr n. med. Krzysztof Bortnik</t>
  </si>
  <si>
    <t>dr n. med. Gabriela Henrykowska</t>
  </si>
  <si>
    <t xml:space="preserve">dr hab. n. praw. prof. uczelni Rafał Kubiak        </t>
  </si>
  <si>
    <t>Wakacyjne praktyki zawodowe</t>
  </si>
  <si>
    <t>Fakultet 1: Zdrowe żywienie</t>
  </si>
  <si>
    <t>Fakultet 1: Strategie antystresowe</t>
  </si>
  <si>
    <t>Fakultet 2: Medycyna i sztuka</t>
  </si>
  <si>
    <t>Fakultet 2: Język migowy</t>
  </si>
  <si>
    <t>dr hab. n. med. prof. uczelni Sebastian Kłosek</t>
  </si>
  <si>
    <t>Techniki odbudowy bezpośredniej zębów bocznych</t>
  </si>
  <si>
    <t>dr hab. n. o zdrowiu prof. uczelni Jan Krakowiak</t>
  </si>
  <si>
    <t>dr n. o zdrowiu Adam Rzeźnicki</t>
  </si>
  <si>
    <t>dr n. med. Renata Zielińska</t>
  </si>
  <si>
    <t>Wstęp do EBM i biostatystyki</t>
  </si>
  <si>
    <t>Profesjonalizm i komunikacja 2</t>
  </si>
  <si>
    <t>Prawo medyczne z orzecznictwem sądowo-medycznym</t>
  </si>
  <si>
    <t>Profilaktyka stomatologiczna</t>
  </si>
  <si>
    <t xml:space="preserve">Nauczanie przedkliniczne - Stomatologia dziecięca     </t>
  </si>
  <si>
    <t>Nauczanie przedkliniczne - Stomatologia zachowawcza 1</t>
  </si>
  <si>
    <t>Materiałoznawstwo - Stomatologia zachowawcza</t>
  </si>
  <si>
    <t>Farmakologia 1</t>
  </si>
  <si>
    <t>II ROK STUDIÓW 2026/2027</t>
  </si>
  <si>
    <t>I ROK STUDIÓW 2026/2027</t>
  </si>
  <si>
    <t>III  ROK STUDIÓW 2026/2027</t>
  </si>
  <si>
    <t xml:space="preserve"> IV  ROK STUDIÓW 2026/2027</t>
  </si>
  <si>
    <t xml:space="preserve"> V  ROK STUDIÓW 2026/2027</t>
  </si>
  <si>
    <t>Fakultet 1: Jak aktywność fizyczna, epidieta i modulacja mikrobiomu wpływa na nasze zdrowie</t>
  </si>
  <si>
    <t xml:space="preserve">Fakultet 2: Kultura studencka uczelni medycznej </t>
  </si>
  <si>
    <t xml:space="preserve">dr n. hum. Rafał Mielczarek </t>
  </si>
  <si>
    <t>Fakultet 1: Aseptyka i antyseptyka</t>
  </si>
  <si>
    <t>Fakultet 1: Mikrobiom okołowszczepowy – przyjaciel czy wróg</t>
  </si>
  <si>
    <t>Fakultet 1: Bezbolesne leczenie stomatologiczne</t>
  </si>
  <si>
    <t>Fakultet 2: What to do with an English speaking patient</t>
  </si>
  <si>
    <t>Fakultet 2: Dziecko w gabinecie stomatologicznym - na co należy być przygotowanym</t>
  </si>
  <si>
    <t>Fakultet 2: Patologia jamy ustnej dzieci i młodzieży</t>
  </si>
  <si>
    <t>dr n. med. Beata Zarzycka</t>
  </si>
  <si>
    <t>dr n. med. Agnieszka Pacyk</t>
  </si>
  <si>
    <t>komunikacja</t>
  </si>
  <si>
    <t>Metodologia badań naukowych</t>
  </si>
  <si>
    <t>w tym 5 godz. uwzględniających efekty uczenia się z zakresu komunikacji</t>
  </si>
  <si>
    <t>lek.  Ewelina Szymczak</t>
  </si>
  <si>
    <t>prof. dr hab. n. med. Ireneusz Majsterek</t>
  </si>
  <si>
    <t>dr hab. n. med. prof. uczelni Maria Pawelska-Zubrzycka</t>
  </si>
  <si>
    <t>prof. dr hab. n. med. Piotr Sieroszewski</t>
  </si>
  <si>
    <t>prof. dr hab. n. med. Agnieszka Zmysłowska</t>
  </si>
  <si>
    <t>dr hab. n. med. Dorota Pastuszak-Lewandoska</t>
  </si>
  <si>
    <t>dr n. wet. Paulina Radwańska</t>
  </si>
  <si>
    <t>prof. dr hab. n. med. Jolanta Kujawa</t>
  </si>
  <si>
    <t>prof. dr hab. n. med. Agata Majos</t>
  </si>
  <si>
    <t>prof. dr hab. n. med. Monika Łukomska-Szymańska</t>
  </si>
  <si>
    <t>dr hab. n. med. prof. uczelni Kinga Bociong</t>
  </si>
  <si>
    <t>dr hab. n. med. prof. uczelni Ewelina Gaszyńska</t>
  </si>
  <si>
    <t>dr n. med. Paweł Rasmus</t>
  </si>
  <si>
    <t>prof. dr hab. n.med. Wojciech Fendler</t>
  </si>
  <si>
    <t>mgr Marta Kurowska</t>
  </si>
  <si>
    <t>dr n. med. Aleksandra Słodka</t>
  </si>
  <si>
    <t>dr n. med. Katarzyna Bogusiak</t>
  </si>
  <si>
    <t xml:space="preserve">Stomatologia zintegrowana wieku dziecięcego </t>
  </si>
  <si>
    <t>prof. dr hab. n. o zdrowiu Radosław Zajdel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</si>
</sst>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2"/>
      <color rgb="FF0066FF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4"/>
      <color rgb="FFC0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2"/>
      <color theme="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2"/>
      <color rgb="FFC00000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1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8F7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0" fillId="0" borderId="0"/>
    <xf numFmtId="0" fontId="27" fillId="0" borderId="0"/>
    <xf numFmtId="0" fontId="25" fillId="0" borderId="0"/>
  </cellStyleXfs>
  <cellXfs count="98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textRotation="90" wrapText="1"/>
    </xf>
    <xf numFmtId="0" fontId="8" fillId="3" borderId="12" xfId="0" applyFont="1" applyFill="1" applyBorder="1" applyAlignment="1">
      <alignment horizontal="center" vertical="center" textRotation="90" wrapText="1"/>
    </xf>
    <xf numFmtId="0" fontId="8" fillId="3" borderId="14" xfId="0" applyFont="1" applyFill="1" applyBorder="1" applyAlignment="1">
      <alignment horizontal="center" vertical="center" textRotation="90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textRotation="90" wrapText="1"/>
    </xf>
    <xf numFmtId="0" fontId="8" fillId="3" borderId="12" xfId="0" applyFont="1" applyFill="1" applyBorder="1" applyAlignment="1">
      <alignment vertical="center" textRotation="90" wrapText="1"/>
    </xf>
    <xf numFmtId="0" fontId="8" fillId="3" borderId="14" xfId="0" applyFont="1" applyFill="1" applyBorder="1" applyAlignment="1">
      <alignment vertical="center" textRotation="90" wrapText="1"/>
    </xf>
    <xf numFmtId="0" fontId="6" fillId="0" borderId="0" xfId="0" applyFont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11" fillId="4" borderId="20" xfId="2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1" fontId="5" fillId="0" borderId="7" xfId="1" applyNumberFormat="1" applyFont="1" applyBorder="1" applyAlignment="1">
      <alignment horizontal="center" vertical="center"/>
    </xf>
    <xf numFmtId="1" fontId="5" fillId="0" borderId="8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5" borderId="46" xfId="1" applyFont="1" applyFill="1" applyBorder="1" applyAlignment="1">
      <alignment horizontal="center" vertical="center"/>
    </xf>
    <xf numFmtId="1" fontId="5" fillId="0" borderId="45" xfId="1" applyNumberFormat="1" applyFont="1" applyBorder="1" applyAlignment="1">
      <alignment horizontal="center" vertical="center"/>
    </xf>
    <xf numFmtId="0" fontId="4" fillId="5" borderId="46" xfId="1" applyFont="1" applyFill="1" applyBorder="1" applyAlignment="1">
      <alignment vertical="center"/>
    </xf>
    <xf numFmtId="0" fontId="5" fillId="0" borderId="4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11" fillId="4" borderId="49" xfId="2" applyFont="1" applyFill="1" applyBorder="1" applyAlignment="1">
      <alignment vertical="center"/>
    </xf>
    <xf numFmtId="1" fontId="5" fillId="0" borderId="4" xfId="1" applyNumberFormat="1" applyFont="1" applyBorder="1" applyAlignment="1">
      <alignment horizontal="center" vertical="center"/>
    </xf>
    <xf numFmtId="1" fontId="5" fillId="0" borderId="5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5" borderId="6" xfId="1" applyFont="1" applyFill="1" applyBorder="1" applyAlignment="1">
      <alignment vertical="center"/>
    </xf>
    <xf numFmtId="1" fontId="5" fillId="0" borderId="40" xfId="1" applyNumberFormat="1" applyFont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11" fillId="4" borderId="49" xfId="1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/>
    </xf>
    <xf numFmtId="0" fontId="11" fillId="4" borderId="26" xfId="2" applyFont="1" applyFill="1" applyBorder="1" applyAlignment="1">
      <alignment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4" fillId="5" borderId="27" xfId="1" applyFont="1" applyFill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/>
    </xf>
    <xf numFmtId="0" fontId="11" fillId="4" borderId="32" xfId="2" applyFont="1" applyFill="1" applyBorder="1" applyAlignment="1">
      <alignment vertical="center"/>
    </xf>
    <xf numFmtId="0" fontId="5" fillId="0" borderId="53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/>
    </xf>
    <xf numFmtId="0" fontId="4" fillId="5" borderId="42" xfId="1" applyFont="1" applyFill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4" fillId="0" borderId="10" xfId="1" applyFont="1" applyBorder="1" applyAlignment="1">
      <alignment vertical="center"/>
    </xf>
    <xf numFmtId="0" fontId="11" fillId="4" borderId="60" xfId="2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63" xfId="0" applyFont="1" applyBorder="1" applyAlignment="1">
      <alignment horizontal="center" vertical="center" wrapText="1"/>
    </xf>
    <xf numFmtId="0" fontId="4" fillId="0" borderId="16" xfId="1" applyFont="1" applyBorder="1" applyAlignment="1">
      <alignment vertical="center"/>
    </xf>
    <xf numFmtId="0" fontId="11" fillId="4" borderId="63" xfId="2" applyFon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65" xfId="0" applyFont="1" applyBorder="1" applyAlignment="1">
      <alignment horizontal="center" vertical="center" wrapText="1"/>
    </xf>
    <xf numFmtId="1" fontId="13" fillId="4" borderId="33" xfId="1" applyNumberFormat="1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5" fillId="5" borderId="37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5" fillId="0" borderId="0" xfId="0" applyFont="1"/>
    <xf numFmtId="0" fontId="4" fillId="3" borderId="40" xfId="0" applyFont="1" applyFill="1" applyBorder="1" applyAlignment="1">
      <alignment horizontal="right" vertical="center"/>
    </xf>
    <xf numFmtId="0" fontId="4" fillId="3" borderId="51" xfId="0" applyFont="1" applyFill="1" applyBorder="1" applyAlignment="1">
      <alignment horizontal="right" vertical="center" wrapText="1"/>
    </xf>
    <xf numFmtId="0" fontId="4" fillId="5" borderId="17" xfId="0" applyFont="1" applyFill="1" applyBorder="1" applyAlignment="1">
      <alignment vertical="center" wrapText="1"/>
    </xf>
    <xf numFmtId="0" fontId="4" fillId="5" borderId="59" xfId="0" applyFont="1" applyFill="1" applyBorder="1" applyAlignment="1">
      <alignment vertical="center" wrapText="1"/>
    </xf>
    <xf numFmtId="0" fontId="4" fillId="5" borderId="56" xfId="0" applyFont="1" applyFill="1" applyBorder="1" applyAlignment="1">
      <alignment vertical="center" wrapText="1"/>
    </xf>
    <xf numFmtId="0" fontId="4" fillId="5" borderId="64" xfId="0" applyFont="1" applyFill="1" applyBorder="1" applyAlignment="1">
      <alignment vertical="center" wrapText="1"/>
    </xf>
    <xf numFmtId="0" fontId="11" fillId="5" borderId="33" xfId="0" applyFont="1" applyFill="1" applyBorder="1" applyAlignment="1">
      <alignment horizontal="center" vertical="center" textRotation="90" wrapText="1"/>
    </xf>
    <xf numFmtId="0" fontId="11" fillId="5" borderId="34" xfId="0" applyFont="1" applyFill="1" applyBorder="1" applyAlignment="1">
      <alignment horizontal="center" vertical="center" textRotation="90" wrapText="1"/>
    </xf>
    <xf numFmtId="0" fontId="11" fillId="5" borderId="39" xfId="0" applyFont="1" applyFill="1" applyBorder="1" applyAlignment="1">
      <alignment horizontal="center" vertical="center" textRotation="90" wrapText="1"/>
    </xf>
    <xf numFmtId="0" fontId="11" fillId="5" borderId="12" xfId="0" applyFont="1" applyFill="1" applyBorder="1" applyAlignment="1">
      <alignment horizontal="center" vertical="center" textRotation="90" wrapText="1"/>
    </xf>
    <xf numFmtId="0" fontId="11" fillId="5" borderId="56" xfId="0" applyFont="1" applyFill="1" applyBorder="1" applyAlignment="1">
      <alignment horizontal="center" vertical="center" textRotation="90" wrapText="1"/>
    </xf>
    <xf numFmtId="0" fontId="11" fillId="5" borderId="36" xfId="0" applyFont="1" applyFill="1" applyBorder="1" applyAlignment="1">
      <alignment horizontal="center" vertical="center" textRotation="90" wrapText="1"/>
    </xf>
    <xf numFmtId="0" fontId="11" fillId="5" borderId="14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4" borderId="74" xfId="0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/>
    </xf>
    <xf numFmtId="0" fontId="4" fillId="4" borderId="27" xfId="1" applyFont="1" applyFill="1" applyBorder="1" applyAlignment="1">
      <alignment vertic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7" fillId="0" borderId="0" xfId="0" applyFont="1"/>
    <xf numFmtId="0" fontId="18" fillId="5" borderId="36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horizontal="right" vertical="center" wrapText="1"/>
    </xf>
    <xf numFmtId="0" fontId="4" fillId="4" borderId="57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6" borderId="12" xfId="0" applyFont="1" applyFill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37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center" vertical="center" wrapText="1"/>
    </xf>
    <xf numFmtId="0" fontId="19" fillId="5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5" borderId="5" xfId="0" applyFont="1" applyFill="1" applyBorder="1" applyAlignment="1">
      <alignment horizontal="right"/>
    </xf>
    <xf numFmtId="0" fontId="4" fillId="6" borderId="49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textRotation="90" wrapText="1"/>
    </xf>
    <xf numFmtId="0" fontId="4" fillId="6" borderId="32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4" fillId="5" borderId="68" xfId="0" applyFont="1" applyFill="1" applyBorder="1" applyAlignment="1">
      <alignment horizontal="right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5" fillId="4" borderId="6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4" borderId="5" xfId="0" applyFont="1" applyFill="1" applyBorder="1" applyAlignment="1">
      <alignment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8" xfId="0" applyFont="1" applyBorder="1" applyAlignment="1">
      <alignment horizontal="right" vertical="center" wrapText="1"/>
    </xf>
    <xf numFmtId="0" fontId="5" fillId="0" borderId="23" xfId="0" applyFont="1" applyBorder="1" applyAlignment="1">
      <alignment vertical="center" wrapText="1"/>
    </xf>
    <xf numFmtId="0" fontId="5" fillId="0" borderId="7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" fontId="5" fillId="0" borderId="25" xfId="1" applyNumberFormat="1" applyFont="1" applyBorder="1" applyAlignment="1">
      <alignment horizontal="center" vertical="center"/>
    </xf>
    <xf numFmtId="0" fontId="5" fillId="0" borderId="25" xfId="0" applyFont="1" applyBorder="1" applyAlignment="1">
      <alignment vertical="center" wrapText="1"/>
    </xf>
    <xf numFmtId="0" fontId="6" fillId="5" borderId="36" xfId="0" applyFont="1" applyFill="1" applyBorder="1" applyAlignment="1">
      <alignment horizontal="center" vertical="center" textRotation="90" wrapText="1"/>
    </xf>
    <xf numFmtId="0" fontId="6" fillId="5" borderId="37" xfId="0" applyFont="1" applyFill="1" applyBorder="1" applyAlignment="1">
      <alignment horizontal="center" vertical="center" textRotation="90" wrapText="1"/>
    </xf>
    <xf numFmtId="0" fontId="6" fillId="5" borderId="14" xfId="0" applyFont="1" applyFill="1" applyBorder="1" applyAlignment="1">
      <alignment horizontal="center" vertical="center" textRotation="90" wrapText="1"/>
    </xf>
    <xf numFmtId="0" fontId="6" fillId="5" borderId="11" xfId="0" applyFont="1" applyFill="1" applyBorder="1" applyAlignment="1">
      <alignment horizontal="center" vertical="center" textRotation="90" wrapText="1"/>
    </xf>
    <xf numFmtId="0" fontId="4" fillId="5" borderId="24" xfId="0" applyFont="1" applyFill="1" applyBorder="1" applyAlignment="1">
      <alignment horizontal="center" vertical="center" wrapText="1"/>
    </xf>
    <xf numFmtId="0" fontId="9" fillId="5" borderId="70" xfId="0" applyFont="1" applyFill="1" applyBorder="1" applyAlignment="1">
      <alignment vertical="center" wrapText="1"/>
    </xf>
    <xf numFmtId="0" fontId="9" fillId="5" borderId="78" xfId="0" applyFont="1" applyFill="1" applyBorder="1" applyAlignment="1">
      <alignment vertical="center" wrapText="1"/>
    </xf>
    <xf numFmtId="0" fontId="8" fillId="5" borderId="57" xfId="0" applyFont="1" applyFill="1" applyBorder="1" applyAlignment="1">
      <alignment vertical="center" wrapText="1"/>
    </xf>
    <xf numFmtId="0" fontId="8" fillId="5" borderId="69" xfId="0" applyFont="1" applyFill="1" applyBorder="1" applyAlignment="1">
      <alignment vertical="center" wrapText="1"/>
    </xf>
    <xf numFmtId="0" fontId="4" fillId="5" borderId="36" xfId="0" applyFont="1" applyFill="1" applyBorder="1" applyAlignment="1">
      <alignment horizontal="center" vertical="center"/>
    </xf>
    <xf numFmtId="0" fontId="4" fillId="0" borderId="37" xfId="1" applyFont="1" applyBorder="1" applyAlignment="1">
      <alignment horizontal="left" vertical="center" wrapText="1"/>
    </xf>
    <xf numFmtId="0" fontId="1" fillId="4" borderId="69" xfId="2" applyFont="1" applyFill="1" applyBorder="1" applyAlignment="1">
      <alignment horizontal="left" vertical="center"/>
    </xf>
    <xf numFmtId="0" fontId="5" fillId="0" borderId="36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6" borderId="14" xfId="1" applyFont="1" applyFill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4" fillId="5" borderId="31" xfId="0" applyFont="1" applyFill="1" applyBorder="1" applyAlignment="1">
      <alignment horizontal="center" vertical="center"/>
    </xf>
    <xf numFmtId="0" fontId="4" fillId="0" borderId="32" xfId="1" applyFont="1" applyBorder="1" applyAlignment="1">
      <alignment horizontal="left" vertical="center"/>
    </xf>
    <xf numFmtId="0" fontId="1" fillId="4" borderId="52" xfId="2" applyFont="1" applyFill="1" applyBorder="1" applyAlignment="1">
      <alignment horizontal="left" vertical="center"/>
    </xf>
    <xf numFmtId="0" fontId="4" fillId="6" borderId="42" xfId="1" applyFont="1" applyFill="1" applyBorder="1" applyAlignment="1">
      <alignment horizontal="center" vertical="center"/>
    </xf>
    <xf numFmtId="0" fontId="5" fillId="0" borderId="41" xfId="1" applyFont="1" applyBorder="1" applyAlignment="1">
      <alignment vertical="center"/>
    </xf>
    <xf numFmtId="0" fontId="4" fillId="5" borderId="40" xfId="0" applyFont="1" applyFill="1" applyBorder="1" applyAlignment="1">
      <alignment horizontal="center" vertical="center"/>
    </xf>
    <xf numFmtId="0" fontId="4" fillId="0" borderId="49" xfId="1" applyFont="1" applyBorder="1" applyAlignment="1">
      <alignment horizontal="left" vertical="center" wrapText="1"/>
    </xf>
    <xf numFmtId="0" fontId="1" fillId="4" borderId="16" xfId="2" applyFont="1" applyFill="1" applyBorder="1" applyAlignment="1">
      <alignment horizontal="left" vertical="center"/>
    </xf>
    <xf numFmtId="0" fontId="4" fillId="6" borderId="6" xfId="1" applyFont="1" applyFill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4" fillId="0" borderId="49" xfId="1" applyFont="1" applyBorder="1" applyAlignment="1">
      <alignment horizontal="left" vertical="center"/>
    </xf>
    <xf numFmtId="0" fontId="4" fillId="4" borderId="49" xfId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/>
    </xf>
    <xf numFmtId="0" fontId="5" fillId="4" borderId="4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vertical="center"/>
    </xf>
    <xf numFmtId="0" fontId="4" fillId="5" borderId="51" xfId="0" applyFont="1" applyFill="1" applyBorder="1" applyAlignment="1">
      <alignment horizontal="center" vertical="center"/>
    </xf>
    <xf numFmtId="0" fontId="4" fillId="0" borderId="26" xfId="1" applyFont="1" applyBorder="1" applyAlignment="1">
      <alignment horizontal="left" vertical="center"/>
    </xf>
    <xf numFmtId="0" fontId="1" fillId="4" borderId="50" xfId="2" applyFont="1" applyFill="1" applyBorder="1" applyAlignment="1">
      <alignment horizontal="left" vertical="center"/>
    </xf>
    <xf numFmtId="0" fontId="4" fillId="6" borderId="27" xfId="1" applyFont="1" applyFill="1" applyBorder="1" applyAlignment="1">
      <alignment horizontal="center" vertical="center"/>
    </xf>
    <xf numFmtId="0" fontId="5" fillId="0" borderId="25" xfId="1" applyFont="1" applyBorder="1" applyAlignment="1">
      <alignment vertical="center"/>
    </xf>
    <xf numFmtId="0" fontId="4" fillId="5" borderId="47" xfId="0" applyFont="1" applyFill="1" applyBorder="1" applyAlignment="1">
      <alignment horizontal="center" vertical="center"/>
    </xf>
    <xf numFmtId="0" fontId="4" fillId="0" borderId="20" xfId="1" applyFont="1" applyBorder="1" applyAlignment="1">
      <alignment horizontal="left" vertical="center" wrapText="1"/>
    </xf>
    <xf numFmtId="0" fontId="1" fillId="4" borderId="10" xfId="2" applyFont="1" applyFill="1" applyBorder="1" applyAlignment="1">
      <alignment horizontal="left" vertical="center"/>
    </xf>
    <xf numFmtId="0" fontId="4" fillId="6" borderId="3" xfId="1" applyFont="1" applyFill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4" fillId="5" borderId="45" xfId="0" applyFont="1" applyFill="1" applyBorder="1" applyAlignment="1">
      <alignment horizontal="center" vertical="center"/>
    </xf>
    <xf numFmtId="0" fontId="4" fillId="4" borderId="48" xfId="1" applyFont="1" applyFill="1" applyBorder="1" applyAlignment="1">
      <alignment horizontal="left" vertical="center"/>
    </xf>
    <xf numFmtId="0" fontId="4" fillId="6" borderId="46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1" fillId="4" borderId="10" xfId="1" applyFont="1" applyFill="1" applyBorder="1" applyAlignment="1">
      <alignment horizontal="left" vertical="center" wrapText="1"/>
    </xf>
    <xf numFmtId="0" fontId="1" fillId="4" borderId="44" xfId="2" applyFont="1" applyFill="1" applyBorder="1" applyAlignment="1">
      <alignment horizontal="left" vertical="center"/>
    </xf>
    <xf numFmtId="1" fontId="5" fillId="0" borderId="24" xfId="1" applyNumberFormat="1" applyFont="1" applyBorder="1" applyAlignment="1">
      <alignment horizontal="center" vertical="center"/>
    </xf>
    <xf numFmtId="0" fontId="4" fillId="6" borderId="27" xfId="1" applyFont="1" applyFill="1" applyBorder="1" applyAlignment="1">
      <alignment vertical="center"/>
    </xf>
    <xf numFmtId="1" fontId="5" fillId="0" borderId="51" xfId="1" applyNumberFormat="1" applyFont="1" applyBorder="1" applyAlignment="1">
      <alignment horizontal="center" vertical="center"/>
    </xf>
    <xf numFmtId="1" fontId="5" fillId="0" borderId="25" xfId="1" applyNumberFormat="1" applyFont="1" applyBorder="1" applyAlignment="1">
      <alignment vertical="center"/>
    </xf>
    <xf numFmtId="0" fontId="4" fillId="0" borderId="32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left" vertical="center" wrapText="1"/>
    </xf>
    <xf numFmtId="0" fontId="1" fillId="4" borderId="52" xfId="1" applyFont="1" applyFill="1" applyBorder="1" applyAlignment="1">
      <alignment horizontal="left" vertical="center"/>
    </xf>
    <xf numFmtId="0" fontId="4" fillId="5" borderId="56" xfId="0" applyFont="1" applyFill="1" applyBorder="1" applyAlignment="1">
      <alignment horizontal="right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0" fontId="20" fillId="5" borderId="58" xfId="0" applyFont="1" applyFill="1" applyBorder="1" applyAlignment="1">
      <alignment vertical="center" wrapText="1"/>
    </xf>
    <xf numFmtId="0" fontId="20" fillId="5" borderId="17" xfId="0" applyFont="1" applyFill="1" applyBorder="1" applyAlignment="1">
      <alignment vertical="center" wrapText="1"/>
    </xf>
    <xf numFmtId="0" fontId="20" fillId="5" borderId="59" xfId="0" applyFont="1" applyFill="1" applyBorder="1" applyAlignment="1">
      <alignment vertical="center" wrapText="1"/>
    </xf>
    <xf numFmtId="0" fontId="20" fillId="5" borderId="55" xfId="0" applyFont="1" applyFill="1" applyBorder="1" applyAlignment="1">
      <alignment vertical="center" wrapText="1"/>
    </xf>
    <xf numFmtId="0" fontId="20" fillId="5" borderId="56" xfId="0" applyFont="1" applyFill="1" applyBorder="1" applyAlignment="1">
      <alignment vertical="center" wrapText="1"/>
    </xf>
    <xf numFmtId="0" fontId="20" fillId="5" borderId="64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49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6" fillId="4" borderId="46" xfId="1" applyFont="1" applyFill="1" applyBorder="1" applyAlignment="1">
      <alignment horizontal="left" vertical="center" wrapText="1"/>
    </xf>
    <xf numFmtId="0" fontId="1" fillId="4" borderId="65" xfId="2" applyFont="1" applyFill="1" applyBorder="1" applyAlignment="1">
      <alignment vertical="center"/>
    </xf>
    <xf numFmtId="0" fontId="5" fillId="0" borderId="48" xfId="0" applyFont="1" applyBorder="1" applyAlignment="1">
      <alignment vertical="center" wrapText="1"/>
    </xf>
    <xf numFmtId="0" fontId="6" fillId="5" borderId="68" xfId="0" applyFont="1" applyFill="1" applyBorder="1" applyAlignment="1">
      <alignment horizontal="right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vertical="center" wrapText="1"/>
    </xf>
    <xf numFmtId="0" fontId="5" fillId="6" borderId="37" xfId="0" applyFont="1" applyFill="1" applyBorder="1" applyAlignment="1">
      <alignment vertical="center" wrapText="1"/>
    </xf>
    <xf numFmtId="0" fontId="5" fillId="6" borderId="14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right"/>
    </xf>
    <xf numFmtId="0" fontId="4" fillId="5" borderId="17" xfId="0" applyFont="1" applyFill="1" applyBorder="1" applyAlignment="1">
      <alignment horizontal="center" vertical="center"/>
    </xf>
    <xf numFmtId="0" fontId="1" fillId="4" borderId="56" xfId="0" applyFont="1" applyFill="1" applyBorder="1" applyAlignment="1">
      <alignment vertical="center" wrapText="1"/>
    </xf>
    <xf numFmtId="0" fontId="11" fillId="4" borderId="5" xfId="1" applyFont="1" applyFill="1" applyBorder="1" applyAlignment="1">
      <alignment vertical="center" wrapText="1"/>
    </xf>
    <xf numFmtId="0" fontId="11" fillId="4" borderId="5" xfId="1" applyFont="1" applyFill="1" applyBorder="1" applyAlignment="1">
      <alignment vertical="center"/>
    </xf>
    <xf numFmtId="0" fontId="11" fillId="0" borderId="5" xfId="1" applyFont="1" applyBorder="1" applyAlignment="1">
      <alignment vertical="center" wrapText="1"/>
    </xf>
    <xf numFmtId="0" fontId="11" fillId="0" borderId="5" xfId="1" applyFont="1" applyBorder="1" applyAlignment="1">
      <alignment vertical="center"/>
    </xf>
    <xf numFmtId="0" fontId="1" fillId="4" borderId="50" xfId="1" applyFont="1" applyFill="1" applyBorder="1" applyAlignment="1">
      <alignment vertical="center" wrapText="1"/>
    </xf>
    <xf numFmtId="0" fontId="21" fillId="0" borderId="41" xfId="1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4" borderId="41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 wrapText="1"/>
    </xf>
    <xf numFmtId="0" fontId="12" fillId="4" borderId="4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left" vertical="center"/>
    </xf>
    <xf numFmtId="0" fontId="4" fillId="4" borderId="25" xfId="1" applyFont="1" applyFill="1" applyBorder="1" applyAlignment="1">
      <alignment horizontal="left" vertical="center"/>
    </xf>
    <xf numFmtId="0" fontId="4" fillId="4" borderId="25" xfId="1" applyFont="1" applyFill="1" applyBorder="1" applyAlignment="1">
      <alignment horizontal="center" vertical="center"/>
    </xf>
    <xf numFmtId="0" fontId="26" fillId="4" borderId="3" xfId="1" applyFont="1" applyFill="1" applyBorder="1" applyAlignment="1">
      <alignment horizontal="left" vertical="center" wrapText="1"/>
    </xf>
    <xf numFmtId="0" fontId="25" fillId="4" borderId="60" xfId="2" applyFont="1" applyFill="1" applyBorder="1" applyAlignment="1">
      <alignment vertical="center"/>
    </xf>
    <xf numFmtId="0" fontId="4" fillId="4" borderId="41" xfId="1" applyFont="1" applyFill="1" applyBorder="1" applyAlignment="1">
      <alignment horizontal="left" vertical="center" wrapText="1"/>
    </xf>
    <xf numFmtId="0" fontId="4" fillId="4" borderId="3" xfId="1" applyFont="1" applyFill="1" applyBorder="1" applyAlignment="1">
      <alignment vertical="center" wrapText="1"/>
    </xf>
    <xf numFmtId="0" fontId="4" fillId="4" borderId="6" xfId="1" applyFont="1" applyFill="1" applyBorder="1" applyAlignment="1">
      <alignment vertical="center"/>
    </xf>
    <xf numFmtId="0" fontId="4" fillId="4" borderId="42" xfId="1" applyFont="1" applyFill="1" applyBorder="1" applyAlignment="1">
      <alignment vertical="center" wrapText="1"/>
    </xf>
    <xf numFmtId="0" fontId="4" fillId="4" borderId="6" xfId="1" applyFont="1" applyFill="1" applyBorder="1" applyAlignment="1">
      <alignment vertical="center" wrapText="1"/>
    </xf>
    <xf numFmtId="0" fontId="29" fillId="0" borderId="47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29" fillId="5" borderId="2" xfId="0" applyFont="1" applyFill="1" applyBorder="1" applyAlignment="1">
      <alignment horizontal="right" vertical="center" wrapText="1"/>
    </xf>
    <xf numFmtId="0" fontId="29" fillId="0" borderId="2" xfId="0" applyFont="1" applyBorder="1" applyAlignment="1">
      <alignment horizontal="right" vertical="center" wrapText="1"/>
    </xf>
    <xf numFmtId="0" fontId="29" fillId="5" borderId="2" xfId="0" applyFont="1" applyFill="1" applyBorder="1" applyAlignment="1">
      <alignment vertical="center" wrapText="1"/>
    </xf>
    <xf numFmtId="0" fontId="29" fillId="5" borderId="20" xfId="0" applyFont="1" applyFill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8" xfId="0" applyFont="1" applyBorder="1" applyAlignment="1">
      <alignment vertical="center" wrapText="1"/>
    </xf>
    <xf numFmtId="0" fontId="29" fillId="0" borderId="34" xfId="0" applyFont="1" applyBorder="1" applyAlignment="1">
      <alignment vertical="center" wrapText="1"/>
    </xf>
    <xf numFmtId="0" fontId="29" fillId="5" borderId="34" xfId="0" applyFont="1" applyFill="1" applyBorder="1" applyAlignment="1">
      <alignment horizontal="right" vertical="center" wrapText="1"/>
    </xf>
    <xf numFmtId="0" fontId="29" fillId="0" borderId="34" xfId="0" applyFont="1" applyBorder="1" applyAlignment="1">
      <alignment horizontal="right" vertical="center" wrapText="1"/>
    </xf>
    <xf numFmtId="0" fontId="29" fillId="5" borderId="34" xfId="0" applyFont="1" applyFill="1" applyBorder="1" applyAlignment="1">
      <alignment vertical="center" wrapText="1"/>
    </xf>
    <xf numFmtId="0" fontId="29" fillId="5" borderId="35" xfId="0" applyFont="1" applyFill="1" applyBorder="1" applyAlignment="1">
      <alignment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51" xfId="0" applyFont="1" applyBorder="1" applyAlignment="1">
      <alignment vertical="center" wrapText="1"/>
    </xf>
    <xf numFmtId="0" fontId="29" fillId="0" borderId="25" xfId="0" applyFont="1" applyBorder="1" applyAlignment="1">
      <alignment vertical="center" wrapText="1"/>
    </xf>
    <xf numFmtId="0" fontId="29" fillId="5" borderId="25" xfId="0" applyFont="1" applyFill="1" applyBorder="1" applyAlignment="1">
      <alignment horizontal="right" vertical="center" wrapText="1"/>
    </xf>
    <xf numFmtId="0" fontId="29" fillId="0" borderId="25" xfId="0" applyFont="1" applyBorder="1" applyAlignment="1">
      <alignment horizontal="right" vertical="center" wrapText="1"/>
    </xf>
    <xf numFmtId="0" fontId="29" fillId="5" borderId="25" xfId="0" applyFont="1" applyFill="1" applyBorder="1" applyAlignment="1">
      <alignment vertical="center" wrapText="1"/>
    </xf>
    <xf numFmtId="0" fontId="29" fillId="5" borderId="26" xfId="0" applyFont="1" applyFill="1" applyBorder="1" applyAlignment="1">
      <alignment vertical="center" wrapText="1"/>
    </xf>
    <xf numFmtId="0" fontId="29" fillId="0" borderId="25" xfId="0" applyFont="1" applyBorder="1" applyAlignment="1">
      <alignment horizontal="center" vertical="center" wrapText="1"/>
    </xf>
    <xf numFmtId="0" fontId="4" fillId="0" borderId="69" xfId="0" applyFont="1" applyBorder="1" applyAlignment="1">
      <alignment vertical="center" wrapText="1"/>
    </xf>
    <xf numFmtId="0" fontId="6" fillId="0" borderId="69" xfId="0" applyFont="1" applyBorder="1" applyAlignment="1">
      <alignment vertical="center" wrapText="1"/>
    </xf>
    <xf numFmtId="0" fontId="4" fillId="4" borderId="2" xfId="1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vertical="center" wrapText="1"/>
    </xf>
    <xf numFmtId="0" fontId="4" fillId="5" borderId="57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vertical="center" wrapText="1"/>
    </xf>
    <xf numFmtId="0" fontId="4" fillId="4" borderId="6" xfId="1" applyFont="1" applyFill="1" applyBorder="1" applyAlignment="1">
      <alignment horizontal="left" vertical="center"/>
    </xf>
    <xf numFmtId="0" fontId="5" fillId="5" borderId="3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right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4" fillId="0" borderId="27" xfId="1" applyFont="1" applyBorder="1" applyAlignment="1">
      <alignment horizontal="left" vertical="center"/>
    </xf>
    <xf numFmtId="0" fontId="4" fillId="5" borderId="4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4" fillId="0" borderId="46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4" borderId="6" xfId="1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/>
    </xf>
    <xf numFmtId="0" fontId="1" fillId="5" borderId="55" xfId="0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horizontal="center" vertical="center" textRotation="90" wrapText="1"/>
    </xf>
    <xf numFmtId="0" fontId="11" fillId="5" borderId="11" xfId="0" applyFont="1" applyFill="1" applyBorder="1" applyAlignment="1">
      <alignment horizontal="center" vertical="center" textRotation="90" wrapText="1"/>
    </xf>
    <xf numFmtId="0" fontId="8" fillId="5" borderId="17" xfId="0" applyFont="1" applyFill="1" applyBorder="1" applyAlignment="1">
      <alignment horizontal="center" vertical="center"/>
    </xf>
    <xf numFmtId="0" fontId="8" fillId="5" borderId="56" xfId="0" applyFont="1" applyFill="1" applyBorder="1" applyAlignment="1">
      <alignment horizontal="center" vertical="center"/>
    </xf>
    <xf numFmtId="0" fontId="11" fillId="5" borderId="68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vertical="center" wrapText="1"/>
    </xf>
    <xf numFmtId="0" fontId="29" fillId="0" borderId="28" xfId="0" applyFont="1" applyBorder="1" applyAlignment="1">
      <alignment vertical="center" wrapText="1"/>
    </xf>
    <xf numFmtId="0" fontId="29" fillId="5" borderId="28" xfId="0" applyFont="1" applyFill="1" applyBorder="1" applyAlignment="1">
      <alignment horizontal="right" vertical="center" wrapText="1"/>
    </xf>
    <xf numFmtId="0" fontId="29" fillId="0" borderId="28" xfId="0" applyFont="1" applyBorder="1" applyAlignment="1">
      <alignment horizontal="right" vertical="center" wrapText="1"/>
    </xf>
    <xf numFmtId="0" fontId="29" fillId="5" borderId="28" xfId="0" applyFont="1" applyFill="1" applyBorder="1" applyAlignment="1">
      <alignment vertical="center" wrapText="1"/>
    </xf>
    <xf numFmtId="0" fontId="29" fillId="5" borderId="23" xfId="0" applyFont="1" applyFill="1" applyBorder="1" applyAlignment="1">
      <alignment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4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9" fillId="5" borderId="5" xfId="0" applyFont="1" applyFill="1" applyBorder="1" applyAlignment="1">
      <alignment horizontal="right" vertical="center" wrapText="1"/>
    </xf>
    <xf numFmtId="0" fontId="29" fillId="0" borderId="5" xfId="0" applyFont="1" applyBorder="1" applyAlignment="1">
      <alignment horizontal="right" vertical="center" wrapText="1"/>
    </xf>
    <xf numFmtId="0" fontId="29" fillId="5" borderId="5" xfId="0" applyFont="1" applyFill="1" applyBorder="1" applyAlignment="1">
      <alignment vertical="center" wrapText="1"/>
    </xf>
    <xf numFmtId="0" fontId="29" fillId="5" borderId="6" xfId="0" applyFont="1" applyFill="1" applyBorder="1" applyAlignment="1">
      <alignment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5" fillId="4" borderId="53" xfId="0" applyFont="1" applyFill="1" applyBorder="1" applyAlignment="1">
      <alignment vertical="center" wrapText="1"/>
    </xf>
    <xf numFmtId="0" fontId="5" fillId="4" borderId="41" xfId="0" applyFont="1" applyFill="1" applyBorder="1" applyAlignment="1">
      <alignment vertical="center" wrapText="1"/>
    </xf>
    <xf numFmtId="0" fontId="5" fillId="5" borderId="41" xfId="0" applyFont="1" applyFill="1" applyBorder="1" applyAlignment="1">
      <alignment horizontal="right" vertical="center" wrapText="1"/>
    </xf>
    <xf numFmtId="0" fontId="5" fillId="4" borderId="41" xfId="0" applyFont="1" applyFill="1" applyBorder="1" applyAlignment="1">
      <alignment horizontal="right" vertical="center" wrapText="1"/>
    </xf>
    <xf numFmtId="0" fontId="5" fillId="5" borderId="41" xfId="0" applyFont="1" applyFill="1" applyBorder="1" applyAlignment="1">
      <alignment vertical="center" wrapText="1"/>
    </xf>
    <xf numFmtId="0" fontId="5" fillId="5" borderId="42" xfId="0" applyFont="1" applyFill="1" applyBorder="1" applyAlignment="1">
      <alignment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11" fillId="4" borderId="60" xfId="1" applyFont="1" applyFill="1" applyBorder="1" applyAlignment="1">
      <alignment horizontal="left" vertical="center"/>
    </xf>
    <xf numFmtId="0" fontId="11" fillId="4" borderId="8" xfId="1" applyFont="1" applyFill="1" applyBorder="1" applyAlignment="1">
      <alignment horizontal="left" vertical="center"/>
    </xf>
    <xf numFmtId="0" fontId="5" fillId="4" borderId="22" xfId="0" applyFont="1" applyFill="1" applyBorder="1" applyAlignment="1">
      <alignment vertical="center" wrapText="1"/>
    </xf>
    <xf numFmtId="0" fontId="5" fillId="4" borderId="28" xfId="0" applyFont="1" applyFill="1" applyBorder="1" applyAlignment="1">
      <alignment vertical="center" wrapText="1"/>
    </xf>
    <xf numFmtId="0" fontId="5" fillId="5" borderId="28" xfId="0" applyFont="1" applyFill="1" applyBorder="1" applyAlignment="1">
      <alignment horizontal="right" vertical="center" wrapText="1"/>
    </xf>
    <xf numFmtId="0" fontId="5" fillId="4" borderId="28" xfId="0" applyFont="1" applyFill="1" applyBorder="1" applyAlignment="1">
      <alignment horizontal="right" vertical="center" wrapText="1"/>
    </xf>
    <xf numFmtId="0" fontId="5" fillId="5" borderId="28" xfId="0" applyFont="1" applyFill="1" applyBorder="1" applyAlignment="1">
      <alignment vertical="center" wrapText="1"/>
    </xf>
    <xf numFmtId="0" fontId="5" fillId="5" borderId="29" xfId="0" applyFont="1" applyFill="1" applyBorder="1" applyAlignment="1">
      <alignment vertical="center" wrapText="1"/>
    </xf>
    <xf numFmtId="0" fontId="11" fillId="4" borderId="70" xfId="1" applyFont="1" applyFill="1" applyBorder="1" applyAlignment="1">
      <alignment horizontal="left" vertical="center"/>
    </xf>
    <xf numFmtId="0" fontId="5" fillId="4" borderId="24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vertical="center" wrapText="1"/>
    </xf>
    <xf numFmtId="0" fontId="5" fillId="5" borderId="25" xfId="0" applyFont="1" applyFill="1" applyBorder="1" applyAlignment="1">
      <alignment horizontal="right" vertical="center" wrapText="1"/>
    </xf>
    <xf numFmtId="0" fontId="5" fillId="4" borderId="25" xfId="0" applyFont="1" applyFill="1" applyBorder="1" applyAlignment="1">
      <alignment horizontal="right" vertical="center" wrapText="1"/>
    </xf>
    <xf numFmtId="0" fontId="5" fillId="5" borderId="25" xfId="0" applyFont="1" applyFill="1" applyBorder="1" applyAlignment="1">
      <alignment vertical="center" wrapText="1"/>
    </xf>
    <xf numFmtId="0" fontId="5" fillId="5" borderId="27" xfId="0" applyFont="1" applyFill="1" applyBorder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74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6" fillId="5" borderId="72" xfId="0" applyFont="1" applyFill="1" applyBorder="1" applyAlignment="1">
      <alignment horizontal="center" vertical="center" textRotation="90" wrapText="1"/>
    </xf>
    <xf numFmtId="0" fontId="6" fillId="5" borderId="13" xfId="0" applyFont="1" applyFill="1" applyBorder="1" applyAlignment="1">
      <alignment horizontal="center" vertical="center" textRotation="90" wrapText="1"/>
    </xf>
    <xf numFmtId="0" fontId="6" fillId="5" borderId="21" xfId="0" applyFont="1" applyFill="1" applyBorder="1" applyAlignment="1">
      <alignment horizontal="center" vertical="center" textRotation="90" wrapText="1"/>
    </xf>
    <xf numFmtId="0" fontId="8" fillId="5" borderId="72" xfId="0" applyFont="1" applyFill="1" applyBorder="1" applyAlignment="1">
      <alignment horizontal="center" vertical="center" textRotation="90" wrapText="1"/>
    </xf>
    <xf numFmtId="0" fontId="4" fillId="5" borderId="69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0" xfId="1" applyFont="1" applyBorder="1" applyAlignment="1">
      <alignment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1" fillId="6" borderId="3" xfId="1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5" xfId="1" applyFont="1" applyBorder="1" applyAlignment="1">
      <alignment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6" borderId="4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7" borderId="30" xfId="1" applyFont="1" applyFill="1" applyBorder="1" applyAlignment="1">
      <alignment vertical="center" wrapText="1"/>
    </xf>
    <xf numFmtId="0" fontId="12" fillId="8" borderId="41" xfId="1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4" fillId="0" borderId="63" xfId="1" applyFont="1" applyBorder="1" applyAlignment="1">
      <alignment vertical="center" wrapText="1"/>
    </xf>
    <xf numFmtId="0" fontId="4" fillId="7" borderId="63" xfId="1" applyFont="1" applyFill="1" applyBorder="1" applyAlignment="1">
      <alignment vertical="center" wrapText="1"/>
    </xf>
    <xf numFmtId="0" fontId="4" fillId="0" borderId="70" xfId="1" applyFont="1" applyBorder="1" applyAlignment="1">
      <alignment vertical="center" wrapText="1"/>
    </xf>
    <xf numFmtId="0" fontId="4" fillId="6" borderId="42" xfId="0" applyFont="1" applyFill="1" applyBorder="1" applyAlignment="1">
      <alignment horizontal="center" vertical="center" wrapText="1"/>
    </xf>
    <xf numFmtId="0" fontId="4" fillId="4" borderId="30" xfId="1" applyFont="1" applyFill="1" applyBorder="1" applyAlignment="1">
      <alignment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4" fillId="4" borderId="63" xfId="1" applyFont="1" applyFill="1" applyBorder="1" applyAlignment="1">
      <alignment vertical="center"/>
    </xf>
    <xf numFmtId="1" fontId="5" fillId="4" borderId="5" xfId="1" applyNumberFormat="1" applyFont="1" applyFill="1" applyBorder="1" applyAlignment="1">
      <alignment horizontal="center" vertical="center"/>
    </xf>
    <xf numFmtId="0" fontId="32" fillId="0" borderId="40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6" borderId="5" xfId="0" applyFont="1" applyFill="1" applyBorder="1" applyAlignment="1">
      <alignment horizontal="center" vertical="center" wrapText="1"/>
    </xf>
    <xf numFmtId="0" fontId="31" fillId="0" borderId="0" xfId="0" applyFont="1"/>
    <xf numFmtId="0" fontId="4" fillId="0" borderId="50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5" borderId="68" xfId="0" applyFont="1" applyFill="1" applyBorder="1" applyAlignment="1">
      <alignment horizontal="center" vertical="center" wrapText="1"/>
    </xf>
    <xf numFmtId="0" fontId="12" fillId="8" borderId="5" xfId="1" applyFont="1" applyFill="1" applyBorder="1" applyAlignment="1">
      <alignment horizontal="center" vertical="center"/>
    </xf>
    <xf numFmtId="0" fontId="4" fillId="0" borderId="30" xfId="1" applyFont="1" applyBorder="1" applyAlignment="1">
      <alignment horizontal="justify" vertical="center" wrapText="1"/>
    </xf>
    <xf numFmtId="0" fontId="4" fillId="0" borderId="9" xfId="1" applyFont="1" applyBorder="1" applyAlignment="1">
      <alignment vertical="center" wrapText="1"/>
    </xf>
    <xf numFmtId="0" fontId="11" fillId="0" borderId="47" xfId="1" applyFont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 wrapText="1"/>
    </xf>
    <xf numFmtId="0" fontId="4" fillId="5" borderId="66" xfId="0" applyFont="1" applyFill="1" applyBorder="1" applyAlignment="1">
      <alignment horizontal="right" vertical="center" wrapText="1"/>
    </xf>
    <xf numFmtId="0" fontId="11" fillId="0" borderId="10" xfId="1" applyFont="1" applyBorder="1" applyAlignment="1">
      <alignment horizontal="left" vertical="center"/>
    </xf>
    <xf numFmtId="0" fontId="11" fillId="4" borderId="44" xfId="1" applyFont="1" applyFill="1" applyBorder="1" applyAlignment="1">
      <alignment vertical="center" wrapText="1"/>
    </xf>
    <xf numFmtId="0" fontId="11" fillId="0" borderId="75" xfId="1" applyFont="1" applyBorder="1" applyAlignment="1">
      <alignment horizontal="left" vertical="center" wrapText="1"/>
    </xf>
    <xf numFmtId="0" fontId="11" fillId="0" borderId="16" xfId="1" applyFont="1" applyBorder="1" applyAlignment="1">
      <alignment horizontal="left" vertical="center" wrapText="1"/>
    </xf>
    <xf numFmtId="0" fontId="11" fillId="0" borderId="16" xfId="1" applyFont="1" applyBorder="1" applyAlignment="1">
      <alignment vertical="center" wrapText="1"/>
    </xf>
    <xf numFmtId="0" fontId="11" fillId="4" borderId="50" xfId="1" applyFont="1" applyFill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52" xfId="1" applyFont="1" applyBorder="1" applyAlignment="1">
      <alignment vertical="center" wrapText="1"/>
    </xf>
    <xf numFmtId="0" fontId="11" fillId="0" borderId="50" xfId="1" applyFont="1" applyBorder="1" applyAlignment="1">
      <alignment vertical="center" wrapText="1"/>
    </xf>
    <xf numFmtId="0" fontId="11" fillId="0" borderId="52" xfId="1" applyFont="1" applyBorder="1" applyAlignment="1">
      <alignment horizontal="justify" vertical="center" wrapText="1"/>
    </xf>
    <xf numFmtId="0" fontId="11" fillId="0" borderId="66" xfId="1" applyFont="1" applyBorder="1" applyAlignment="1">
      <alignment horizontal="left" vertical="center" wrapText="1"/>
    </xf>
    <xf numFmtId="0" fontId="11" fillId="4" borderId="52" xfId="1" applyFont="1" applyFill="1" applyBorder="1" applyAlignment="1">
      <alignment horizontal="left" vertical="center" wrapText="1"/>
    </xf>
    <xf numFmtId="0" fontId="11" fillId="4" borderId="10" xfId="1" applyFont="1" applyFill="1" applyBorder="1" applyAlignment="1">
      <alignment vertical="center"/>
    </xf>
    <xf numFmtId="0" fontId="11" fillId="4" borderId="16" xfId="1" applyFont="1" applyFill="1" applyBorder="1" applyAlignment="1">
      <alignment vertical="center"/>
    </xf>
    <xf numFmtId="0" fontId="11" fillId="4" borderId="16" xfId="1" applyFont="1" applyFill="1" applyBorder="1" applyAlignment="1">
      <alignment vertical="center" wrapText="1"/>
    </xf>
    <xf numFmtId="0" fontId="11" fillId="4" borderId="76" xfId="1" applyFont="1" applyFill="1" applyBorder="1" applyAlignment="1">
      <alignment horizontal="left" vertical="center" wrapText="1"/>
    </xf>
    <xf numFmtId="0" fontId="4" fillId="4" borderId="10" xfId="1" applyFont="1" applyFill="1" applyBorder="1" applyAlignment="1">
      <alignment vertical="center"/>
    </xf>
    <xf numFmtId="0" fontId="4" fillId="4" borderId="16" xfId="1" applyFont="1" applyFill="1" applyBorder="1" applyAlignment="1">
      <alignment vertical="center" wrapText="1"/>
    </xf>
    <xf numFmtId="0" fontId="4" fillId="4" borderId="76" xfId="1" applyFont="1" applyFill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4" borderId="5" xfId="1" applyFont="1" applyFill="1" applyBorder="1" applyAlignment="1">
      <alignment horizontal="left" vertical="center" wrapText="1"/>
    </xf>
    <xf numFmtId="0" fontId="4" fillId="4" borderId="8" xfId="1" applyFont="1" applyFill="1" applyBorder="1" applyAlignment="1">
      <alignment horizontal="left" vertical="center"/>
    </xf>
    <xf numFmtId="0" fontId="4" fillId="4" borderId="27" xfId="1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5" fillId="4" borderId="53" xfId="1" applyFont="1" applyFill="1" applyBorder="1" applyAlignment="1">
      <alignment horizontal="center" vertical="center"/>
    </xf>
    <xf numFmtId="0" fontId="5" fillId="4" borderId="41" xfId="1" applyFont="1" applyFill="1" applyBorder="1" applyAlignment="1">
      <alignment horizontal="center" vertical="center"/>
    </xf>
    <xf numFmtId="1" fontId="5" fillId="4" borderId="4" xfId="1" applyNumberFormat="1" applyFont="1" applyFill="1" applyBorder="1" applyAlignment="1">
      <alignment horizontal="center" vertical="center"/>
    </xf>
    <xf numFmtId="0" fontId="5" fillId="4" borderId="24" xfId="1" applyFont="1" applyFill="1" applyBorder="1" applyAlignment="1">
      <alignment horizontal="center" vertical="center"/>
    </xf>
    <xf numFmtId="0" fontId="5" fillId="4" borderId="25" xfId="1" applyFont="1" applyFill="1" applyBorder="1" applyAlignment="1">
      <alignment horizontal="center" vertical="center"/>
    </xf>
    <xf numFmtId="0" fontId="30" fillId="0" borderId="62" xfId="0" applyFont="1" applyBorder="1" applyAlignment="1">
      <alignment horizontal="right" wrapText="1"/>
    </xf>
    <xf numFmtId="0" fontId="4" fillId="5" borderId="24" xfId="0" applyFont="1" applyFill="1" applyBorder="1" applyAlignment="1">
      <alignment horizontal="center" vertical="center"/>
    </xf>
    <xf numFmtId="0" fontId="11" fillId="0" borderId="5" xfId="1" applyFont="1" applyBorder="1" applyAlignment="1">
      <alignment horizontal="left" vertical="center"/>
    </xf>
    <xf numFmtId="0" fontId="11" fillId="4" borderId="5" xfId="1" applyFont="1" applyFill="1" applyBorder="1" applyAlignment="1">
      <alignment horizontal="left" vertical="center"/>
    </xf>
    <xf numFmtId="0" fontId="11" fillId="4" borderId="5" xfId="1" applyFont="1" applyFill="1" applyBorder="1" applyAlignment="1">
      <alignment horizontal="left" vertical="center" wrapText="1"/>
    </xf>
    <xf numFmtId="0" fontId="11" fillId="4" borderId="76" xfId="1" applyFont="1" applyFill="1" applyBorder="1" applyAlignment="1">
      <alignment vertical="center"/>
    </xf>
    <xf numFmtId="0" fontId="30" fillId="0" borderId="62" xfId="0" applyFont="1" applyBorder="1" applyAlignment="1">
      <alignment wrapText="1"/>
    </xf>
    <xf numFmtId="0" fontId="1" fillId="0" borderId="41" xfId="0" applyFont="1" applyBorder="1"/>
    <xf numFmtId="0" fontId="4" fillId="5" borderId="1" xfId="0" applyFont="1" applyFill="1" applyBorder="1" applyAlignment="1">
      <alignment horizontal="center" vertical="center"/>
    </xf>
    <xf numFmtId="0" fontId="11" fillId="4" borderId="77" xfId="1" applyFont="1" applyFill="1" applyBorder="1" applyAlignment="1">
      <alignment vertical="center" wrapText="1"/>
    </xf>
    <xf numFmtId="0" fontId="30" fillId="0" borderId="0" xfId="0" applyFont="1" applyAlignment="1">
      <alignment horizontal="right"/>
    </xf>
    <xf numFmtId="0" fontId="1" fillId="4" borderId="27" xfId="2" applyFont="1" applyFill="1" applyBorder="1" applyAlignment="1">
      <alignment horizontal="left" vertical="center"/>
    </xf>
    <xf numFmtId="0" fontId="4" fillId="4" borderId="16" xfId="1" applyFont="1" applyFill="1" applyBorder="1" applyAlignment="1">
      <alignment vertical="center"/>
    </xf>
    <xf numFmtId="0" fontId="4" fillId="4" borderId="20" xfId="1" applyFont="1" applyFill="1" applyBorder="1" applyAlignment="1">
      <alignment horizontal="left" vertical="center" wrapText="1"/>
    </xf>
    <xf numFmtId="0" fontId="6" fillId="4" borderId="6" xfId="1" applyFont="1" applyFill="1" applyBorder="1" applyAlignment="1">
      <alignment horizontal="left" vertical="center" wrapText="1"/>
    </xf>
    <xf numFmtId="0" fontId="1" fillId="4" borderId="63" xfId="2" applyFont="1" applyFill="1" applyBorder="1" applyAlignment="1">
      <alignment vertical="center"/>
    </xf>
    <xf numFmtId="0" fontId="11" fillId="4" borderId="50" xfId="1" applyFont="1" applyFill="1" applyBorder="1" applyAlignment="1">
      <alignment horizontal="left" vertical="center"/>
    </xf>
    <xf numFmtId="0" fontId="4" fillId="4" borderId="63" xfId="1" applyFont="1" applyFill="1" applyBorder="1" applyAlignment="1">
      <alignment vertical="center" wrapText="1"/>
    </xf>
    <xf numFmtId="0" fontId="4" fillId="4" borderId="65" xfId="1" applyFont="1" applyFill="1" applyBorder="1" applyAlignment="1">
      <alignment vertical="center"/>
    </xf>
    <xf numFmtId="0" fontId="11" fillId="4" borderId="50" xfId="1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4" fillId="4" borderId="21" xfId="1" applyFont="1" applyFill="1" applyBorder="1" applyAlignment="1">
      <alignment horizontal="left" vertical="center"/>
    </xf>
    <xf numFmtId="0" fontId="4" fillId="4" borderId="42" xfId="1" applyFont="1" applyFill="1" applyBorder="1" applyAlignment="1">
      <alignment horizontal="left" vertical="center"/>
    </xf>
    <xf numFmtId="0" fontId="11" fillId="4" borderId="30" xfId="1" applyFont="1" applyFill="1" applyBorder="1" applyAlignment="1">
      <alignment horizontal="left" vertical="center"/>
    </xf>
    <xf numFmtId="0" fontId="4" fillId="4" borderId="66" xfId="1" applyFont="1" applyFill="1" applyBorder="1" applyAlignment="1">
      <alignment vertical="center"/>
    </xf>
    <xf numFmtId="0" fontId="11" fillId="4" borderId="66" xfId="1" applyFont="1" applyFill="1" applyBorder="1" applyAlignment="1">
      <alignment vertical="center"/>
    </xf>
    <xf numFmtId="0" fontId="4" fillId="4" borderId="50" xfId="1" applyFont="1" applyFill="1" applyBorder="1" applyAlignment="1">
      <alignment vertical="center"/>
    </xf>
    <xf numFmtId="0" fontId="4" fillId="4" borderId="42" xfId="1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2" fillId="5" borderId="57" xfId="0" applyFont="1" applyFill="1" applyBorder="1" applyAlignment="1">
      <alignment horizontal="center" vertical="center"/>
    </xf>
    <xf numFmtId="0" fontId="2" fillId="5" borderId="68" xfId="0" applyFont="1" applyFill="1" applyBorder="1" applyAlignment="1">
      <alignment horizontal="center" vertical="center"/>
    </xf>
    <xf numFmtId="0" fontId="2" fillId="5" borderId="71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right" vertical="center"/>
    </xf>
    <xf numFmtId="0" fontId="4" fillId="5" borderId="63" xfId="0" applyFont="1" applyFill="1" applyBorder="1" applyAlignment="1">
      <alignment horizontal="right" vertical="center"/>
    </xf>
    <xf numFmtId="0" fontId="4" fillId="5" borderId="40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right"/>
    </xf>
    <xf numFmtId="0" fontId="3" fillId="5" borderId="60" xfId="0" applyFont="1" applyFill="1" applyBorder="1" applyAlignment="1">
      <alignment horizontal="right"/>
    </xf>
    <xf numFmtId="0" fontId="3" fillId="5" borderId="47" xfId="0" applyFont="1" applyFill="1" applyBorder="1" applyAlignment="1">
      <alignment horizontal="right"/>
    </xf>
    <xf numFmtId="0" fontId="4" fillId="5" borderId="54" xfId="0" applyFont="1" applyFill="1" applyBorder="1" applyAlignment="1">
      <alignment horizontal="right" vertical="center"/>
    </xf>
    <xf numFmtId="0" fontId="4" fillId="5" borderId="70" xfId="0" applyFont="1" applyFill="1" applyBorder="1" applyAlignment="1">
      <alignment horizontal="right" vertical="center"/>
    </xf>
    <xf numFmtId="0" fontId="4" fillId="5" borderId="51" xfId="0" applyFont="1" applyFill="1" applyBorder="1" applyAlignment="1">
      <alignment horizontal="right" vertical="center"/>
    </xf>
    <xf numFmtId="0" fontId="5" fillId="5" borderId="49" xfId="0" applyFont="1" applyFill="1" applyBorder="1" applyAlignment="1">
      <alignment horizontal="left" vertical="center"/>
    </xf>
    <xf numFmtId="0" fontId="5" fillId="5" borderId="63" xfId="0" applyFont="1" applyFill="1" applyBorder="1" applyAlignment="1">
      <alignment horizontal="left" vertical="center"/>
    </xf>
    <xf numFmtId="0" fontId="5" fillId="5" borderId="77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left"/>
    </xf>
    <xf numFmtId="0" fontId="3" fillId="5" borderId="60" xfId="0" applyFont="1" applyFill="1" applyBorder="1" applyAlignment="1">
      <alignment horizontal="left"/>
    </xf>
    <xf numFmtId="0" fontId="3" fillId="5" borderId="73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 vertical="center"/>
    </xf>
    <xf numFmtId="0" fontId="4" fillId="5" borderId="70" xfId="0" applyFont="1" applyFill="1" applyBorder="1" applyAlignment="1">
      <alignment horizontal="left" vertical="center"/>
    </xf>
    <xf numFmtId="0" fontId="4" fillId="5" borderId="78" xfId="0" applyFont="1" applyFill="1" applyBorder="1" applyAlignment="1">
      <alignment horizontal="left" vertical="center"/>
    </xf>
    <xf numFmtId="0" fontId="4" fillId="5" borderId="49" xfId="0" applyFont="1" applyFill="1" applyBorder="1" applyAlignment="1">
      <alignment horizontal="right"/>
    </xf>
    <xf numFmtId="0" fontId="4" fillId="5" borderId="63" xfId="0" applyFont="1" applyFill="1" applyBorder="1" applyAlignment="1">
      <alignment horizontal="right"/>
    </xf>
    <xf numFmtId="0" fontId="4" fillId="5" borderId="40" xfId="0" applyFont="1" applyFill="1" applyBorder="1" applyAlignment="1">
      <alignment horizontal="right"/>
    </xf>
    <xf numFmtId="0" fontId="1" fillId="5" borderId="55" xfId="0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 wrapText="1"/>
    </xf>
    <xf numFmtId="0" fontId="8" fillId="5" borderId="58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8" fillId="5" borderId="55" xfId="0" applyFont="1" applyFill="1" applyBorder="1" applyAlignment="1">
      <alignment horizontal="center" vertical="center" wrapText="1"/>
    </xf>
    <xf numFmtId="0" fontId="8" fillId="5" borderId="56" xfId="0" applyFont="1" applyFill="1" applyBorder="1" applyAlignment="1">
      <alignment horizontal="center" vertical="center" wrapText="1"/>
    </xf>
    <xf numFmtId="0" fontId="8" fillId="5" borderId="64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3" fillId="5" borderId="57" xfId="0" applyFont="1" applyFill="1" applyBorder="1" applyAlignment="1">
      <alignment horizontal="center" vertical="center" wrapText="1"/>
    </xf>
    <xf numFmtId="0" fontId="3" fillId="5" borderId="68" xfId="0" applyFont="1" applyFill="1" applyBorder="1" applyAlignment="1">
      <alignment horizontal="center" vertical="center" wrapText="1"/>
    </xf>
    <xf numFmtId="0" fontId="3" fillId="5" borderId="71" xfId="0" applyFont="1" applyFill="1" applyBorder="1" applyAlignment="1">
      <alignment horizontal="center" vertical="center" wrapText="1"/>
    </xf>
    <xf numFmtId="0" fontId="1" fillId="5" borderId="64" xfId="0" applyFont="1" applyFill="1" applyBorder="1" applyAlignment="1">
      <alignment horizontal="center" vertical="center" wrapText="1"/>
    </xf>
    <xf numFmtId="0" fontId="9" fillId="5" borderId="57" xfId="0" applyFont="1" applyFill="1" applyBorder="1" applyAlignment="1">
      <alignment horizontal="left" vertical="center" wrapText="1"/>
    </xf>
    <xf numFmtId="0" fontId="9" fillId="5" borderId="68" xfId="0" applyFont="1" applyFill="1" applyBorder="1" applyAlignment="1">
      <alignment horizontal="left" vertical="center" wrapText="1"/>
    </xf>
    <xf numFmtId="0" fontId="9" fillId="5" borderId="71" xfId="0" applyFont="1" applyFill="1" applyBorder="1" applyAlignment="1">
      <alignment horizontal="left" vertical="center" wrapText="1"/>
    </xf>
    <xf numFmtId="0" fontId="4" fillId="5" borderId="57" xfId="0" applyFont="1" applyFill="1" applyBorder="1" applyAlignment="1">
      <alignment horizontal="right" vertical="center" wrapText="1"/>
    </xf>
    <xf numFmtId="0" fontId="4" fillId="5" borderId="71" xfId="0" applyFont="1" applyFill="1" applyBorder="1" applyAlignment="1">
      <alignment horizontal="right" vertical="center" wrapText="1"/>
    </xf>
    <xf numFmtId="0" fontId="1" fillId="0" borderId="2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5" borderId="49" xfId="0" applyFont="1" applyFill="1" applyBorder="1" applyAlignment="1">
      <alignment horizontal="center" wrapText="1"/>
    </xf>
    <xf numFmtId="0" fontId="3" fillId="5" borderId="63" xfId="0" applyFont="1" applyFill="1" applyBorder="1" applyAlignment="1">
      <alignment horizontal="center" wrapText="1"/>
    </xf>
    <xf numFmtId="0" fontId="3" fillId="5" borderId="40" xfId="0" applyFont="1" applyFill="1" applyBorder="1" applyAlignment="1">
      <alignment horizontal="center" wrapText="1"/>
    </xf>
    <xf numFmtId="0" fontId="15" fillId="5" borderId="7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4" fillId="5" borderId="79" xfId="0" applyFont="1" applyFill="1" applyBorder="1" applyAlignment="1">
      <alignment horizontal="center" vertical="center" wrapText="1"/>
    </xf>
    <xf numFmtId="0" fontId="4" fillId="5" borderId="77" xfId="0" applyFont="1" applyFill="1" applyBorder="1" applyAlignment="1">
      <alignment horizontal="center" vertical="center" wrapText="1"/>
    </xf>
    <xf numFmtId="0" fontId="11" fillId="5" borderId="57" xfId="0" applyFont="1" applyFill="1" applyBorder="1" applyAlignment="1">
      <alignment horizontal="center" vertical="center" wrapText="1"/>
    </xf>
    <xf numFmtId="0" fontId="11" fillId="5" borderId="71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/>
    </xf>
    <xf numFmtId="0" fontId="9" fillId="5" borderId="60" xfId="0" applyFont="1" applyFill="1" applyBorder="1" applyAlignment="1">
      <alignment horizontal="left" vertical="center"/>
    </xf>
    <xf numFmtId="0" fontId="9" fillId="5" borderId="73" xfId="0" applyFont="1" applyFill="1" applyBorder="1" applyAlignment="1">
      <alignment horizontal="left" vertical="center"/>
    </xf>
    <xf numFmtId="0" fontId="1" fillId="5" borderId="35" xfId="0" applyFont="1" applyFill="1" applyBorder="1" applyAlignment="1">
      <alignment horizontal="left" vertical="center" wrapText="1"/>
    </xf>
    <xf numFmtId="0" fontId="1" fillId="5" borderId="56" xfId="0" applyFont="1" applyFill="1" applyBorder="1" applyAlignment="1">
      <alignment horizontal="left" vertical="center" wrapText="1"/>
    </xf>
    <xf numFmtId="0" fontId="1" fillId="5" borderId="64" xfId="0" applyFont="1" applyFill="1" applyBorder="1" applyAlignment="1">
      <alignment horizontal="left" vertical="center" wrapText="1"/>
    </xf>
    <xf numFmtId="0" fontId="4" fillId="4" borderId="72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28" xfId="0" applyFont="1" applyFill="1" applyBorder="1" applyAlignment="1">
      <alignment horizontal="center" vertical="center" wrapText="1"/>
    </xf>
    <xf numFmtId="0" fontId="19" fillId="5" borderId="34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29" fillId="4" borderId="28" xfId="0" applyFont="1" applyFill="1" applyBorder="1" applyAlignment="1">
      <alignment horizontal="center" vertical="center" wrapText="1"/>
    </xf>
    <xf numFmtId="0" fontId="29" fillId="4" borderId="34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39" xfId="0" applyFont="1" applyFill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4" fillId="3" borderId="7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right"/>
    </xf>
    <xf numFmtId="0" fontId="4" fillId="3" borderId="47" xfId="0" applyFont="1" applyFill="1" applyBorder="1" applyAlignment="1">
      <alignment horizontal="right"/>
    </xf>
    <xf numFmtId="0" fontId="4" fillId="3" borderId="41" xfId="0" applyFont="1" applyFill="1" applyBorder="1" applyAlignment="1">
      <alignment horizontal="left"/>
    </xf>
    <xf numFmtId="0" fontId="4" fillId="3" borderId="42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right" vertical="center"/>
    </xf>
    <xf numFmtId="0" fontId="4" fillId="3" borderId="40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3" fillId="5" borderId="14" xfId="0" applyFont="1" applyFill="1" applyBorder="1" applyAlignment="1">
      <alignment horizontal="center" vertical="center" wrapText="1"/>
    </xf>
    <xf numFmtId="0" fontId="1" fillId="5" borderId="57" xfId="0" applyFont="1" applyFill="1" applyBorder="1" applyAlignment="1">
      <alignment horizontal="center" vertical="center" wrapText="1"/>
    </xf>
    <xf numFmtId="0" fontId="1" fillId="5" borderId="68" xfId="0" applyFont="1" applyFill="1" applyBorder="1" applyAlignment="1">
      <alignment horizontal="center" vertical="center" wrapText="1"/>
    </xf>
    <xf numFmtId="0" fontId="1" fillId="5" borderId="71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28" fillId="5" borderId="57" xfId="0" applyFont="1" applyFill="1" applyBorder="1" applyAlignment="1">
      <alignment horizontal="left" vertical="center"/>
    </xf>
    <xf numFmtId="0" fontId="28" fillId="5" borderId="68" xfId="0" applyFont="1" applyFill="1" applyBorder="1" applyAlignment="1">
      <alignment horizontal="left" vertical="center"/>
    </xf>
    <xf numFmtId="0" fontId="28" fillId="5" borderId="71" xfId="0" applyFont="1" applyFill="1" applyBorder="1" applyAlignment="1">
      <alignment horizontal="left" vertical="center"/>
    </xf>
    <xf numFmtId="0" fontId="19" fillId="5" borderId="79" xfId="0" applyFont="1" applyFill="1" applyBorder="1" applyAlignment="1">
      <alignment horizontal="center" vertical="center" wrapText="1"/>
    </xf>
    <xf numFmtId="0" fontId="19" fillId="5" borderId="77" xfId="0" applyFont="1" applyFill="1" applyBorder="1" applyAlignment="1">
      <alignment horizontal="center" vertical="center" wrapText="1"/>
    </xf>
    <xf numFmtId="0" fontId="9" fillId="5" borderId="58" xfId="0" applyFont="1" applyFill="1" applyBorder="1" applyAlignment="1">
      <alignment horizontal="left" vertical="center" wrapText="1"/>
    </xf>
    <xf numFmtId="0" fontId="9" fillId="5" borderId="17" xfId="0" applyFont="1" applyFill="1" applyBorder="1" applyAlignment="1">
      <alignment horizontal="left" vertical="center" wrapText="1"/>
    </xf>
    <xf numFmtId="0" fontId="9" fillId="5" borderId="59" xfId="0" applyFont="1" applyFill="1" applyBorder="1" applyAlignment="1">
      <alignment horizontal="left" vertical="center" wrapText="1"/>
    </xf>
    <xf numFmtId="0" fontId="19" fillId="0" borderId="72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1" fillId="5" borderId="76" xfId="0" applyFont="1" applyFill="1" applyBorder="1" applyAlignment="1">
      <alignment horizontal="center" vertical="center" wrapText="1"/>
    </xf>
    <xf numFmtId="0" fontId="11" fillId="5" borderId="66" xfId="0" applyFont="1" applyFill="1" applyBorder="1" applyAlignment="1">
      <alignment horizontal="center" vertical="center" wrapText="1"/>
    </xf>
    <xf numFmtId="0" fontId="11" fillId="5" borderId="58" xfId="0" applyFont="1" applyFill="1" applyBorder="1" applyAlignment="1">
      <alignment horizontal="center" vertical="center" wrapText="1"/>
    </xf>
    <xf numFmtId="0" fontId="11" fillId="5" borderId="59" xfId="0" applyFont="1" applyFill="1" applyBorder="1" applyAlignment="1">
      <alignment horizontal="center" vertical="center" wrapText="1"/>
    </xf>
    <xf numFmtId="0" fontId="11" fillId="5" borderId="61" xfId="0" applyFont="1" applyFill="1" applyBorder="1" applyAlignment="1">
      <alignment horizontal="center" vertical="center" wrapText="1"/>
    </xf>
    <xf numFmtId="0" fontId="11" fillId="5" borderId="62" xfId="0" applyFont="1" applyFill="1" applyBorder="1" applyAlignment="1">
      <alignment horizontal="center" vertical="center" wrapText="1"/>
    </xf>
    <xf numFmtId="0" fontId="11" fillId="5" borderId="55" xfId="0" applyFont="1" applyFill="1" applyBorder="1" applyAlignment="1">
      <alignment horizontal="center" vertical="center" wrapText="1"/>
    </xf>
    <xf numFmtId="0" fontId="11" fillId="5" borderId="6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54" xfId="0" applyFont="1" applyFill="1" applyBorder="1" applyAlignment="1">
      <alignment horizontal="right" vertical="center" wrapText="1"/>
    </xf>
    <xf numFmtId="0" fontId="4" fillId="3" borderId="51" xfId="0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3" fillId="5" borderId="53" xfId="0" applyFont="1" applyFill="1" applyBorder="1" applyAlignment="1">
      <alignment horizontal="center"/>
    </xf>
    <xf numFmtId="0" fontId="3" fillId="5" borderId="41" xfId="0" applyFont="1" applyFill="1" applyBorder="1" applyAlignment="1">
      <alignment horizontal="center"/>
    </xf>
    <xf numFmtId="0" fontId="3" fillId="5" borderId="41" xfId="0" applyFont="1" applyFill="1" applyBorder="1" applyAlignment="1">
      <alignment horizontal="left"/>
    </xf>
    <xf numFmtId="0" fontId="3" fillId="5" borderId="42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left" vertical="center"/>
    </xf>
    <xf numFmtId="0" fontId="4" fillId="5" borderId="27" xfId="0" applyFont="1" applyFill="1" applyBorder="1" applyAlignment="1">
      <alignment horizontal="left" vertical="center"/>
    </xf>
    <xf numFmtId="0" fontId="4" fillId="5" borderId="58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 wrapText="1"/>
    </xf>
    <xf numFmtId="0" fontId="4" fillId="5" borderId="55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 wrapText="1"/>
    </xf>
    <xf numFmtId="0" fontId="15" fillId="5" borderId="36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8" fillId="5" borderId="61" xfId="0" applyFont="1" applyFill="1" applyBorder="1" applyAlignment="1">
      <alignment horizontal="center" vertical="center" wrapText="1"/>
    </xf>
    <xf numFmtId="0" fontId="8" fillId="5" borderId="6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6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8" fillId="5" borderId="70" xfId="0" applyFont="1" applyFill="1" applyBorder="1" applyAlignment="1">
      <alignment horizontal="center" vertical="center" wrapText="1"/>
    </xf>
    <xf numFmtId="0" fontId="8" fillId="5" borderId="74" xfId="0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 wrapText="1"/>
    </xf>
    <xf numFmtId="0" fontId="1" fillId="5" borderId="50" xfId="0" applyFont="1" applyFill="1" applyBorder="1" applyAlignment="1">
      <alignment horizontal="center" wrapText="1"/>
    </xf>
    <xf numFmtId="0" fontId="8" fillId="5" borderId="78" xfId="0" applyFont="1" applyFill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left" vertical="center"/>
    </xf>
    <xf numFmtId="0" fontId="4" fillId="5" borderId="17" xfId="0" applyFont="1" applyFill="1" applyBorder="1" applyAlignment="1">
      <alignment horizontal="left" vertical="center"/>
    </xf>
    <xf numFmtId="0" fontId="4" fillId="5" borderId="59" xfId="0" applyFont="1" applyFill="1" applyBorder="1" applyAlignment="1">
      <alignment horizontal="left" vertical="center"/>
    </xf>
    <xf numFmtId="0" fontId="20" fillId="5" borderId="68" xfId="0" applyFont="1" applyFill="1" applyBorder="1" applyAlignment="1">
      <alignment horizontal="left" vertical="center" wrapText="1"/>
    </xf>
    <xf numFmtId="0" fontId="20" fillId="5" borderId="71" xfId="0" applyFont="1" applyFill="1" applyBorder="1" applyAlignment="1">
      <alignment horizontal="left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wrapText="1"/>
    </xf>
    <xf numFmtId="0" fontId="1" fillId="5" borderId="44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wrapText="1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58" xfId="1" applyFont="1" applyBorder="1" applyAlignment="1">
      <alignment horizontal="left" vertical="center" wrapText="1"/>
    </xf>
    <xf numFmtId="0" fontId="4" fillId="0" borderId="61" xfId="1" applyFont="1" applyBorder="1" applyAlignment="1">
      <alignment horizontal="left" vertical="center" wrapText="1"/>
    </xf>
    <xf numFmtId="0" fontId="4" fillId="0" borderId="55" xfId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 wrapText="1"/>
    </xf>
    <xf numFmtId="0" fontId="8" fillId="5" borderId="50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left" vertical="center"/>
    </xf>
    <xf numFmtId="0" fontId="4" fillId="5" borderId="68" xfId="0" applyFont="1" applyFill="1" applyBorder="1" applyAlignment="1">
      <alignment horizontal="right" vertical="center" wrapText="1"/>
    </xf>
    <xf numFmtId="0" fontId="4" fillId="5" borderId="59" xfId="0" applyFont="1" applyFill="1" applyBorder="1" applyAlignment="1">
      <alignment horizontal="center" vertical="center" wrapText="1"/>
    </xf>
    <xf numFmtId="0" fontId="4" fillId="5" borderId="62" xfId="0" applyFont="1" applyFill="1" applyBorder="1" applyAlignment="1">
      <alignment horizontal="center" vertical="center" wrapText="1"/>
    </xf>
    <xf numFmtId="0" fontId="20" fillId="5" borderId="58" xfId="0" applyFont="1" applyFill="1" applyBorder="1" applyAlignment="1">
      <alignment horizontal="left" vertical="center" wrapText="1"/>
    </xf>
    <xf numFmtId="0" fontId="20" fillId="5" borderId="17" xfId="0" applyFont="1" applyFill="1" applyBorder="1" applyAlignment="1">
      <alignment horizontal="left" vertical="center" wrapText="1"/>
    </xf>
    <xf numFmtId="0" fontId="20" fillId="5" borderId="59" xfId="0" applyFont="1" applyFill="1" applyBorder="1" applyAlignment="1">
      <alignment horizontal="left" vertical="center" wrapText="1"/>
    </xf>
    <xf numFmtId="0" fontId="20" fillId="5" borderId="55" xfId="0" applyFont="1" applyFill="1" applyBorder="1" applyAlignment="1">
      <alignment horizontal="left" vertical="center" wrapText="1"/>
    </xf>
    <xf numFmtId="0" fontId="20" fillId="5" borderId="56" xfId="0" applyFont="1" applyFill="1" applyBorder="1" applyAlignment="1">
      <alignment horizontal="left" vertical="center" wrapText="1"/>
    </xf>
    <xf numFmtId="0" fontId="20" fillId="5" borderId="64" xfId="0" applyFont="1" applyFill="1" applyBorder="1" applyAlignment="1">
      <alignment horizontal="left" vertical="center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6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5" borderId="56" xfId="0" applyFont="1" applyFill="1" applyBorder="1" applyAlignment="1">
      <alignment horizontal="right" vertical="center" wrapText="1"/>
    </xf>
    <xf numFmtId="0" fontId="24" fillId="5" borderId="58" xfId="0" applyFont="1" applyFill="1" applyBorder="1" applyAlignment="1">
      <alignment horizontal="left" vertical="center" wrapText="1"/>
    </xf>
    <xf numFmtId="0" fontId="24" fillId="5" borderId="17" xfId="0" applyFont="1" applyFill="1" applyBorder="1" applyAlignment="1">
      <alignment horizontal="left" vertical="center" wrapText="1"/>
    </xf>
    <xf numFmtId="0" fontId="24" fillId="5" borderId="59" xfId="0" applyFont="1" applyFill="1" applyBorder="1" applyAlignment="1">
      <alignment horizontal="left" vertical="center" wrapText="1"/>
    </xf>
    <xf numFmtId="0" fontId="24" fillId="5" borderId="55" xfId="0" applyFont="1" applyFill="1" applyBorder="1" applyAlignment="1">
      <alignment horizontal="left" vertical="center" wrapText="1"/>
    </xf>
    <xf numFmtId="0" fontId="24" fillId="5" borderId="56" xfId="0" applyFont="1" applyFill="1" applyBorder="1" applyAlignment="1">
      <alignment horizontal="left" vertical="center" wrapText="1"/>
    </xf>
    <xf numFmtId="0" fontId="24" fillId="5" borderId="64" xfId="0" applyFont="1" applyFill="1" applyBorder="1" applyAlignment="1">
      <alignment horizontal="left" vertical="center" wrapText="1"/>
    </xf>
    <xf numFmtId="0" fontId="4" fillId="5" borderId="57" xfId="0" applyFont="1" applyFill="1" applyBorder="1" applyAlignment="1">
      <alignment horizontal="center" vertical="center" wrapText="1"/>
    </xf>
    <xf numFmtId="0" fontId="4" fillId="5" borderId="68" xfId="0" applyFont="1" applyFill="1" applyBorder="1" applyAlignment="1">
      <alignment horizontal="center" vertical="center" wrapText="1"/>
    </xf>
    <xf numFmtId="0" fontId="4" fillId="5" borderId="7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right"/>
    </xf>
    <xf numFmtId="0" fontId="6" fillId="5" borderId="57" xfId="0" applyFont="1" applyFill="1" applyBorder="1" applyAlignment="1">
      <alignment horizontal="right" vertical="center" wrapText="1"/>
    </xf>
    <xf numFmtId="0" fontId="6" fillId="5" borderId="68" xfId="0" applyFont="1" applyFill="1" applyBorder="1" applyAlignment="1">
      <alignment horizontal="right" vertical="center" wrapText="1"/>
    </xf>
    <xf numFmtId="0" fontId="6" fillId="5" borderId="71" xfId="0" applyFont="1" applyFill="1" applyBorder="1" applyAlignment="1">
      <alignment horizontal="right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horizontal="center" vertical="center" wrapText="1"/>
    </xf>
    <xf numFmtId="0" fontId="8" fillId="5" borderId="75" xfId="0" applyFont="1" applyFill="1" applyBorder="1" applyAlignment="1">
      <alignment horizontal="center" vertical="center" wrapText="1"/>
    </xf>
    <xf numFmtId="0" fontId="8" fillId="5" borderId="66" xfId="0" applyFont="1" applyFill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left" vertical="center" wrapText="1"/>
    </xf>
    <xf numFmtId="0" fontId="4" fillId="5" borderId="59" xfId="0" applyFont="1" applyFill="1" applyBorder="1" applyAlignment="1">
      <alignment horizontal="left" vertical="center" wrapText="1"/>
    </xf>
    <xf numFmtId="0" fontId="4" fillId="5" borderId="55" xfId="0" applyFont="1" applyFill="1" applyBorder="1" applyAlignment="1">
      <alignment horizontal="left" vertical="center" wrapText="1"/>
    </xf>
    <xf numFmtId="0" fontId="4" fillId="5" borderId="64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/>
    </xf>
    <xf numFmtId="0" fontId="4" fillId="5" borderId="60" xfId="0" applyFont="1" applyFill="1" applyBorder="1" applyAlignment="1">
      <alignment horizontal="left" vertical="center"/>
    </xf>
    <xf numFmtId="0" fontId="4" fillId="5" borderId="73" xfId="0" applyFont="1" applyFill="1" applyBorder="1" applyAlignment="1">
      <alignment horizontal="left" vertical="center"/>
    </xf>
    <xf numFmtId="0" fontId="8" fillId="5" borderId="76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55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75" xfId="0" applyFont="1" applyFill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 wrapText="1"/>
    </xf>
    <xf numFmtId="0" fontId="6" fillId="5" borderId="66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74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79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3" borderId="57" xfId="0" applyFont="1" applyFill="1" applyBorder="1" applyAlignment="1">
      <alignment horizontal="right" vertical="center" wrapText="1"/>
    </xf>
    <xf numFmtId="0" fontId="8" fillId="3" borderId="68" xfId="0" applyFont="1" applyFill="1" applyBorder="1" applyAlignment="1">
      <alignment horizontal="right" vertical="center" wrapText="1"/>
    </xf>
    <xf numFmtId="0" fontId="4" fillId="3" borderId="61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0" fontId="4" fillId="3" borderId="55" xfId="0" applyFont="1" applyFill="1" applyBorder="1" applyAlignment="1">
      <alignment horizontal="right" vertical="center" wrapText="1"/>
    </xf>
    <xf numFmtId="0" fontId="4" fillId="3" borderId="56" xfId="0" applyFont="1" applyFill="1" applyBorder="1" applyAlignment="1">
      <alignment horizontal="right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right" vertical="center" wrapText="1"/>
    </xf>
    <xf numFmtId="0" fontId="8" fillId="3" borderId="56" xfId="0" applyFont="1" applyFill="1" applyBorder="1" applyAlignment="1">
      <alignment horizontal="right" vertical="center" wrapText="1"/>
    </xf>
    <xf numFmtId="0" fontId="9" fillId="3" borderId="4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41" xfId="0" applyFont="1" applyFill="1" applyBorder="1" applyAlignment="1">
      <alignment horizontal="left" vertical="center"/>
    </xf>
    <xf numFmtId="0" fontId="9" fillId="3" borderId="42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3" borderId="17" xfId="0" quotePrefix="1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textRotation="90" wrapText="1"/>
    </xf>
    <xf numFmtId="0" fontId="8" fillId="3" borderId="22" xfId="0" applyFont="1" applyFill="1" applyBorder="1" applyAlignment="1">
      <alignment horizontal="center" vertical="center" textRotation="90" wrapText="1"/>
    </xf>
    <xf numFmtId="0" fontId="8" fillId="3" borderId="38" xfId="0" applyFont="1" applyFill="1" applyBorder="1" applyAlignment="1">
      <alignment horizontal="center" vertical="center" textRotation="90" wrapText="1"/>
    </xf>
    <xf numFmtId="0" fontId="8" fillId="3" borderId="13" xfId="0" applyFont="1" applyFill="1" applyBorder="1" applyAlignment="1">
      <alignment horizontal="center" vertical="center" textRotation="90" wrapText="1"/>
    </xf>
    <xf numFmtId="0" fontId="8" fillId="3" borderId="28" xfId="0" applyFont="1" applyFill="1" applyBorder="1" applyAlignment="1">
      <alignment horizontal="center" vertical="center" textRotation="90" wrapText="1"/>
    </xf>
    <xf numFmtId="0" fontId="8" fillId="3" borderId="34" xfId="0" applyFont="1" applyFill="1" applyBorder="1" applyAlignment="1">
      <alignment horizontal="center" vertical="center" textRotation="90" wrapText="1"/>
    </xf>
    <xf numFmtId="0" fontId="8" fillId="3" borderId="21" xfId="0" applyFont="1" applyFill="1" applyBorder="1" applyAlignment="1">
      <alignment horizontal="center" vertical="center" textRotation="90" wrapText="1"/>
    </xf>
    <xf numFmtId="0" fontId="8" fillId="3" borderId="29" xfId="0" applyFont="1" applyFill="1" applyBorder="1" applyAlignment="1">
      <alignment horizontal="center" vertical="center" textRotation="90" wrapText="1"/>
    </xf>
    <xf numFmtId="0" fontId="8" fillId="3" borderId="39" xfId="0" applyFont="1" applyFill="1" applyBorder="1" applyAlignment="1">
      <alignment horizontal="center" vertical="center" textRotation="90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4" borderId="54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</cellXfs>
  <cellStyles count="5">
    <cellStyle name="Normal" xfId="0" builtinId="0"/>
    <cellStyle name="Normalny 14" xfId="3" xr:uid="{99798E7A-455E-49CA-BC20-73F79563B2A6}"/>
    <cellStyle name="Normalny 2" xfId="1" xr:uid="{5B1E3BE1-68BA-4352-8825-A22D5320471C}"/>
    <cellStyle name="Normalny 2 2" xfId="2" xr:uid="{5B2ABC81-6B82-4AB8-8104-CCAB922E9F4A}"/>
    <cellStyle name="Normalny 2 3" xfId="4" xr:uid="{CAB59002-D048-4B03-8C84-D24A67C4FDE8}"/>
  </cellStyles>
  <dxfs count="0"/>
  <tableStyles count="0" defaultTableStyle="TableStyleMedium2" defaultPivotStyle="PivotStyleLight16"/>
  <colors>
    <mruColors>
      <color rgb="FFCCFFCC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B2A89-F0CD-49A2-887F-675CB38B49CC}">
  <sheetPr>
    <tabColor rgb="FFFF0000"/>
    <pageSetUpPr fitToPage="1"/>
  </sheetPr>
  <dimension ref="A1:AG52"/>
  <sheetViews>
    <sheetView tabSelected="1" zoomScale="70" zoomScaleNormal="70" workbookViewId="0">
      <selection activeCell="A18" sqref="A18:A36"/>
    </sheetView>
  </sheetViews>
  <sheetFormatPr defaultColWidth="9.25" defaultRowHeight="15.65" x14ac:dyDescent="0.25"/>
  <cols>
    <col min="1" max="1" width="22.625" style="141" customWidth="1"/>
    <col min="2" max="2" width="6.5" style="141" customWidth="1"/>
    <col min="3" max="3" width="42.25" style="141" customWidth="1"/>
    <col min="4" max="4" width="46.875" style="141" customWidth="1"/>
    <col min="5" max="28" width="5.625" style="141" customWidth="1"/>
    <col min="29" max="29" width="6.625" style="141" customWidth="1"/>
    <col min="30" max="30" width="6.625" style="142" customWidth="1"/>
    <col min="31" max="32" width="6.625" style="141" customWidth="1"/>
    <col min="33" max="35" width="6.75" style="141" customWidth="1"/>
    <col min="36" max="16384" width="9.25" style="141"/>
  </cols>
  <sheetData>
    <row r="1" spans="2:33" ht="16.3" thickBot="1" x14ac:dyDescent="0.3"/>
    <row r="2" spans="2:33" ht="28.55" customHeight="1" thickBot="1" x14ac:dyDescent="0.35">
      <c r="B2" s="697" t="s">
        <v>0</v>
      </c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698"/>
      <c r="Q2" s="698"/>
      <c r="R2" s="698"/>
      <c r="S2" s="698"/>
      <c r="T2" s="698"/>
      <c r="U2" s="698"/>
      <c r="V2" s="698"/>
      <c r="W2" s="698"/>
      <c r="X2" s="698"/>
      <c r="Y2" s="698"/>
      <c r="Z2" s="698"/>
      <c r="AA2" s="698"/>
      <c r="AB2" s="698"/>
      <c r="AC2" s="698"/>
      <c r="AD2" s="698"/>
      <c r="AE2" s="698"/>
      <c r="AF2" s="699"/>
      <c r="AG2" s="143"/>
    </row>
    <row r="3" spans="2:33" ht="16.3" x14ac:dyDescent="0.3">
      <c r="B3" s="700" t="s">
        <v>1</v>
      </c>
      <c r="C3" s="701"/>
      <c r="D3" s="349"/>
      <c r="E3" s="702" t="s">
        <v>2</v>
      </c>
      <c r="F3" s="702"/>
      <c r="G3" s="702"/>
      <c r="H3" s="702"/>
      <c r="I3" s="702"/>
      <c r="J3" s="702"/>
      <c r="K3" s="702"/>
      <c r="L3" s="702"/>
      <c r="M3" s="702"/>
      <c r="N3" s="702"/>
      <c r="O3" s="702"/>
      <c r="P3" s="702"/>
      <c r="Q3" s="702"/>
      <c r="R3" s="702"/>
      <c r="S3" s="702"/>
      <c r="T3" s="702"/>
      <c r="U3" s="702"/>
      <c r="V3" s="702"/>
      <c r="W3" s="702"/>
      <c r="X3" s="702"/>
      <c r="Y3" s="702"/>
      <c r="Z3" s="702"/>
      <c r="AA3" s="702"/>
      <c r="AB3" s="702"/>
      <c r="AC3" s="702"/>
      <c r="AD3" s="702"/>
      <c r="AE3" s="702"/>
      <c r="AF3" s="703"/>
      <c r="AG3" s="143"/>
    </row>
    <row r="4" spans="2:33" ht="21.1" customHeight="1" x14ac:dyDescent="0.3">
      <c r="B4" s="704" t="s">
        <v>3</v>
      </c>
      <c r="C4" s="705"/>
      <c r="D4" s="144"/>
      <c r="E4" s="706" t="s">
        <v>4</v>
      </c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  <c r="R4" s="706"/>
      <c r="S4" s="706"/>
      <c r="T4" s="706"/>
      <c r="U4" s="706"/>
      <c r="V4" s="706"/>
      <c r="W4" s="706"/>
      <c r="X4" s="706"/>
      <c r="Y4" s="706"/>
      <c r="Z4" s="706"/>
      <c r="AA4" s="706"/>
      <c r="AB4" s="706"/>
      <c r="AC4" s="706"/>
      <c r="AD4" s="706"/>
      <c r="AE4" s="706"/>
      <c r="AF4" s="707"/>
      <c r="AG4" s="143"/>
    </row>
    <row r="5" spans="2:33" ht="18.7" customHeight="1" x14ac:dyDescent="0.3">
      <c r="B5" s="704" t="s">
        <v>5</v>
      </c>
      <c r="C5" s="705"/>
      <c r="D5" s="144"/>
      <c r="E5" s="706" t="s">
        <v>6</v>
      </c>
      <c r="F5" s="706"/>
      <c r="G5" s="706"/>
      <c r="H5" s="706"/>
      <c r="I5" s="706"/>
      <c r="J5" s="706"/>
      <c r="K5" s="706"/>
      <c r="L5" s="706"/>
      <c r="M5" s="706"/>
      <c r="N5" s="706"/>
      <c r="O5" s="706"/>
      <c r="P5" s="706"/>
      <c r="Q5" s="706"/>
      <c r="R5" s="706"/>
      <c r="S5" s="706"/>
      <c r="T5" s="706"/>
      <c r="U5" s="706"/>
      <c r="V5" s="706"/>
      <c r="W5" s="706"/>
      <c r="X5" s="706"/>
      <c r="Y5" s="706"/>
      <c r="Z5" s="706"/>
      <c r="AA5" s="706"/>
      <c r="AB5" s="706"/>
      <c r="AC5" s="706"/>
      <c r="AD5" s="706"/>
      <c r="AE5" s="706"/>
      <c r="AF5" s="707"/>
      <c r="AG5" s="143"/>
    </row>
    <row r="6" spans="2:33" ht="22.6" customHeight="1" x14ac:dyDescent="0.3">
      <c r="B6" s="704" t="s">
        <v>7</v>
      </c>
      <c r="C6" s="705"/>
      <c r="D6" s="144"/>
      <c r="E6" s="743" t="s">
        <v>74</v>
      </c>
      <c r="F6" s="743"/>
      <c r="G6" s="743"/>
      <c r="H6" s="743"/>
      <c r="I6" s="743"/>
      <c r="J6" s="743"/>
      <c r="K6" s="743"/>
      <c r="L6" s="743"/>
      <c r="M6" s="743"/>
      <c r="N6" s="743"/>
      <c r="O6" s="743"/>
      <c r="P6" s="743"/>
      <c r="Q6" s="743"/>
      <c r="R6" s="743"/>
      <c r="S6" s="743"/>
      <c r="T6" s="743"/>
      <c r="U6" s="743"/>
      <c r="V6" s="743"/>
      <c r="W6" s="743"/>
      <c r="X6" s="743"/>
      <c r="Y6" s="743"/>
      <c r="Z6" s="743"/>
      <c r="AA6" s="743"/>
      <c r="AB6" s="743"/>
      <c r="AC6" s="743"/>
      <c r="AD6" s="743"/>
      <c r="AE6" s="743"/>
      <c r="AF6" s="744"/>
      <c r="AG6" s="143"/>
    </row>
    <row r="7" spans="2:33" ht="23.3" customHeight="1" thickBot="1" x14ac:dyDescent="0.35">
      <c r="B7" s="745" t="s">
        <v>75</v>
      </c>
      <c r="C7" s="746"/>
      <c r="D7" s="145"/>
      <c r="E7" s="747" t="s">
        <v>76</v>
      </c>
      <c r="F7" s="747"/>
      <c r="G7" s="747"/>
      <c r="H7" s="747"/>
      <c r="I7" s="747"/>
      <c r="J7" s="747"/>
      <c r="K7" s="747"/>
      <c r="L7" s="747"/>
      <c r="M7" s="747"/>
      <c r="N7" s="747"/>
      <c r="O7" s="747"/>
      <c r="P7" s="747"/>
      <c r="Q7" s="747"/>
      <c r="R7" s="747"/>
      <c r="S7" s="747"/>
      <c r="T7" s="747"/>
      <c r="U7" s="747"/>
      <c r="V7" s="747"/>
      <c r="W7" s="747"/>
      <c r="X7" s="747"/>
      <c r="Y7" s="747"/>
      <c r="Z7" s="747"/>
      <c r="AA7" s="747"/>
      <c r="AB7" s="747"/>
      <c r="AC7" s="747"/>
      <c r="AD7" s="747"/>
      <c r="AE7" s="747"/>
      <c r="AF7" s="748"/>
      <c r="AG7" s="143"/>
    </row>
    <row r="8" spans="2:33" ht="22.6" customHeight="1" thickBot="1" x14ac:dyDescent="0.35">
      <c r="B8" s="661" t="s">
        <v>244</v>
      </c>
      <c r="C8" s="662"/>
      <c r="D8" s="662"/>
      <c r="E8" s="662"/>
      <c r="F8" s="662"/>
      <c r="G8" s="662"/>
      <c r="H8" s="662"/>
      <c r="I8" s="662"/>
      <c r="J8" s="662"/>
      <c r="K8" s="662"/>
      <c r="L8" s="662"/>
      <c r="M8" s="662"/>
      <c r="N8" s="662"/>
      <c r="O8" s="662"/>
      <c r="P8" s="662"/>
      <c r="Q8" s="662"/>
      <c r="R8" s="662"/>
      <c r="S8" s="662"/>
      <c r="T8" s="662"/>
      <c r="U8" s="662"/>
      <c r="V8" s="662"/>
      <c r="W8" s="662"/>
      <c r="X8" s="662"/>
      <c r="Y8" s="662"/>
      <c r="Z8" s="662"/>
      <c r="AA8" s="662"/>
      <c r="AB8" s="662"/>
      <c r="AC8" s="662"/>
      <c r="AD8" s="662"/>
      <c r="AE8" s="662"/>
      <c r="AF8" s="663"/>
      <c r="AG8" s="143"/>
    </row>
    <row r="9" spans="2:33" ht="21.1" customHeight="1" thickBot="1" x14ac:dyDescent="0.35">
      <c r="B9" s="737" t="s">
        <v>11</v>
      </c>
      <c r="C9" s="738"/>
      <c r="D9" s="350"/>
      <c r="E9" s="664" t="s">
        <v>77</v>
      </c>
      <c r="F9" s="665"/>
      <c r="G9" s="665"/>
      <c r="H9" s="665"/>
      <c r="I9" s="665"/>
      <c r="J9" s="665"/>
      <c r="K9" s="665"/>
      <c r="L9" s="665"/>
      <c r="M9" s="665"/>
      <c r="N9" s="665"/>
      <c r="O9" s="665"/>
      <c r="P9" s="708"/>
      <c r="Q9" s="647" t="s">
        <v>78</v>
      </c>
      <c r="R9" s="648"/>
      <c r="S9" s="648"/>
      <c r="T9" s="648"/>
      <c r="U9" s="648"/>
      <c r="V9" s="648"/>
      <c r="W9" s="648"/>
      <c r="X9" s="648"/>
      <c r="Y9" s="648"/>
      <c r="Z9" s="648"/>
      <c r="AA9" s="648"/>
      <c r="AB9" s="649"/>
      <c r="AC9" s="146"/>
      <c r="AD9" s="146"/>
      <c r="AE9" s="146"/>
      <c r="AF9" s="147"/>
      <c r="AG9" s="143"/>
    </row>
    <row r="10" spans="2:33" ht="21.1" customHeight="1" thickBot="1" x14ac:dyDescent="0.35">
      <c r="B10" s="739"/>
      <c r="C10" s="740"/>
      <c r="D10" s="735" t="s">
        <v>12</v>
      </c>
      <c r="E10" s="709" t="s">
        <v>19</v>
      </c>
      <c r="F10" s="710"/>
      <c r="G10" s="710"/>
      <c r="H10" s="710"/>
      <c r="I10" s="710"/>
      <c r="J10" s="710"/>
      <c r="K10" s="710"/>
      <c r="L10" s="710"/>
      <c r="M10" s="710"/>
      <c r="N10" s="710"/>
      <c r="O10" s="710"/>
      <c r="P10" s="711"/>
      <c r="Q10" s="635" t="s">
        <v>19</v>
      </c>
      <c r="R10" s="636"/>
      <c r="S10" s="636"/>
      <c r="T10" s="636"/>
      <c r="U10" s="636"/>
      <c r="V10" s="636"/>
      <c r="W10" s="636"/>
      <c r="X10" s="636"/>
      <c r="Y10" s="636"/>
      <c r="Z10" s="636"/>
      <c r="AA10" s="636"/>
      <c r="AB10" s="650"/>
      <c r="AC10" s="148"/>
      <c r="AD10" s="148"/>
      <c r="AE10" s="148"/>
      <c r="AF10" s="149"/>
      <c r="AG10" s="143"/>
    </row>
    <row r="11" spans="2:33" s="158" customFormat="1" ht="88.3" customHeight="1" thickBot="1" x14ac:dyDescent="0.3">
      <c r="B11" s="741"/>
      <c r="C11" s="742"/>
      <c r="D11" s="736"/>
      <c r="E11" s="150" t="s">
        <v>20</v>
      </c>
      <c r="F11" s="151" t="s">
        <v>21</v>
      </c>
      <c r="G11" s="151" t="s">
        <v>22</v>
      </c>
      <c r="H11" s="151" t="s">
        <v>23</v>
      </c>
      <c r="I11" s="151" t="s">
        <v>24</v>
      </c>
      <c r="J11" s="151" t="s">
        <v>25</v>
      </c>
      <c r="K11" s="151" t="s">
        <v>26</v>
      </c>
      <c r="L11" s="151" t="s">
        <v>79</v>
      </c>
      <c r="M11" s="151" t="s">
        <v>28</v>
      </c>
      <c r="N11" s="151" t="s">
        <v>29</v>
      </c>
      <c r="O11" s="151" t="s">
        <v>30</v>
      </c>
      <c r="P11" s="152" t="s">
        <v>31</v>
      </c>
      <c r="Q11" s="150" t="s">
        <v>20</v>
      </c>
      <c r="R11" s="151" t="s">
        <v>21</v>
      </c>
      <c r="S11" s="151" t="s">
        <v>22</v>
      </c>
      <c r="T11" s="151" t="s">
        <v>23</v>
      </c>
      <c r="U11" s="151" t="s">
        <v>24</v>
      </c>
      <c r="V11" s="151" t="s">
        <v>25</v>
      </c>
      <c r="W11" s="151" t="s">
        <v>32</v>
      </c>
      <c r="X11" s="151" t="s">
        <v>33</v>
      </c>
      <c r="Y11" s="151" t="s">
        <v>28</v>
      </c>
      <c r="Z11" s="151" t="s">
        <v>29</v>
      </c>
      <c r="AA11" s="153" t="s">
        <v>34</v>
      </c>
      <c r="AB11" s="154" t="s">
        <v>35</v>
      </c>
      <c r="AC11" s="155" t="s">
        <v>15</v>
      </c>
      <c r="AD11" s="153" t="s">
        <v>16</v>
      </c>
      <c r="AE11" s="153" t="s">
        <v>17</v>
      </c>
      <c r="AF11" s="156" t="s">
        <v>18</v>
      </c>
      <c r="AG11" s="157"/>
    </row>
    <row r="12" spans="2:33" ht="16.3" x14ac:dyDescent="0.3">
      <c r="B12" s="673" t="s">
        <v>36</v>
      </c>
      <c r="C12" s="674"/>
      <c r="D12" s="674"/>
      <c r="E12" s="674"/>
      <c r="F12" s="674"/>
      <c r="G12" s="674"/>
      <c r="H12" s="674"/>
      <c r="I12" s="674"/>
      <c r="J12" s="674"/>
      <c r="K12" s="674"/>
      <c r="L12" s="674"/>
      <c r="M12" s="674"/>
      <c r="N12" s="674"/>
      <c r="O12" s="674"/>
      <c r="P12" s="674"/>
      <c r="Q12" s="674"/>
      <c r="R12" s="674"/>
      <c r="S12" s="674"/>
      <c r="T12" s="674"/>
      <c r="U12" s="674"/>
      <c r="V12" s="674"/>
      <c r="W12" s="674"/>
      <c r="X12" s="674"/>
      <c r="Y12" s="674"/>
      <c r="Z12" s="674"/>
      <c r="AA12" s="674"/>
      <c r="AB12" s="674"/>
      <c r="AC12" s="674"/>
      <c r="AD12" s="674"/>
      <c r="AE12" s="674"/>
      <c r="AF12" s="675"/>
      <c r="AG12" s="143"/>
    </row>
    <row r="13" spans="2:33" ht="17" thickBot="1" x14ac:dyDescent="0.35">
      <c r="B13" s="159" t="s">
        <v>80</v>
      </c>
      <c r="C13" s="160" t="s">
        <v>38</v>
      </c>
      <c r="D13" s="351"/>
      <c r="E13" s="712"/>
      <c r="F13" s="713"/>
      <c r="G13" s="713"/>
      <c r="H13" s="713"/>
      <c r="I13" s="713"/>
      <c r="J13" s="713"/>
      <c r="K13" s="713"/>
      <c r="L13" s="713"/>
      <c r="M13" s="713"/>
      <c r="N13" s="713"/>
      <c r="O13" s="713"/>
      <c r="P13" s="713"/>
      <c r="Q13" s="713"/>
      <c r="R13" s="713"/>
      <c r="S13" s="713"/>
      <c r="T13" s="713"/>
      <c r="U13" s="713"/>
      <c r="V13" s="713"/>
      <c r="W13" s="713"/>
      <c r="X13" s="713"/>
      <c r="Y13" s="713"/>
      <c r="Z13" s="713"/>
      <c r="AA13" s="713"/>
      <c r="AB13" s="713"/>
      <c r="AC13" s="713"/>
      <c r="AD13" s="713"/>
      <c r="AE13" s="713"/>
      <c r="AF13" s="714"/>
      <c r="AG13" s="143"/>
    </row>
    <row r="14" spans="2:33" ht="16.3" x14ac:dyDescent="0.3">
      <c r="B14" s="161">
        <v>1</v>
      </c>
      <c r="C14" s="370" t="s">
        <v>81</v>
      </c>
      <c r="D14" s="352" t="s">
        <v>214</v>
      </c>
      <c r="E14" s="26"/>
      <c r="F14" s="24">
        <v>7</v>
      </c>
      <c r="G14" s="24">
        <v>39</v>
      </c>
      <c r="H14" s="24"/>
      <c r="I14" s="24"/>
      <c r="J14" s="24"/>
      <c r="K14" s="234">
        <v>36</v>
      </c>
      <c r="L14" s="162">
        <f>SUM(E14:K14)</f>
        <v>82</v>
      </c>
      <c r="M14" s="24">
        <f>((O14*25)-L14)</f>
        <v>93</v>
      </c>
      <c r="N14" s="24">
        <f>SUM(L14:M14)</f>
        <v>175</v>
      </c>
      <c r="O14" s="162">
        <v>7</v>
      </c>
      <c r="P14" s="163" t="s">
        <v>46</v>
      </c>
      <c r="Q14" s="164"/>
      <c r="R14" s="24">
        <v>7</v>
      </c>
      <c r="S14" s="24">
        <v>27</v>
      </c>
      <c r="T14" s="24"/>
      <c r="U14" s="24"/>
      <c r="V14" s="234"/>
      <c r="W14" s="234">
        <v>24</v>
      </c>
      <c r="X14" s="162">
        <f>SUM(Q14:W14)</f>
        <v>58</v>
      </c>
      <c r="Y14" s="24">
        <f>((AA14*25)-X14)</f>
        <v>142</v>
      </c>
      <c r="Z14" s="24">
        <f>SUM(X14:Y14)</f>
        <v>200</v>
      </c>
      <c r="AA14" s="162">
        <v>8</v>
      </c>
      <c r="AB14" s="163" t="s">
        <v>42</v>
      </c>
      <c r="AC14" s="30">
        <f>SUM(L14,X14)</f>
        <v>140</v>
      </c>
      <c r="AD14" s="24">
        <f>SUM(M14,Y14)</f>
        <v>235</v>
      </c>
      <c r="AE14" s="31">
        <f>SUM(AC14:AD14)</f>
        <v>375</v>
      </c>
      <c r="AF14" s="92">
        <f>SUM(O14,AA14)</f>
        <v>15</v>
      </c>
      <c r="AG14" s="143"/>
    </row>
    <row r="15" spans="2:33" ht="16.3" x14ac:dyDescent="0.3">
      <c r="B15" s="165">
        <v>2</v>
      </c>
      <c r="C15" s="371" t="s">
        <v>82</v>
      </c>
      <c r="D15" s="353" t="s">
        <v>215</v>
      </c>
      <c r="E15" s="54"/>
      <c r="F15" s="52">
        <v>10</v>
      </c>
      <c r="G15" s="52">
        <v>60</v>
      </c>
      <c r="H15" s="52"/>
      <c r="I15" s="52"/>
      <c r="J15" s="52"/>
      <c r="K15" s="178">
        <v>15</v>
      </c>
      <c r="L15" s="166">
        <f t="shared" ref="L15:L23" si="0">SUM(E15:K15)</f>
        <v>85</v>
      </c>
      <c r="M15" s="52">
        <f t="shared" ref="M15:M23" si="1">((O15*25)-L15)</f>
        <v>115</v>
      </c>
      <c r="N15" s="52">
        <f t="shared" ref="N15:N23" si="2">SUM(L15:M15)</f>
        <v>200</v>
      </c>
      <c r="O15" s="166">
        <v>8</v>
      </c>
      <c r="P15" s="167" t="s">
        <v>42</v>
      </c>
      <c r="Q15" s="168"/>
      <c r="R15" s="52"/>
      <c r="S15" s="52"/>
      <c r="T15" s="52"/>
      <c r="U15" s="52"/>
      <c r="V15" s="178"/>
      <c r="W15" s="178"/>
      <c r="X15" s="166"/>
      <c r="Y15" s="52"/>
      <c r="Z15" s="52"/>
      <c r="AA15" s="166"/>
      <c r="AB15" s="167"/>
      <c r="AC15" s="59">
        <f t="shared" ref="AC15:AD26" si="3">SUM(L15,X15)</f>
        <v>85</v>
      </c>
      <c r="AD15" s="52">
        <f t="shared" si="3"/>
        <v>115</v>
      </c>
      <c r="AE15" s="60">
        <f t="shared" ref="AE15:AE26" si="4">SUM(AC15:AD15)</f>
        <v>200</v>
      </c>
      <c r="AF15" s="68">
        <f t="shared" ref="AF15:AF27" si="5">SUM(O15,AA15)</f>
        <v>8</v>
      </c>
      <c r="AG15" s="143"/>
    </row>
    <row r="16" spans="2:33" ht="16.3" x14ac:dyDescent="0.3">
      <c r="B16" s="165">
        <v>3</v>
      </c>
      <c r="C16" s="371" t="s">
        <v>83</v>
      </c>
      <c r="D16" s="353" t="s">
        <v>216</v>
      </c>
      <c r="E16" s="54"/>
      <c r="F16" s="52">
        <v>4</v>
      </c>
      <c r="G16" s="52">
        <v>16</v>
      </c>
      <c r="H16" s="52"/>
      <c r="I16" s="52"/>
      <c r="J16" s="52"/>
      <c r="K16" s="178">
        <v>10</v>
      </c>
      <c r="L16" s="166">
        <f t="shared" si="0"/>
        <v>30</v>
      </c>
      <c r="M16" s="52">
        <f t="shared" si="1"/>
        <v>70</v>
      </c>
      <c r="N16" s="52">
        <f t="shared" si="2"/>
        <v>100</v>
      </c>
      <c r="O16" s="166">
        <v>4</v>
      </c>
      <c r="P16" s="167" t="s">
        <v>46</v>
      </c>
      <c r="Q16" s="168"/>
      <c r="R16" s="52"/>
      <c r="S16" s="52"/>
      <c r="T16" s="52"/>
      <c r="U16" s="52"/>
      <c r="V16" s="178"/>
      <c r="W16" s="178"/>
      <c r="X16" s="166"/>
      <c r="Y16" s="52"/>
      <c r="Z16" s="52"/>
      <c r="AA16" s="166"/>
      <c r="AB16" s="167"/>
      <c r="AC16" s="59">
        <f t="shared" si="3"/>
        <v>30</v>
      </c>
      <c r="AD16" s="52">
        <f t="shared" si="3"/>
        <v>70</v>
      </c>
      <c r="AE16" s="60">
        <f t="shared" si="4"/>
        <v>100</v>
      </c>
      <c r="AF16" s="68">
        <f t="shared" si="5"/>
        <v>4</v>
      </c>
      <c r="AG16" s="143"/>
    </row>
    <row r="17" spans="1:33" ht="16.3" x14ac:dyDescent="0.3">
      <c r="B17" s="165">
        <v>4</v>
      </c>
      <c r="C17" s="371" t="s">
        <v>84</v>
      </c>
      <c r="D17" s="353" t="s">
        <v>217</v>
      </c>
      <c r="E17" s="54"/>
      <c r="F17" s="52"/>
      <c r="G17" s="52"/>
      <c r="H17" s="52"/>
      <c r="I17" s="52"/>
      <c r="J17" s="52"/>
      <c r="K17" s="178"/>
      <c r="L17" s="166"/>
      <c r="M17" s="52"/>
      <c r="N17" s="52"/>
      <c r="O17" s="166"/>
      <c r="P17" s="167"/>
      <c r="Q17" s="168"/>
      <c r="R17" s="52">
        <v>5</v>
      </c>
      <c r="S17" s="52">
        <v>25</v>
      </c>
      <c r="T17" s="52"/>
      <c r="U17" s="52"/>
      <c r="V17" s="178"/>
      <c r="W17" s="178">
        <v>5</v>
      </c>
      <c r="X17" s="166">
        <v>35</v>
      </c>
      <c r="Y17" s="52">
        <v>65</v>
      </c>
      <c r="Z17" s="52">
        <v>100</v>
      </c>
      <c r="AA17" s="166">
        <v>4</v>
      </c>
      <c r="AB17" s="167" t="s">
        <v>42</v>
      </c>
      <c r="AC17" s="59">
        <f t="shared" si="3"/>
        <v>35</v>
      </c>
      <c r="AD17" s="52">
        <f t="shared" si="3"/>
        <v>65</v>
      </c>
      <c r="AE17" s="60">
        <f t="shared" si="4"/>
        <v>100</v>
      </c>
      <c r="AF17" s="68">
        <f t="shared" si="5"/>
        <v>4</v>
      </c>
      <c r="AG17" s="143"/>
    </row>
    <row r="18" spans="1:33" ht="16.3" x14ac:dyDescent="0.3">
      <c r="B18" s="165">
        <v>5</v>
      </c>
      <c r="C18" s="371" t="s">
        <v>85</v>
      </c>
      <c r="D18" s="353" t="s">
        <v>218</v>
      </c>
      <c r="E18" s="54"/>
      <c r="F18" s="52"/>
      <c r="G18" s="52"/>
      <c r="H18" s="52"/>
      <c r="I18" s="52"/>
      <c r="J18" s="52"/>
      <c r="K18" s="178"/>
      <c r="L18" s="166"/>
      <c r="M18" s="52"/>
      <c r="N18" s="52"/>
      <c r="O18" s="166"/>
      <c r="P18" s="167"/>
      <c r="Q18" s="168"/>
      <c r="R18" s="52"/>
      <c r="S18" s="52">
        <v>40</v>
      </c>
      <c r="T18" s="52"/>
      <c r="U18" s="52"/>
      <c r="V18" s="178"/>
      <c r="W18" s="178">
        <v>10</v>
      </c>
      <c r="X18" s="166">
        <f t="shared" ref="X18:X25" si="6">SUM(Q18:W18)</f>
        <v>50</v>
      </c>
      <c r="Y18" s="52">
        <f t="shared" ref="Y18:Y25" si="7">((AA18*25)-X18)</f>
        <v>50</v>
      </c>
      <c r="Z18" s="52">
        <f t="shared" ref="Z18:Z25" si="8">SUM(X18:Y18)</f>
        <v>100</v>
      </c>
      <c r="AA18" s="166">
        <v>4</v>
      </c>
      <c r="AB18" s="167" t="s">
        <v>46</v>
      </c>
      <c r="AC18" s="59">
        <f t="shared" si="3"/>
        <v>50</v>
      </c>
      <c r="AD18" s="52">
        <f t="shared" si="3"/>
        <v>50</v>
      </c>
      <c r="AE18" s="60">
        <f t="shared" si="4"/>
        <v>100</v>
      </c>
      <c r="AF18" s="68">
        <f t="shared" si="5"/>
        <v>4</v>
      </c>
      <c r="AG18" s="143"/>
    </row>
    <row r="19" spans="1:33" ht="16.3" x14ac:dyDescent="0.3">
      <c r="B19" s="169">
        <v>6</v>
      </c>
      <c r="C19" s="372" t="s">
        <v>86</v>
      </c>
      <c r="D19" s="352" t="s">
        <v>262</v>
      </c>
      <c r="E19" s="170"/>
      <c r="F19" s="171"/>
      <c r="G19" s="171">
        <v>20</v>
      </c>
      <c r="H19" s="171"/>
      <c r="I19" s="171"/>
      <c r="J19" s="171"/>
      <c r="K19" s="171">
        <v>10</v>
      </c>
      <c r="L19" s="172">
        <f t="shared" si="0"/>
        <v>30</v>
      </c>
      <c r="M19" s="171">
        <f t="shared" si="1"/>
        <v>20</v>
      </c>
      <c r="N19" s="171">
        <f t="shared" si="2"/>
        <v>50</v>
      </c>
      <c r="O19" s="172">
        <v>2</v>
      </c>
      <c r="P19" s="173" t="s">
        <v>46</v>
      </c>
      <c r="Q19" s="170"/>
      <c r="R19" s="171"/>
      <c r="S19" s="171"/>
      <c r="T19" s="171"/>
      <c r="U19" s="171"/>
      <c r="V19" s="171"/>
      <c r="W19" s="171"/>
      <c r="X19" s="172"/>
      <c r="Y19" s="171"/>
      <c r="Z19" s="171"/>
      <c r="AA19" s="172"/>
      <c r="AB19" s="173"/>
      <c r="AC19" s="174">
        <f t="shared" si="3"/>
        <v>30</v>
      </c>
      <c r="AD19" s="171">
        <f t="shared" si="3"/>
        <v>20</v>
      </c>
      <c r="AE19" s="175">
        <f t="shared" si="4"/>
        <v>50</v>
      </c>
      <c r="AF19" s="176">
        <f t="shared" si="5"/>
        <v>2</v>
      </c>
      <c r="AG19" s="143"/>
    </row>
    <row r="20" spans="1:33" ht="17.7" customHeight="1" x14ac:dyDescent="0.3">
      <c r="B20" s="177">
        <v>7</v>
      </c>
      <c r="C20" s="373" t="s">
        <v>87</v>
      </c>
      <c r="D20" s="352" t="s">
        <v>262</v>
      </c>
      <c r="E20" s="168"/>
      <c r="F20" s="178"/>
      <c r="G20" s="178"/>
      <c r="H20" s="178"/>
      <c r="I20" s="178"/>
      <c r="J20" s="178"/>
      <c r="K20" s="178"/>
      <c r="L20" s="166"/>
      <c r="M20" s="178"/>
      <c r="N20" s="178"/>
      <c r="O20" s="166"/>
      <c r="P20" s="167"/>
      <c r="Q20" s="168"/>
      <c r="R20" s="178"/>
      <c r="S20" s="178">
        <v>15</v>
      </c>
      <c r="T20" s="178"/>
      <c r="U20" s="178"/>
      <c r="V20" s="178"/>
      <c r="W20" s="178">
        <v>15</v>
      </c>
      <c r="X20" s="166">
        <f t="shared" si="6"/>
        <v>30</v>
      </c>
      <c r="Y20" s="178">
        <f t="shared" si="7"/>
        <v>45</v>
      </c>
      <c r="Z20" s="178">
        <f t="shared" si="8"/>
        <v>75</v>
      </c>
      <c r="AA20" s="166">
        <v>3</v>
      </c>
      <c r="AB20" s="167" t="s">
        <v>46</v>
      </c>
      <c r="AC20" s="179">
        <f t="shared" si="3"/>
        <v>30</v>
      </c>
      <c r="AD20" s="178">
        <f t="shared" si="3"/>
        <v>45</v>
      </c>
      <c r="AE20" s="180">
        <f t="shared" si="4"/>
        <v>75</v>
      </c>
      <c r="AF20" s="181">
        <f t="shared" si="5"/>
        <v>3</v>
      </c>
      <c r="AG20" s="143"/>
    </row>
    <row r="21" spans="1:33" ht="16.3" x14ac:dyDescent="0.3">
      <c r="B21" s="182">
        <v>8</v>
      </c>
      <c r="C21" s="372" t="s">
        <v>88</v>
      </c>
      <c r="D21" s="354" t="s">
        <v>163</v>
      </c>
      <c r="E21" s="87"/>
      <c r="F21" s="85">
        <v>15</v>
      </c>
      <c r="G21" s="85">
        <v>35</v>
      </c>
      <c r="H21" s="85"/>
      <c r="I21" s="85"/>
      <c r="J21" s="85"/>
      <c r="K21" s="171">
        <v>4</v>
      </c>
      <c r="L21" s="172">
        <f t="shared" si="0"/>
        <v>54</v>
      </c>
      <c r="M21" s="85">
        <f t="shared" si="1"/>
        <v>46</v>
      </c>
      <c r="N21" s="85">
        <f t="shared" si="2"/>
        <v>100</v>
      </c>
      <c r="O21" s="172">
        <v>4</v>
      </c>
      <c r="P21" s="173" t="s">
        <v>46</v>
      </c>
      <c r="Q21" s="170"/>
      <c r="R21" s="85"/>
      <c r="S21" s="85"/>
      <c r="T21" s="85"/>
      <c r="U21" s="85"/>
      <c r="V21" s="171"/>
      <c r="W21" s="171"/>
      <c r="X21" s="172"/>
      <c r="Y21" s="85"/>
      <c r="Z21" s="85"/>
      <c r="AA21" s="172"/>
      <c r="AB21" s="173"/>
      <c r="AC21" s="91">
        <f t="shared" si="3"/>
        <v>54</v>
      </c>
      <c r="AD21" s="85">
        <f t="shared" si="3"/>
        <v>46</v>
      </c>
      <c r="AE21" s="183">
        <f t="shared" si="4"/>
        <v>100</v>
      </c>
      <c r="AF21" s="184">
        <f t="shared" si="5"/>
        <v>4</v>
      </c>
      <c r="AG21" s="143"/>
    </row>
    <row r="22" spans="1:33" ht="16.3" x14ac:dyDescent="0.3">
      <c r="A22" s="575"/>
      <c r="B22" s="182">
        <v>9</v>
      </c>
      <c r="C22" s="592" t="s">
        <v>89</v>
      </c>
      <c r="D22" s="353"/>
      <c r="E22" s="87"/>
      <c r="F22" s="85"/>
      <c r="G22" s="85"/>
      <c r="H22" s="85"/>
      <c r="I22" s="85"/>
      <c r="J22" s="85"/>
      <c r="K22" s="171">
        <v>4</v>
      </c>
      <c r="L22" s="172">
        <f t="shared" si="0"/>
        <v>4</v>
      </c>
      <c r="M22" s="85">
        <v>0</v>
      </c>
      <c r="N22" s="85">
        <f t="shared" si="2"/>
        <v>4</v>
      </c>
      <c r="O22" s="172">
        <v>0</v>
      </c>
      <c r="P22" s="173" t="s">
        <v>90</v>
      </c>
      <c r="Q22" s="170"/>
      <c r="R22" s="85"/>
      <c r="S22" s="85"/>
      <c r="T22" s="85"/>
      <c r="U22" s="85"/>
      <c r="V22" s="171"/>
      <c r="W22" s="171"/>
      <c r="X22" s="172"/>
      <c r="Y22" s="85"/>
      <c r="Z22" s="85"/>
      <c r="AA22" s="172"/>
      <c r="AB22" s="173"/>
      <c r="AC22" s="91">
        <f t="shared" si="3"/>
        <v>4</v>
      </c>
      <c r="AD22" s="85">
        <f t="shared" si="3"/>
        <v>0</v>
      </c>
      <c r="AE22" s="183">
        <f t="shared" si="4"/>
        <v>4</v>
      </c>
      <c r="AF22" s="184">
        <f t="shared" si="5"/>
        <v>0</v>
      </c>
      <c r="AG22" s="143"/>
    </row>
    <row r="23" spans="1:33" ht="16.3" x14ac:dyDescent="0.3">
      <c r="B23" s="165">
        <v>10</v>
      </c>
      <c r="C23" s="371" t="s">
        <v>91</v>
      </c>
      <c r="D23" s="355" t="s">
        <v>219</v>
      </c>
      <c r="E23" s="54"/>
      <c r="F23" s="52">
        <v>30</v>
      </c>
      <c r="G23" s="52"/>
      <c r="H23" s="52"/>
      <c r="I23" s="52"/>
      <c r="J23" s="52"/>
      <c r="K23" s="178"/>
      <c r="L23" s="166">
        <f t="shared" si="0"/>
        <v>30</v>
      </c>
      <c r="M23" s="52">
        <f t="shared" si="1"/>
        <v>20</v>
      </c>
      <c r="N23" s="52">
        <f t="shared" si="2"/>
        <v>50</v>
      </c>
      <c r="O23" s="166">
        <v>2</v>
      </c>
      <c r="P23" s="167" t="s">
        <v>46</v>
      </c>
      <c r="Q23" s="168"/>
      <c r="R23" s="52">
        <v>30</v>
      </c>
      <c r="S23" s="52"/>
      <c r="T23" s="52"/>
      <c r="U23" s="52"/>
      <c r="V23" s="178"/>
      <c r="W23" s="178"/>
      <c r="X23" s="166">
        <f t="shared" si="6"/>
        <v>30</v>
      </c>
      <c r="Y23" s="52">
        <f t="shared" si="7"/>
        <v>20</v>
      </c>
      <c r="Z23" s="52">
        <f t="shared" si="8"/>
        <v>50</v>
      </c>
      <c r="AA23" s="166">
        <v>2</v>
      </c>
      <c r="AB23" s="167" t="s">
        <v>46</v>
      </c>
      <c r="AC23" s="59">
        <f t="shared" si="3"/>
        <v>60</v>
      </c>
      <c r="AD23" s="52">
        <f t="shared" si="3"/>
        <v>40</v>
      </c>
      <c r="AE23" s="60">
        <f t="shared" si="4"/>
        <v>100</v>
      </c>
      <c r="AF23" s="68">
        <f t="shared" si="5"/>
        <v>4</v>
      </c>
      <c r="AG23" s="143"/>
    </row>
    <row r="24" spans="1:33" ht="16.3" x14ac:dyDescent="0.3">
      <c r="B24" s="165">
        <v>11</v>
      </c>
      <c r="C24" s="373" t="s">
        <v>92</v>
      </c>
      <c r="D24" s="354" t="s">
        <v>220</v>
      </c>
      <c r="E24" s="54"/>
      <c r="F24" s="52"/>
      <c r="G24" s="52"/>
      <c r="H24" s="52"/>
      <c r="I24" s="52"/>
      <c r="J24" s="52"/>
      <c r="K24" s="52"/>
      <c r="L24" s="166"/>
      <c r="M24" s="52"/>
      <c r="N24" s="52"/>
      <c r="O24" s="166"/>
      <c r="P24" s="167"/>
      <c r="Q24" s="168"/>
      <c r="R24" s="52"/>
      <c r="S24" s="52"/>
      <c r="T24" s="52"/>
      <c r="U24" s="52"/>
      <c r="V24" s="178"/>
      <c r="W24" s="178">
        <v>15</v>
      </c>
      <c r="X24" s="166">
        <v>15</v>
      </c>
      <c r="Y24" s="52">
        <v>10</v>
      </c>
      <c r="Z24" s="52">
        <v>25</v>
      </c>
      <c r="AA24" s="166">
        <v>1</v>
      </c>
      <c r="AB24" s="167" t="s">
        <v>46</v>
      </c>
      <c r="AC24" s="59">
        <f t="shared" si="3"/>
        <v>15</v>
      </c>
      <c r="AD24" s="52">
        <f t="shared" si="3"/>
        <v>10</v>
      </c>
      <c r="AE24" s="60">
        <f t="shared" si="4"/>
        <v>25</v>
      </c>
      <c r="AF24" s="68">
        <f t="shared" si="5"/>
        <v>1</v>
      </c>
      <c r="AG24" s="143"/>
    </row>
    <row r="25" spans="1:33" ht="16.3" x14ac:dyDescent="0.3">
      <c r="B25" s="165">
        <v>12</v>
      </c>
      <c r="C25" s="371" t="s">
        <v>93</v>
      </c>
      <c r="D25" s="355" t="s">
        <v>221</v>
      </c>
      <c r="E25" s="54"/>
      <c r="F25" s="52"/>
      <c r="G25" s="52"/>
      <c r="H25" s="52"/>
      <c r="I25" s="52"/>
      <c r="J25" s="52"/>
      <c r="K25" s="52"/>
      <c r="L25" s="166"/>
      <c r="M25" s="52"/>
      <c r="N25" s="52"/>
      <c r="O25" s="166"/>
      <c r="P25" s="185"/>
      <c r="Q25" s="168"/>
      <c r="R25" s="52"/>
      <c r="S25" s="52"/>
      <c r="T25" s="52"/>
      <c r="U25" s="52"/>
      <c r="V25" s="178"/>
      <c r="W25" s="178">
        <v>20</v>
      </c>
      <c r="X25" s="166">
        <f t="shared" si="6"/>
        <v>20</v>
      </c>
      <c r="Y25" s="52">
        <f t="shared" si="7"/>
        <v>30</v>
      </c>
      <c r="Z25" s="52">
        <f t="shared" si="8"/>
        <v>50</v>
      </c>
      <c r="AA25" s="166">
        <v>2</v>
      </c>
      <c r="AB25" s="167" t="s">
        <v>46</v>
      </c>
      <c r="AC25" s="59">
        <f t="shared" si="3"/>
        <v>20</v>
      </c>
      <c r="AD25" s="52">
        <f t="shared" si="3"/>
        <v>30</v>
      </c>
      <c r="AE25" s="60">
        <f t="shared" si="4"/>
        <v>50</v>
      </c>
      <c r="AF25" s="68">
        <f t="shared" si="5"/>
        <v>2</v>
      </c>
      <c r="AG25" s="143"/>
    </row>
    <row r="26" spans="1:33" ht="16.3" x14ac:dyDescent="0.3">
      <c r="B26" s="165">
        <v>13</v>
      </c>
      <c r="C26" s="371" t="s">
        <v>94</v>
      </c>
      <c r="D26" s="355" t="s">
        <v>211</v>
      </c>
      <c r="E26" s="168"/>
      <c r="F26" s="178"/>
      <c r="G26" s="178"/>
      <c r="H26" s="178"/>
      <c r="I26" s="178"/>
      <c r="J26" s="178"/>
      <c r="K26" s="178"/>
      <c r="L26" s="166"/>
      <c r="M26" s="178"/>
      <c r="N26" s="178"/>
      <c r="O26" s="166"/>
      <c r="P26" s="185"/>
      <c r="Q26" s="168"/>
      <c r="R26" s="178">
        <v>27</v>
      </c>
      <c r="S26" s="178">
        <v>5</v>
      </c>
      <c r="T26" s="178"/>
      <c r="U26" s="178"/>
      <c r="V26" s="178"/>
      <c r="W26" s="178">
        <v>8</v>
      </c>
      <c r="X26" s="166">
        <f>SUM(Q26:W26)</f>
        <v>40</v>
      </c>
      <c r="Y26" s="178">
        <v>10</v>
      </c>
      <c r="Z26" s="178">
        <f>SUM(X26:Y26)</f>
        <v>50</v>
      </c>
      <c r="AA26" s="166">
        <v>2</v>
      </c>
      <c r="AB26" s="167" t="s">
        <v>46</v>
      </c>
      <c r="AC26" s="179">
        <f t="shared" si="3"/>
        <v>40</v>
      </c>
      <c r="AD26" s="178">
        <f t="shared" si="3"/>
        <v>10</v>
      </c>
      <c r="AE26" s="180">
        <f t="shared" si="4"/>
        <v>50</v>
      </c>
      <c r="AF26" s="181">
        <f t="shared" si="5"/>
        <v>2</v>
      </c>
      <c r="AG26" s="143"/>
    </row>
    <row r="27" spans="1:33" ht="16.3" x14ac:dyDescent="0.3">
      <c r="B27" s="165">
        <v>14</v>
      </c>
      <c r="C27" s="371" t="s">
        <v>95</v>
      </c>
      <c r="D27" s="355" t="s">
        <v>280</v>
      </c>
      <c r="E27" s="54"/>
      <c r="F27" s="52"/>
      <c r="G27" s="52"/>
      <c r="H27" s="52"/>
      <c r="I27" s="52"/>
      <c r="J27" s="52"/>
      <c r="K27" s="52"/>
      <c r="L27" s="166"/>
      <c r="M27" s="52"/>
      <c r="N27" s="52"/>
      <c r="O27" s="166"/>
      <c r="P27" s="167"/>
      <c r="Q27" s="168"/>
      <c r="R27" s="178"/>
      <c r="S27" s="178">
        <v>15</v>
      </c>
      <c r="T27" s="52"/>
      <c r="U27" s="52"/>
      <c r="V27" s="178"/>
      <c r="W27" s="178"/>
      <c r="X27" s="166">
        <v>15</v>
      </c>
      <c r="Y27" s="52">
        <v>10</v>
      </c>
      <c r="Z27" s="52">
        <v>25</v>
      </c>
      <c r="AA27" s="166">
        <v>1</v>
      </c>
      <c r="AB27" s="167" t="s">
        <v>46</v>
      </c>
      <c r="AC27" s="59">
        <v>15</v>
      </c>
      <c r="AD27" s="52">
        <v>10</v>
      </c>
      <c r="AE27" s="60">
        <v>25</v>
      </c>
      <c r="AF27" s="68">
        <f t="shared" si="5"/>
        <v>1</v>
      </c>
      <c r="AG27" s="143"/>
    </row>
    <row r="28" spans="1:33" s="196" customFormat="1" ht="17" thickBot="1" x14ac:dyDescent="0.3">
      <c r="B28" s="186">
        <v>15</v>
      </c>
      <c r="C28" s="187" t="s">
        <v>96</v>
      </c>
      <c r="D28" s="353" t="s">
        <v>222</v>
      </c>
      <c r="E28" s="188"/>
      <c r="F28" s="189"/>
      <c r="G28" s="189">
        <v>30</v>
      </c>
      <c r="H28" s="189"/>
      <c r="I28" s="189"/>
      <c r="J28" s="189"/>
      <c r="K28" s="189"/>
      <c r="L28" s="190">
        <v>30</v>
      </c>
      <c r="M28" s="189">
        <v>0</v>
      </c>
      <c r="N28" s="189">
        <v>30</v>
      </c>
      <c r="O28" s="190">
        <v>0</v>
      </c>
      <c r="P28" s="191" t="s">
        <v>97</v>
      </c>
      <c r="Q28" s="188"/>
      <c r="R28" s="189"/>
      <c r="S28" s="189">
        <v>30</v>
      </c>
      <c r="T28" s="189"/>
      <c r="U28" s="189"/>
      <c r="V28" s="189"/>
      <c r="W28" s="189"/>
      <c r="X28" s="190">
        <v>30</v>
      </c>
      <c r="Y28" s="189">
        <v>0</v>
      </c>
      <c r="Z28" s="189">
        <v>30</v>
      </c>
      <c r="AA28" s="190">
        <v>0</v>
      </c>
      <c r="AB28" s="191" t="s">
        <v>90</v>
      </c>
      <c r="AC28" s="192">
        <v>60</v>
      </c>
      <c r="AD28" s="189">
        <v>0</v>
      </c>
      <c r="AE28" s="193">
        <v>60</v>
      </c>
      <c r="AF28" s="194">
        <v>0</v>
      </c>
      <c r="AG28" s="195"/>
    </row>
    <row r="29" spans="1:33" ht="17" thickBot="1" x14ac:dyDescent="0.35">
      <c r="B29" s="654" t="s">
        <v>67</v>
      </c>
      <c r="C29" s="655"/>
      <c r="D29" s="225"/>
      <c r="E29" s="128">
        <f>SUM(E14:E28)</f>
        <v>0</v>
      </c>
      <c r="F29" s="126">
        <f>SUM(F14:F28)</f>
        <v>66</v>
      </c>
      <c r="G29" s="126">
        <f>SUM(G14:G28)</f>
        <v>200</v>
      </c>
      <c r="H29" s="126"/>
      <c r="I29" s="126"/>
      <c r="J29" s="126"/>
      <c r="K29" s="126">
        <f>SUM(K14:K28)</f>
        <v>79</v>
      </c>
      <c r="L29" s="126">
        <f>SUM(L14:L28)</f>
        <v>345</v>
      </c>
      <c r="M29" s="126">
        <f>SUM(M14:M28)</f>
        <v>364</v>
      </c>
      <c r="N29" s="126">
        <f>SUM(N14:N28)</f>
        <v>709</v>
      </c>
      <c r="O29" s="126">
        <f>SUM(O14:O27)</f>
        <v>27</v>
      </c>
      <c r="P29" s="129"/>
      <c r="Q29" s="197">
        <v>94</v>
      </c>
      <c r="R29" s="126">
        <f>SUM(R14:R27)</f>
        <v>69</v>
      </c>
      <c r="S29" s="126">
        <f>SUM(S14:S28)</f>
        <v>157</v>
      </c>
      <c r="T29" s="126"/>
      <c r="U29" s="126"/>
      <c r="V29" s="126"/>
      <c r="W29" s="126">
        <f>SUM(W14:W27)</f>
        <v>97</v>
      </c>
      <c r="X29" s="126">
        <f>SUM(X14:X28)</f>
        <v>323</v>
      </c>
      <c r="Y29" s="126">
        <f>SUM(Y14:Y28)</f>
        <v>382</v>
      </c>
      <c r="Z29" s="126">
        <f>SUM(Z14:Z28)</f>
        <v>705</v>
      </c>
      <c r="AA29" s="126">
        <f>SUM(AA14:AA28)</f>
        <v>27</v>
      </c>
      <c r="AB29" s="198"/>
      <c r="AC29" s="125">
        <f>SUM(AC14:AC28)</f>
        <v>668</v>
      </c>
      <c r="AD29" s="126">
        <f>SUM(AD14:AD28)</f>
        <v>746</v>
      </c>
      <c r="AE29" s="126">
        <f>SUM(AE14:AE28)</f>
        <v>1414</v>
      </c>
      <c r="AF29" s="129">
        <f>SUM(AF14:AF28)</f>
        <v>54</v>
      </c>
      <c r="AG29" s="143"/>
    </row>
    <row r="30" spans="1:33" ht="17" thickBot="1" x14ac:dyDescent="0.35">
      <c r="B30" s="715" t="s">
        <v>98</v>
      </c>
      <c r="C30" s="716"/>
      <c r="D30" s="716"/>
      <c r="E30" s="716"/>
      <c r="F30" s="716"/>
      <c r="G30" s="716"/>
      <c r="H30" s="716"/>
      <c r="I30" s="716"/>
      <c r="J30" s="716"/>
      <c r="K30" s="716"/>
      <c r="L30" s="716"/>
      <c r="M30" s="716"/>
      <c r="N30" s="716"/>
      <c r="O30" s="716"/>
      <c r="P30" s="716"/>
      <c r="Q30" s="716"/>
      <c r="R30" s="716"/>
      <c r="S30" s="716"/>
      <c r="T30" s="716"/>
      <c r="U30" s="716"/>
      <c r="V30" s="716"/>
      <c r="W30" s="716"/>
      <c r="X30" s="716"/>
      <c r="Y30" s="716"/>
      <c r="Z30" s="716"/>
      <c r="AA30" s="716"/>
      <c r="AB30" s="716"/>
      <c r="AC30" s="716"/>
      <c r="AD30" s="716"/>
      <c r="AE30" s="716"/>
      <c r="AF30" s="717"/>
      <c r="AG30" s="143"/>
    </row>
    <row r="31" spans="1:33" ht="16.3" x14ac:dyDescent="0.3">
      <c r="A31" s="571"/>
      <c r="B31" s="726">
        <v>1</v>
      </c>
      <c r="C31" s="539" t="s">
        <v>226</v>
      </c>
      <c r="D31" s="535" t="s">
        <v>223</v>
      </c>
      <c r="E31" s="374"/>
      <c r="F31" s="375"/>
      <c r="G31" s="375"/>
      <c r="H31" s="375"/>
      <c r="I31" s="375"/>
      <c r="J31" s="375"/>
      <c r="K31" s="375"/>
      <c r="L31" s="376"/>
      <c r="M31" s="375"/>
      <c r="N31" s="377"/>
      <c r="O31" s="378"/>
      <c r="P31" s="379"/>
      <c r="Q31" s="380"/>
      <c r="R31" s="688">
        <v>15</v>
      </c>
      <c r="S31" s="381"/>
      <c r="T31" s="381"/>
      <c r="U31" s="381"/>
      <c r="V31" s="381"/>
      <c r="W31" s="381"/>
      <c r="X31" s="685">
        <f>SUM(Q31:W31)</f>
        <v>15</v>
      </c>
      <c r="Y31" s="682">
        <v>10</v>
      </c>
      <c r="Z31" s="682">
        <f>SUM(X31:Y31)</f>
        <v>25</v>
      </c>
      <c r="AA31" s="691">
        <v>1</v>
      </c>
      <c r="AB31" s="718" t="s">
        <v>46</v>
      </c>
      <c r="AC31" s="694">
        <v>15</v>
      </c>
      <c r="AD31" s="682">
        <v>10</v>
      </c>
      <c r="AE31" s="732">
        <v>25</v>
      </c>
      <c r="AF31" s="729">
        <v>1</v>
      </c>
      <c r="AG31" s="143"/>
    </row>
    <row r="32" spans="1:33" ht="48.9" x14ac:dyDescent="0.3">
      <c r="A32" s="571"/>
      <c r="B32" s="727"/>
      <c r="C32" s="540" t="s">
        <v>248</v>
      </c>
      <c r="D32" s="536" t="s">
        <v>217</v>
      </c>
      <c r="E32" s="439"/>
      <c r="F32" s="440"/>
      <c r="G32" s="440"/>
      <c r="H32" s="440"/>
      <c r="I32" s="440"/>
      <c r="J32" s="440"/>
      <c r="K32" s="440"/>
      <c r="L32" s="441"/>
      <c r="M32" s="440"/>
      <c r="N32" s="442"/>
      <c r="O32" s="443"/>
      <c r="P32" s="444"/>
      <c r="Q32" s="445"/>
      <c r="R32" s="689"/>
      <c r="S32" s="446"/>
      <c r="T32" s="446"/>
      <c r="U32" s="446"/>
      <c r="V32" s="446"/>
      <c r="W32" s="446"/>
      <c r="X32" s="686"/>
      <c r="Y32" s="683"/>
      <c r="Z32" s="683"/>
      <c r="AA32" s="692"/>
      <c r="AB32" s="718"/>
      <c r="AC32" s="695"/>
      <c r="AD32" s="683"/>
      <c r="AE32" s="733"/>
      <c r="AF32" s="730"/>
      <c r="AG32" s="143"/>
    </row>
    <row r="33" spans="1:33" ht="17" thickBot="1" x14ac:dyDescent="0.35">
      <c r="A33" s="571"/>
      <c r="B33" s="728"/>
      <c r="C33" s="589" t="s">
        <v>227</v>
      </c>
      <c r="D33" s="590" t="s">
        <v>277</v>
      </c>
      <c r="E33" s="382"/>
      <c r="F33" s="383"/>
      <c r="G33" s="383"/>
      <c r="H33" s="383"/>
      <c r="I33" s="383"/>
      <c r="J33" s="383"/>
      <c r="K33" s="383"/>
      <c r="L33" s="384"/>
      <c r="M33" s="383"/>
      <c r="N33" s="385"/>
      <c r="O33" s="386"/>
      <c r="P33" s="387"/>
      <c r="Q33" s="388"/>
      <c r="R33" s="690"/>
      <c r="S33" s="389"/>
      <c r="T33" s="389"/>
      <c r="U33" s="389"/>
      <c r="V33" s="389"/>
      <c r="W33" s="389"/>
      <c r="X33" s="687"/>
      <c r="Y33" s="684"/>
      <c r="Z33" s="684"/>
      <c r="AA33" s="693"/>
      <c r="AB33" s="718"/>
      <c r="AC33" s="696"/>
      <c r="AD33" s="684"/>
      <c r="AE33" s="734"/>
      <c r="AF33" s="731"/>
      <c r="AG33" s="143"/>
    </row>
    <row r="34" spans="1:33" ht="16.3" x14ac:dyDescent="0.3">
      <c r="A34" s="571"/>
      <c r="B34" s="723">
        <v>2</v>
      </c>
      <c r="C34" s="539" t="s">
        <v>228</v>
      </c>
      <c r="D34" s="535" t="s">
        <v>50</v>
      </c>
      <c r="E34" s="374"/>
      <c r="F34" s="375"/>
      <c r="G34" s="375"/>
      <c r="H34" s="375"/>
      <c r="I34" s="375"/>
      <c r="J34" s="375"/>
      <c r="K34" s="375"/>
      <c r="L34" s="376"/>
      <c r="M34" s="375"/>
      <c r="N34" s="377"/>
      <c r="O34" s="378"/>
      <c r="P34" s="379"/>
      <c r="Q34" s="380"/>
      <c r="R34" s="688">
        <v>15</v>
      </c>
      <c r="S34" s="381"/>
      <c r="T34" s="381"/>
      <c r="U34" s="381"/>
      <c r="V34" s="381"/>
      <c r="W34" s="381"/>
      <c r="X34" s="685">
        <v>15</v>
      </c>
      <c r="Y34" s="682">
        <v>10</v>
      </c>
      <c r="Z34" s="682">
        <v>25</v>
      </c>
      <c r="AA34" s="691">
        <v>1</v>
      </c>
      <c r="AB34" s="718"/>
      <c r="AC34" s="694">
        <v>15</v>
      </c>
      <c r="AD34" s="682">
        <v>10</v>
      </c>
      <c r="AE34" s="732">
        <v>25</v>
      </c>
      <c r="AF34" s="729">
        <v>1</v>
      </c>
      <c r="AG34" s="143"/>
    </row>
    <row r="35" spans="1:33" ht="32.6" x14ac:dyDescent="0.3">
      <c r="A35" s="571"/>
      <c r="B35" s="724"/>
      <c r="C35" s="541" t="s">
        <v>249</v>
      </c>
      <c r="D35" s="570" t="s">
        <v>250</v>
      </c>
      <c r="E35" s="432"/>
      <c r="F35" s="433"/>
      <c r="G35" s="433"/>
      <c r="H35" s="433"/>
      <c r="I35" s="433"/>
      <c r="J35" s="433"/>
      <c r="K35" s="433"/>
      <c r="L35" s="434"/>
      <c r="M35" s="433"/>
      <c r="N35" s="435"/>
      <c r="O35" s="436"/>
      <c r="P35" s="437"/>
      <c r="Q35" s="445"/>
      <c r="R35" s="689"/>
      <c r="S35" s="438"/>
      <c r="T35" s="438"/>
      <c r="U35" s="438"/>
      <c r="V35" s="438"/>
      <c r="W35" s="438"/>
      <c r="X35" s="686"/>
      <c r="Y35" s="683"/>
      <c r="Z35" s="683"/>
      <c r="AA35" s="692"/>
      <c r="AB35" s="718"/>
      <c r="AC35" s="695"/>
      <c r="AD35" s="683"/>
      <c r="AE35" s="733"/>
      <c r="AF35" s="730"/>
      <c r="AG35" s="143"/>
    </row>
    <row r="36" spans="1:33" ht="17" thickBot="1" x14ac:dyDescent="0.35">
      <c r="A36" s="565"/>
      <c r="B36" s="725"/>
      <c r="C36" s="591" t="s">
        <v>229</v>
      </c>
      <c r="D36" s="584" t="s">
        <v>276</v>
      </c>
      <c r="E36" s="390"/>
      <c r="F36" s="391"/>
      <c r="G36" s="391"/>
      <c r="H36" s="391"/>
      <c r="I36" s="391"/>
      <c r="J36" s="391"/>
      <c r="K36" s="391"/>
      <c r="L36" s="392"/>
      <c r="M36" s="391"/>
      <c r="N36" s="393"/>
      <c r="O36" s="394"/>
      <c r="P36" s="395"/>
      <c r="Q36" s="388"/>
      <c r="R36" s="690"/>
      <c r="S36" s="396"/>
      <c r="T36" s="396"/>
      <c r="U36" s="396"/>
      <c r="V36" s="396"/>
      <c r="W36" s="396"/>
      <c r="X36" s="687"/>
      <c r="Y36" s="684"/>
      <c r="Z36" s="684"/>
      <c r="AA36" s="693"/>
      <c r="AB36" s="719"/>
      <c r="AC36" s="696"/>
      <c r="AD36" s="684"/>
      <c r="AE36" s="734"/>
      <c r="AF36" s="731"/>
      <c r="AG36" s="143"/>
    </row>
    <row r="37" spans="1:33" ht="17" thickBot="1" x14ac:dyDescent="0.35">
      <c r="B37" s="654" t="s">
        <v>67</v>
      </c>
      <c r="C37" s="655"/>
      <c r="D37" s="225"/>
      <c r="E37" s="200"/>
      <c r="F37" s="122"/>
      <c r="G37" s="122"/>
      <c r="H37" s="122"/>
      <c r="I37" s="122"/>
      <c r="J37" s="122"/>
      <c r="K37" s="122"/>
      <c r="L37" s="201"/>
      <c r="M37" s="122"/>
      <c r="N37" s="201"/>
      <c r="O37" s="122"/>
      <c r="P37" s="123"/>
      <c r="Q37" s="128"/>
      <c r="R37" s="126">
        <v>30</v>
      </c>
      <c r="S37" s="126"/>
      <c r="T37" s="126"/>
      <c r="U37" s="126"/>
      <c r="V37" s="126"/>
      <c r="W37" s="126"/>
      <c r="X37" s="126">
        <v>30</v>
      </c>
      <c r="Y37" s="126">
        <v>10</v>
      </c>
      <c r="Z37" s="126">
        <v>25</v>
      </c>
      <c r="AA37" s="126">
        <v>1</v>
      </c>
      <c r="AB37" s="129"/>
      <c r="AC37" s="125">
        <v>30</v>
      </c>
      <c r="AD37" s="126">
        <v>20</v>
      </c>
      <c r="AE37" s="126">
        <v>50</v>
      </c>
      <c r="AF37" s="129">
        <v>2</v>
      </c>
      <c r="AG37" s="143"/>
    </row>
    <row r="38" spans="1:33" ht="17" thickBot="1" x14ac:dyDescent="0.35">
      <c r="B38" s="720" t="s">
        <v>99</v>
      </c>
      <c r="C38" s="721"/>
      <c r="D38" s="721"/>
      <c r="E38" s="721"/>
      <c r="F38" s="721"/>
      <c r="G38" s="721"/>
      <c r="H38" s="721"/>
      <c r="I38" s="721"/>
      <c r="J38" s="721"/>
      <c r="K38" s="721"/>
      <c r="L38" s="721"/>
      <c r="M38" s="721"/>
      <c r="N38" s="721"/>
      <c r="O38" s="721"/>
      <c r="P38" s="721"/>
      <c r="Q38" s="721"/>
      <c r="R38" s="721"/>
      <c r="S38" s="721"/>
      <c r="T38" s="721"/>
      <c r="U38" s="721"/>
      <c r="V38" s="721"/>
      <c r="W38" s="721"/>
      <c r="X38" s="721"/>
      <c r="Y38" s="721"/>
      <c r="Z38" s="721"/>
      <c r="AA38" s="721"/>
      <c r="AB38" s="721"/>
      <c r="AC38" s="721"/>
      <c r="AD38" s="721"/>
      <c r="AE38" s="721"/>
      <c r="AF38" s="722"/>
      <c r="AG38" s="143"/>
    </row>
    <row r="39" spans="1:33" ht="17" thickBot="1" x14ac:dyDescent="0.35">
      <c r="B39" s="202">
        <v>1</v>
      </c>
      <c r="C39" s="402" t="s">
        <v>225</v>
      </c>
      <c r="D39" s="397" t="s">
        <v>234</v>
      </c>
      <c r="E39" s="203"/>
      <c r="F39" s="204"/>
      <c r="G39" s="204"/>
      <c r="H39" s="204"/>
      <c r="I39" s="204"/>
      <c r="J39" s="204"/>
      <c r="K39" s="204"/>
      <c r="L39" s="205"/>
      <c r="M39" s="204"/>
      <c r="N39" s="206"/>
      <c r="O39" s="204"/>
      <c r="P39" s="207"/>
      <c r="Q39" s="208"/>
      <c r="R39" s="204"/>
      <c r="S39" s="204"/>
      <c r="T39" s="204"/>
      <c r="U39" s="204"/>
      <c r="V39" s="209">
        <v>120</v>
      </c>
      <c r="W39" s="204"/>
      <c r="X39" s="126">
        <f>SUM(V39)</f>
        <v>120</v>
      </c>
      <c r="Y39" s="204"/>
      <c r="Z39" s="209">
        <f>SUM(X39:Y39)</f>
        <v>120</v>
      </c>
      <c r="AA39" s="126">
        <v>4</v>
      </c>
      <c r="AB39" s="129" t="s">
        <v>46</v>
      </c>
      <c r="AC39" s="210">
        <f>SUM(Z39)</f>
        <v>120</v>
      </c>
      <c r="AD39" s="209">
        <f>SUM(Y39)</f>
        <v>0</v>
      </c>
      <c r="AE39" s="211">
        <f>SUM(AC39:AD39)</f>
        <v>120</v>
      </c>
      <c r="AF39" s="212">
        <f>SUM(AA39)</f>
        <v>4</v>
      </c>
      <c r="AG39" s="143"/>
    </row>
    <row r="40" spans="1:33" s="142" customFormat="1" ht="17" thickBot="1" x14ac:dyDescent="0.3">
      <c r="B40" s="654" t="s">
        <v>72</v>
      </c>
      <c r="C40" s="655"/>
      <c r="D40" s="225"/>
      <c r="E40" s="128">
        <f t="shared" ref="E40:O40" si="9">SUM(E29,E37,E39)</f>
        <v>0</v>
      </c>
      <c r="F40" s="126">
        <f t="shared" si="9"/>
        <v>66</v>
      </c>
      <c r="G40" s="126">
        <f t="shared" si="9"/>
        <v>200</v>
      </c>
      <c r="H40" s="126">
        <f t="shared" si="9"/>
        <v>0</v>
      </c>
      <c r="I40" s="126">
        <f t="shared" si="9"/>
        <v>0</v>
      </c>
      <c r="J40" s="126">
        <f t="shared" si="9"/>
        <v>0</v>
      </c>
      <c r="K40" s="126">
        <f t="shared" si="9"/>
        <v>79</v>
      </c>
      <c r="L40" s="126">
        <f t="shared" si="9"/>
        <v>345</v>
      </c>
      <c r="M40" s="126">
        <f t="shared" si="9"/>
        <v>364</v>
      </c>
      <c r="N40" s="126">
        <f t="shared" si="9"/>
        <v>709</v>
      </c>
      <c r="O40" s="126">
        <f t="shared" si="9"/>
        <v>27</v>
      </c>
      <c r="P40" s="129" t="s">
        <v>73</v>
      </c>
      <c r="Q40" s="213">
        <v>0</v>
      </c>
      <c r="R40" s="94">
        <f>SUM(R29,R31)</f>
        <v>84</v>
      </c>
      <c r="S40" s="214">
        <f>SUM(S29,S31,S36)</f>
        <v>157</v>
      </c>
      <c r="T40" s="94">
        <f t="shared" ref="T40:AA40" si="10">SUM(T29,T37,T39)</f>
        <v>0</v>
      </c>
      <c r="U40" s="94">
        <f t="shared" si="10"/>
        <v>0</v>
      </c>
      <c r="V40" s="94">
        <f t="shared" si="10"/>
        <v>120</v>
      </c>
      <c r="W40" s="94">
        <f t="shared" si="10"/>
        <v>97</v>
      </c>
      <c r="X40" s="94">
        <f t="shared" si="10"/>
        <v>473</v>
      </c>
      <c r="Y40" s="94">
        <f t="shared" si="10"/>
        <v>392</v>
      </c>
      <c r="Z40" s="94">
        <f t="shared" si="10"/>
        <v>850</v>
      </c>
      <c r="AA40" s="94">
        <f t="shared" si="10"/>
        <v>32</v>
      </c>
      <c r="AB40" s="96" t="s">
        <v>73</v>
      </c>
      <c r="AC40" s="93">
        <f>SUM(AC29,AC37,AC39)</f>
        <v>818</v>
      </c>
      <c r="AD40" s="94">
        <f>SUM(AD29,AD37,AD39)</f>
        <v>766</v>
      </c>
      <c r="AE40" s="94">
        <f>SUM(AE29,AE37,AE39)</f>
        <v>1584</v>
      </c>
      <c r="AF40" s="96">
        <f>SUM(AF29,AF37,AF39)</f>
        <v>60</v>
      </c>
      <c r="AG40" s="215"/>
    </row>
    <row r="41" spans="1:33" ht="14.95" customHeight="1" x14ac:dyDescent="0.25"/>
    <row r="42" spans="1:33" ht="15.8" customHeight="1" x14ac:dyDescent="0.35">
      <c r="C42" s="658" t="s">
        <v>101</v>
      </c>
      <c r="D42" s="659"/>
      <c r="E42" s="660"/>
    </row>
    <row r="43" spans="1:33" ht="16.3" x14ac:dyDescent="0.3">
      <c r="C43" s="216" t="s">
        <v>102</v>
      </c>
      <c r="D43" s="217" t="s">
        <v>20</v>
      </c>
      <c r="E43" s="218"/>
    </row>
    <row r="44" spans="1:33" ht="16.3" x14ac:dyDescent="0.3">
      <c r="C44" s="216" t="s">
        <v>103</v>
      </c>
      <c r="D44" s="217" t="s">
        <v>21</v>
      </c>
      <c r="E44" s="218"/>
    </row>
    <row r="45" spans="1:33" ht="16.3" x14ac:dyDescent="0.3">
      <c r="C45" s="216" t="s">
        <v>104</v>
      </c>
      <c r="D45" s="217" t="s">
        <v>22</v>
      </c>
      <c r="E45" s="218"/>
    </row>
    <row r="46" spans="1:33" ht="16.3" x14ac:dyDescent="0.3">
      <c r="C46" s="216" t="s">
        <v>105</v>
      </c>
      <c r="D46" s="217" t="s">
        <v>23</v>
      </c>
      <c r="E46" s="218"/>
    </row>
    <row r="47" spans="1:33" ht="16.3" x14ac:dyDescent="0.3">
      <c r="C47" s="216" t="s">
        <v>106</v>
      </c>
      <c r="D47" s="217" t="s">
        <v>24</v>
      </c>
      <c r="E47" s="218"/>
    </row>
    <row r="48" spans="1:33" ht="16.3" x14ac:dyDescent="0.3">
      <c r="C48" s="216" t="s">
        <v>107</v>
      </c>
      <c r="D48" s="217" t="s">
        <v>25</v>
      </c>
      <c r="E48" s="218"/>
    </row>
    <row r="49" spans="3:5" ht="16.3" x14ac:dyDescent="0.3">
      <c r="C49" s="216" t="s">
        <v>108</v>
      </c>
      <c r="D49" s="217" t="s">
        <v>32</v>
      </c>
      <c r="E49" s="218"/>
    </row>
    <row r="50" spans="3:5" ht="16.3" x14ac:dyDescent="0.3">
      <c r="C50" s="216" t="s">
        <v>109</v>
      </c>
      <c r="D50" s="217" t="s">
        <v>46</v>
      </c>
      <c r="E50" s="218"/>
    </row>
    <row r="51" spans="3:5" ht="16.3" x14ac:dyDescent="0.3">
      <c r="C51" s="216" t="s">
        <v>110</v>
      </c>
      <c r="D51" s="217" t="s">
        <v>97</v>
      </c>
      <c r="E51" s="218"/>
    </row>
    <row r="52" spans="3:5" ht="16.3" x14ac:dyDescent="0.3">
      <c r="C52" s="216" t="s">
        <v>111</v>
      </c>
      <c r="D52" s="217" t="s">
        <v>112</v>
      </c>
      <c r="E52" s="218"/>
    </row>
  </sheetData>
  <mergeCells count="47">
    <mergeCell ref="AE31:AE33"/>
    <mergeCell ref="AF34:AF36"/>
    <mergeCell ref="AE34:AE36"/>
    <mergeCell ref="B5:C5"/>
    <mergeCell ref="E5:AF5"/>
    <mergeCell ref="D10:D11"/>
    <mergeCell ref="B9:C11"/>
    <mergeCell ref="B6:C6"/>
    <mergeCell ref="E6:AF6"/>
    <mergeCell ref="B7:C7"/>
    <mergeCell ref="E7:AF7"/>
    <mergeCell ref="B8:AF8"/>
    <mergeCell ref="Y34:Y36"/>
    <mergeCell ref="AD34:AD36"/>
    <mergeCell ref="AC34:AC36"/>
    <mergeCell ref="AA31:AA33"/>
    <mergeCell ref="C42:E42"/>
    <mergeCell ref="E9:P9"/>
    <mergeCell ref="Q9:AB9"/>
    <mergeCell ref="E10:P10"/>
    <mergeCell ref="Q10:AB10"/>
    <mergeCell ref="B12:AF12"/>
    <mergeCell ref="E13:AF13"/>
    <mergeCell ref="B40:C40"/>
    <mergeCell ref="B29:C29"/>
    <mergeCell ref="B30:AF30"/>
    <mergeCell ref="AB31:AB36"/>
    <mergeCell ref="B37:C37"/>
    <mergeCell ref="B38:AF38"/>
    <mergeCell ref="B34:B36"/>
    <mergeCell ref="B31:B33"/>
    <mergeCell ref="AF31:AF33"/>
    <mergeCell ref="B2:AF2"/>
    <mergeCell ref="B3:C3"/>
    <mergeCell ref="E3:AF3"/>
    <mergeCell ref="B4:C4"/>
    <mergeCell ref="E4:AF4"/>
    <mergeCell ref="AD31:AD33"/>
    <mergeCell ref="X31:X33"/>
    <mergeCell ref="R31:R33"/>
    <mergeCell ref="R34:R36"/>
    <mergeCell ref="X34:X36"/>
    <mergeCell ref="Z31:Z33"/>
    <mergeCell ref="Y31:Y33"/>
    <mergeCell ref="Z34:Z36"/>
    <mergeCell ref="AA34:AA36"/>
    <mergeCell ref="AC31:AC33"/>
  </mergeCells>
  <pageMargins left="0.23622047244094491" right="0.23622047244094491" top="0.15748031496062992" bottom="0.15748031496062992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34F88-0584-4057-8611-C53263CE1031}">
  <sheetPr>
    <tabColor rgb="FFFF0000"/>
    <pageSetUpPr fitToPage="1"/>
  </sheetPr>
  <dimension ref="A1:AH61"/>
  <sheetViews>
    <sheetView zoomScale="70" zoomScaleNormal="70" workbookViewId="0">
      <selection activeCell="C47" activeCellId="2" sqref="B14:D14 C39:D44 C47"/>
    </sheetView>
  </sheetViews>
  <sheetFormatPr defaultColWidth="9.25" defaultRowHeight="14.3" x14ac:dyDescent="0.25"/>
  <cols>
    <col min="1" max="1" width="15.5" style="1" customWidth="1"/>
    <col min="2" max="2" width="6.75" style="2" customWidth="1"/>
    <col min="3" max="4" width="54.5" style="2" customWidth="1"/>
    <col min="5" max="28" width="5.625" style="2" customWidth="1"/>
    <col min="29" max="29" width="6.625" style="2" customWidth="1"/>
    <col min="30" max="30" width="6.625" style="3" customWidth="1"/>
    <col min="31" max="32" width="6.625" style="2" customWidth="1"/>
    <col min="33" max="33" width="44.5" style="2" customWidth="1"/>
    <col min="34" max="34" width="17.5" style="2" customWidth="1"/>
    <col min="35" max="16384" width="9.25" style="2"/>
  </cols>
  <sheetData>
    <row r="1" spans="1:33" ht="14.95" thickBot="1" x14ac:dyDescent="0.3"/>
    <row r="2" spans="1:33" ht="21.75" thickBot="1" x14ac:dyDescent="0.3">
      <c r="B2" s="611" t="s">
        <v>0</v>
      </c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3"/>
    </row>
    <row r="3" spans="1:33" ht="19.05" x14ac:dyDescent="0.35">
      <c r="B3" s="617" t="s">
        <v>1</v>
      </c>
      <c r="C3" s="618"/>
      <c r="D3" s="618"/>
      <c r="E3" s="618"/>
      <c r="F3" s="618"/>
      <c r="G3" s="618"/>
      <c r="H3" s="619"/>
      <c r="I3" s="626" t="s">
        <v>2</v>
      </c>
      <c r="J3" s="627"/>
      <c r="K3" s="627"/>
      <c r="L3" s="627"/>
      <c r="M3" s="627"/>
      <c r="N3" s="627"/>
      <c r="O3" s="627"/>
      <c r="P3" s="627"/>
      <c r="Q3" s="627"/>
      <c r="R3" s="627"/>
      <c r="S3" s="627"/>
      <c r="T3" s="627"/>
      <c r="U3" s="627"/>
      <c r="V3" s="627"/>
      <c r="W3" s="627"/>
      <c r="X3" s="627"/>
      <c r="Y3" s="627"/>
      <c r="Z3" s="627"/>
      <c r="AA3" s="627"/>
      <c r="AB3" s="627"/>
      <c r="AC3" s="627"/>
      <c r="AD3" s="627"/>
      <c r="AE3" s="627"/>
      <c r="AF3" s="628"/>
    </row>
    <row r="4" spans="1:33" ht="16.3" x14ac:dyDescent="0.25">
      <c r="B4" s="614" t="s">
        <v>3</v>
      </c>
      <c r="C4" s="615"/>
      <c r="D4" s="615"/>
      <c r="E4" s="615"/>
      <c r="F4" s="615"/>
      <c r="G4" s="615"/>
      <c r="H4" s="616"/>
      <c r="I4" s="623" t="s">
        <v>4</v>
      </c>
      <c r="J4" s="624"/>
      <c r="K4" s="624"/>
      <c r="L4" s="624"/>
      <c r="M4" s="624"/>
      <c r="N4" s="624"/>
      <c r="O4" s="624"/>
      <c r="P4" s="624"/>
      <c r="Q4" s="624"/>
      <c r="R4" s="624"/>
      <c r="S4" s="624"/>
      <c r="T4" s="624"/>
      <c r="U4" s="624"/>
      <c r="V4" s="624"/>
      <c r="W4" s="624"/>
      <c r="X4" s="624"/>
      <c r="Y4" s="624"/>
      <c r="Z4" s="624"/>
      <c r="AA4" s="624"/>
      <c r="AB4" s="624"/>
      <c r="AC4" s="624"/>
      <c r="AD4" s="624"/>
      <c r="AE4" s="624"/>
      <c r="AF4" s="625"/>
    </row>
    <row r="5" spans="1:33" ht="16.3" x14ac:dyDescent="0.25">
      <c r="B5" s="614" t="s">
        <v>5</v>
      </c>
      <c r="C5" s="615"/>
      <c r="D5" s="615"/>
      <c r="E5" s="615"/>
      <c r="F5" s="615"/>
      <c r="G5" s="615"/>
      <c r="H5" s="616"/>
      <c r="I5" s="623" t="s">
        <v>6</v>
      </c>
      <c r="J5" s="624"/>
      <c r="K5" s="624"/>
      <c r="L5" s="624"/>
      <c r="M5" s="624"/>
      <c r="N5" s="624"/>
      <c r="O5" s="624"/>
      <c r="P5" s="624"/>
      <c r="Q5" s="624"/>
      <c r="R5" s="624"/>
      <c r="S5" s="624"/>
      <c r="T5" s="624"/>
      <c r="U5" s="624"/>
      <c r="V5" s="624"/>
      <c r="W5" s="624"/>
      <c r="X5" s="624"/>
      <c r="Y5" s="624"/>
      <c r="Z5" s="624"/>
      <c r="AA5" s="624"/>
      <c r="AB5" s="624"/>
      <c r="AC5" s="624"/>
      <c r="AD5" s="624"/>
      <c r="AE5" s="624"/>
      <c r="AF5" s="625"/>
    </row>
    <row r="6" spans="1:33" ht="17" thickBot="1" x14ac:dyDescent="0.3">
      <c r="B6" s="620" t="s">
        <v>7</v>
      </c>
      <c r="C6" s="621"/>
      <c r="D6" s="621"/>
      <c r="E6" s="621"/>
      <c r="F6" s="621"/>
      <c r="G6" s="621"/>
      <c r="H6" s="622"/>
      <c r="I6" s="629" t="s">
        <v>74</v>
      </c>
      <c r="J6" s="630"/>
      <c r="K6" s="630"/>
      <c r="L6" s="630"/>
      <c r="M6" s="630"/>
      <c r="N6" s="630"/>
      <c r="O6" s="630"/>
      <c r="P6" s="630"/>
      <c r="Q6" s="630"/>
      <c r="R6" s="630"/>
      <c r="S6" s="630"/>
      <c r="T6" s="630"/>
      <c r="U6" s="630"/>
      <c r="V6" s="630"/>
      <c r="W6" s="630"/>
      <c r="X6" s="630"/>
      <c r="Y6" s="630"/>
      <c r="Z6" s="630"/>
      <c r="AA6" s="630"/>
      <c r="AB6" s="630"/>
      <c r="AC6" s="630"/>
      <c r="AD6" s="630"/>
      <c r="AE6" s="630"/>
      <c r="AF6" s="631"/>
    </row>
    <row r="7" spans="1:33" ht="26.35" customHeight="1" thickBot="1" x14ac:dyDescent="0.3">
      <c r="B7" s="661" t="s">
        <v>243</v>
      </c>
      <c r="C7" s="662"/>
      <c r="D7" s="662"/>
      <c r="E7" s="662"/>
      <c r="F7" s="662"/>
      <c r="G7" s="662"/>
      <c r="H7" s="662"/>
      <c r="I7" s="662"/>
      <c r="J7" s="662"/>
      <c r="K7" s="662"/>
      <c r="L7" s="662"/>
      <c r="M7" s="662"/>
      <c r="N7" s="662"/>
      <c r="O7" s="662"/>
      <c r="P7" s="662"/>
      <c r="Q7" s="662"/>
      <c r="R7" s="662"/>
      <c r="S7" s="662"/>
      <c r="T7" s="662"/>
      <c r="U7" s="662"/>
      <c r="V7" s="662"/>
      <c r="W7" s="662"/>
      <c r="X7" s="662"/>
      <c r="Y7" s="662"/>
      <c r="Z7" s="662"/>
      <c r="AA7" s="662"/>
      <c r="AB7" s="662"/>
      <c r="AC7" s="662"/>
      <c r="AD7" s="662"/>
      <c r="AE7" s="662"/>
      <c r="AF7" s="663"/>
      <c r="AG7" s="195"/>
    </row>
    <row r="8" spans="1:33" ht="18.7" customHeight="1" thickBot="1" x14ac:dyDescent="0.3">
      <c r="B8" s="643"/>
      <c r="C8" s="644"/>
      <c r="D8" s="428"/>
      <c r="E8" s="664" t="s">
        <v>113</v>
      </c>
      <c r="F8" s="665"/>
      <c r="G8" s="665"/>
      <c r="H8" s="665"/>
      <c r="I8" s="665"/>
      <c r="J8" s="665"/>
      <c r="K8" s="665"/>
      <c r="L8" s="665"/>
      <c r="M8" s="665"/>
      <c r="N8" s="665"/>
      <c r="O8" s="665"/>
      <c r="P8" s="666"/>
      <c r="Q8" s="647" t="s">
        <v>114</v>
      </c>
      <c r="R8" s="648"/>
      <c r="S8" s="648"/>
      <c r="T8" s="648"/>
      <c r="U8" s="648"/>
      <c r="V8" s="648"/>
      <c r="W8" s="648"/>
      <c r="X8" s="648"/>
      <c r="Y8" s="648"/>
      <c r="Z8" s="648"/>
      <c r="AA8" s="648"/>
      <c r="AB8" s="649"/>
      <c r="AC8" s="637"/>
      <c r="AD8" s="638"/>
      <c r="AE8" s="638"/>
      <c r="AF8" s="639"/>
    </row>
    <row r="9" spans="1:33" ht="14.95" customHeight="1" thickBot="1" x14ac:dyDescent="0.3">
      <c r="B9" s="645"/>
      <c r="C9" s="646"/>
      <c r="D9" s="429"/>
      <c r="E9" s="635" t="s">
        <v>19</v>
      </c>
      <c r="F9" s="636"/>
      <c r="G9" s="636"/>
      <c r="H9" s="636"/>
      <c r="I9" s="636"/>
      <c r="J9" s="636"/>
      <c r="K9" s="636"/>
      <c r="L9" s="636"/>
      <c r="M9" s="636"/>
      <c r="N9" s="636"/>
      <c r="O9" s="636"/>
      <c r="P9" s="636"/>
      <c r="Q9" s="635" t="s">
        <v>19</v>
      </c>
      <c r="R9" s="636"/>
      <c r="S9" s="636"/>
      <c r="T9" s="636"/>
      <c r="U9" s="636"/>
      <c r="V9" s="636"/>
      <c r="W9" s="636"/>
      <c r="X9" s="636"/>
      <c r="Y9" s="636"/>
      <c r="Z9" s="636"/>
      <c r="AA9" s="636"/>
      <c r="AB9" s="650"/>
      <c r="AC9" s="640"/>
      <c r="AD9" s="641"/>
      <c r="AE9" s="641"/>
      <c r="AF9" s="642"/>
    </row>
    <row r="10" spans="1:33" s="17" customFormat="1" ht="103.75" customHeight="1" thickBot="1" x14ac:dyDescent="0.3">
      <c r="A10" s="1"/>
      <c r="B10" s="671" t="s">
        <v>11</v>
      </c>
      <c r="C10" s="672"/>
      <c r="D10" s="430" t="s">
        <v>12</v>
      </c>
      <c r="E10" s="155" t="s">
        <v>20</v>
      </c>
      <c r="F10" s="153" t="s">
        <v>21</v>
      </c>
      <c r="G10" s="153" t="s">
        <v>22</v>
      </c>
      <c r="H10" s="153" t="s">
        <v>23</v>
      </c>
      <c r="I10" s="153" t="s">
        <v>24</v>
      </c>
      <c r="J10" s="153" t="s">
        <v>25</v>
      </c>
      <c r="K10" s="153" t="s">
        <v>26</v>
      </c>
      <c r="L10" s="151" t="s">
        <v>79</v>
      </c>
      <c r="M10" s="153" t="s">
        <v>28</v>
      </c>
      <c r="N10" s="153" t="s">
        <v>29</v>
      </c>
      <c r="O10" s="153" t="s">
        <v>30</v>
      </c>
      <c r="P10" s="156" t="s">
        <v>31</v>
      </c>
      <c r="Q10" s="427" t="s">
        <v>20</v>
      </c>
      <c r="R10" s="153" t="s">
        <v>21</v>
      </c>
      <c r="S10" s="153" t="s">
        <v>22</v>
      </c>
      <c r="T10" s="153" t="s">
        <v>23</v>
      </c>
      <c r="U10" s="153" t="s">
        <v>24</v>
      </c>
      <c r="V10" s="153" t="s">
        <v>25</v>
      </c>
      <c r="W10" s="153" t="s">
        <v>32</v>
      </c>
      <c r="X10" s="151" t="s">
        <v>79</v>
      </c>
      <c r="Y10" s="153" t="s">
        <v>28</v>
      </c>
      <c r="Z10" s="153" t="s">
        <v>29</v>
      </c>
      <c r="AA10" s="153" t="s">
        <v>34</v>
      </c>
      <c r="AB10" s="426" t="s">
        <v>35</v>
      </c>
      <c r="AC10" s="155" t="s">
        <v>15</v>
      </c>
      <c r="AD10" s="153" t="s">
        <v>16</v>
      </c>
      <c r="AE10" s="153" t="s">
        <v>17</v>
      </c>
      <c r="AF10" s="156" t="s">
        <v>18</v>
      </c>
    </row>
    <row r="11" spans="1:33" ht="16.3" x14ac:dyDescent="0.25">
      <c r="B11" s="673" t="s">
        <v>36</v>
      </c>
      <c r="C11" s="674"/>
      <c r="D11" s="674"/>
      <c r="E11" s="674"/>
      <c r="F11" s="674"/>
      <c r="G11" s="674"/>
      <c r="H11" s="674"/>
      <c r="I11" s="674"/>
      <c r="J11" s="674"/>
      <c r="K11" s="674"/>
      <c r="L11" s="674"/>
      <c r="M11" s="674"/>
      <c r="N11" s="674"/>
      <c r="O11" s="674"/>
      <c r="P11" s="674"/>
      <c r="Q11" s="674"/>
      <c r="R11" s="674"/>
      <c r="S11" s="674"/>
      <c r="T11" s="674"/>
      <c r="U11" s="674"/>
      <c r="V11" s="674"/>
      <c r="W11" s="674"/>
      <c r="X11" s="674"/>
      <c r="Y11" s="674"/>
      <c r="Z11" s="674"/>
      <c r="AA11" s="674"/>
      <c r="AB11" s="674"/>
      <c r="AC11" s="674"/>
      <c r="AD11" s="674"/>
      <c r="AE11" s="674"/>
      <c r="AF11" s="675"/>
    </row>
    <row r="12" spans="1:33" ht="14.95" thickBot="1" x14ac:dyDescent="0.3">
      <c r="B12" s="425" t="s">
        <v>80</v>
      </c>
      <c r="C12" s="676" t="s">
        <v>38</v>
      </c>
      <c r="D12" s="677"/>
      <c r="E12" s="677"/>
      <c r="F12" s="677"/>
      <c r="G12" s="677"/>
      <c r="H12" s="677"/>
      <c r="I12" s="677"/>
      <c r="J12" s="677"/>
      <c r="K12" s="677"/>
      <c r="L12" s="677"/>
      <c r="M12" s="677"/>
      <c r="N12" s="677"/>
      <c r="O12" s="677"/>
      <c r="P12" s="677"/>
      <c r="Q12" s="677"/>
      <c r="R12" s="677"/>
      <c r="S12" s="677"/>
      <c r="T12" s="677"/>
      <c r="U12" s="677"/>
      <c r="V12" s="677"/>
      <c r="W12" s="677"/>
      <c r="X12" s="677"/>
      <c r="Y12" s="677"/>
      <c r="Z12" s="677"/>
      <c r="AA12" s="677"/>
      <c r="AB12" s="677"/>
      <c r="AC12" s="677"/>
      <c r="AD12" s="677"/>
      <c r="AE12" s="677"/>
      <c r="AF12" s="678"/>
    </row>
    <row r="13" spans="1:33" ht="16.3" x14ac:dyDescent="0.25">
      <c r="B13" s="161">
        <v>1</v>
      </c>
      <c r="C13" s="424" t="s">
        <v>116</v>
      </c>
      <c r="D13" s="567" t="s">
        <v>263</v>
      </c>
      <c r="E13" s="26"/>
      <c r="F13" s="24"/>
      <c r="G13" s="24">
        <v>50</v>
      </c>
      <c r="H13" s="24"/>
      <c r="I13" s="24"/>
      <c r="J13" s="24"/>
      <c r="K13" s="24">
        <v>25</v>
      </c>
      <c r="L13" s="162">
        <f>SUM(E13:K13)</f>
        <v>75</v>
      </c>
      <c r="M13" s="24">
        <f>((O13*25)-L13)</f>
        <v>100</v>
      </c>
      <c r="N13" s="24">
        <f>SUM(L13:M13)</f>
        <v>175</v>
      </c>
      <c r="O13" s="162">
        <v>7</v>
      </c>
      <c r="P13" s="163" t="s">
        <v>42</v>
      </c>
      <c r="Q13" s="423"/>
      <c r="R13" s="24"/>
      <c r="S13" s="24"/>
      <c r="T13" s="24"/>
      <c r="U13" s="24"/>
      <c r="V13" s="24"/>
      <c r="W13" s="24"/>
      <c r="X13" s="162"/>
      <c r="Y13" s="24"/>
      <c r="Z13" s="24"/>
      <c r="AA13" s="162"/>
      <c r="AB13" s="163"/>
      <c r="AC13" s="30">
        <f t="shared" ref="AC13:AC29" si="0">SUM(L13,X13)</f>
        <v>75</v>
      </c>
      <c r="AD13" s="24">
        <f t="shared" ref="AD13:AD29" si="1">SUM(M13,Y13)</f>
        <v>100</v>
      </c>
      <c r="AE13" s="31">
        <f t="shared" ref="AE13:AE29" si="2">SUM(AC13:AD13)</f>
        <v>175</v>
      </c>
      <c r="AF13" s="92">
        <f t="shared" ref="AF13:AF29" si="3">SUM(O13,AA13)</f>
        <v>7</v>
      </c>
    </row>
    <row r="14" spans="1:33" ht="16.3" x14ac:dyDescent="0.25">
      <c r="B14" s="177">
        <v>2</v>
      </c>
      <c r="C14" s="408" t="s">
        <v>117</v>
      </c>
      <c r="D14" s="568" t="s">
        <v>277</v>
      </c>
      <c r="E14" s="54"/>
      <c r="F14" s="52">
        <v>5</v>
      </c>
      <c r="G14" s="52">
        <v>15</v>
      </c>
      <c r="H14" s="52"/>
      <c r="I14" s="52"/>
      <c r="J14" s="52"/>
      <c r="K14" s="52">
        <v>10</v>
      </c>
      <c r="L14" s="166">
        <f>SUM(E14:K14)</f>
        <v>30</v>
      </c>
      <c r="M14" s="52">
        <f>((O14*25)-L14)</f>
        <v>45</v>
      </c>
      <c r="N14" s="52">
        <f>SUM(L14:M14)</f>
        <v>75</v>
      </c>
      <c r="O14" s="166">
        <v>3</v>
      </c>
      <c r="P14" s="167" t="s">
        <v>46</v>
      </c>
      <c r="Q14" s="422"/>
      <c r="R14" s="52"/>
      <c r="S14" s="52"/>
      <c r="T14" s="52"/>
      <c r="U14" s="52"/>
      <c r="V14" s="52"/>
      <c r="W14" s="52"/>
      <c r="X14" s="166"/>
      <c r="Y14" s="52"/>
      <c r="Z14" s="52"/>
      <c r="AA14" s="166"/>
      <c r="AB14" s="167"/>
      <c r="AC14" s="59">
        <f t="shared" si="0"/>
        <v>30</v>
      </c>
      <c r="AD14" s="52">
        <f t="shared" si="1"/>
        <v>45</v>
      </c>
      <c r="AE14" s="60">
        <f t="shared" si="2"/>
        <v>75</v>
      </c>
      <c r="AF14" s="68">
        <f t="shared" si="3"/>
        <v>3</v>
      </c>
    </row>
    <row r="15" spans="1:33" ht="16.3" x14ac:dyDescent="0.25">
      <c r="B15" s="165">
        <v>3</v>
      </c>
      <c r="C15" s="420" t="s">
        <v>118</v>
      </c>
      <c r="D15" s="567" t="s">
        <v>264</v>
      </c>
      <c r="E15" s="54"/>
      <c r="F15" s="52">
        <v>10</v>
      </c>
      <c r="G15" s="52">
        <v>40</v>
      </c>
      <c r="H15" s="52"/>
      <c r="I15" s="52"/>
      <c r="J15" s="52"/>
      <c r="K15" s="52">
        <v>20</v>
      </c>
      <c r="L15" s="166">
        <f>SUM(E15:K15)</f>
        <v>70</v>
      </c>
      <c r="M15" s="52">
        <f>((O15*25)-L15)</f>
        <v>105</v>
      </c>
      <c r="N15" s="52">
        <f>SUM(L15:M15)</f>
        <v>175</v>
      </c>
      <c r="O15" s="166">
        <v>7</v>
      </c>
      <c r="P15" s="167" t="s">
        <v>42</v>
      </c>
      <c r="Q15" s="422"/>
      <c r="R15" s="52"/>
      <c r="S15" s="52"/>
      <c r="T15" s="52"/>
      <c r="U15" s="52"/>
      <c r="V15" s="52"/>
      <c r="W15" s="52"/>
      <c r="X15" s="166"/>
      <c r="Y15" s="52"/>
      <c r="Z15" s="52"/>
      <c r="AA15" s="166"/>
      <c r="AB15" s="167"/>
      <c r="AC15" s="59">
        <f t="shared" si="0"/>
        <v>70</v>
      </c>
      <c r="AD15" s="52">
        <f t="shared" si="1"/>
        <v>105</v>
      </c>
      <c r="AE15" s="60">
        <f t="shared" si="2"/>
        <v>175</v>
      </c>
      <c r="AF15" s="68">
        <f t="shared" si="3"/>
        <v>7</v>
      </c>
    </row>
    <row r="16" spans="1:33" ht="16.3" x14ac:dyDescent="0.25">
      <c r="B16" s="165">
        <v>4</v>
      </c>
      <c r="C16" s="420" t="s">
        <v>119</v>
      </c>
      <c r="D16" s="567" t="s">
        <v>265</v>
      </c>
      <c r="E16" s="54"/>
      <c r="F16" s="52"/>
      <c r="G16" s="52">
        <v>10</v>
      </c>
      <c r="H16" s="52"/>
      <c r="I16" s="52"/>
      <c r="J16" s="52"/>
      <c r="K16" s="52"/>
      <c r="L16" s="166">
        <f>SUM(E16:K16)</f>
        <v>10</v>
      </c>
      <c r="M16" s="52">
        <f>((O16*25)-L16)</f>
        <v>15</v>
      </c>
      <c r="N16" s="52">
        <f>SUM(L16:M16)</f>
        <v>25</v>
      </c>
      <c r="O16" s="166">
        <v>1</v>
      </c>
      <c r="P16" s="167" t="s">
        <v>46</v>
      </c>
      <c r="Q16" s="422"/>
      <c r="R16" s="52"/>
      <c r="S16" s="52"/>
      <c r="T16" s="52"/>
      <c r="U16" s="52"/>
      <c r="V16" s="52"/>
      <c r="W16" s="52"/>
      <c r="X16" s="166"/>
      <c r="Y16" s="52"/>
      <c r="Z16" s="52"/>
      <c r="AA16" s="166"/>
      <c r="AB16" s="167"/>
      <c r="AC16" s="59">
        <f t="shared" si="0"/>
        <v>10</v>
      </c>
      <c r="AD16" s="52">
        <f t="shared" si="1"/>
        <v>15</v>
      </c>
      <c r="AE16" s="60">
        <f t="shared" si="2"/>
        <v>25</v>
      </c>
      <c r="AF16" s="68">
        <f t="shared" si="3"/>
        <v>1</v>
      </c>
    </row>
    <row r="17" spans="2:33" ht="16.3" x14ac:dyDescent="0.25">
      <c r="B17" s="165">
        <v>5</v>
      </c>
      <c r="C17" s="420" t="s">
        <v>242</v>
      </c>
      <c r="D17" s="567" t="s">
        <v>135</v>
      </c>
      <c r="E17" s="54"/>
      <c r="F17" s="52"/>
      <c r="G17" s="52"/>
      <c r="H17" s="52"/>
      <c r="I17" s="52"/>
      <c r="J17" s="52"/>
      <c r="K17" s="52"/>
      <c r="L17" s="166"/>
      <c r="M17" s="52"/>
      <c r="N17" s="52"/>
      <c r="O17" s="166"/>
      <c r="P17" s="167"/>
      <c r="Q17" s="422"/>
      <c r="R17" s="52"/>
      <c r="S17" s="52">
        <v>20</v>
      </c>
      <c r="T17" s="52"/>
      <c r="U17" s="52"/>
      <c r="V17" s="52"/>
      <c r="W17" s="52">
        <v>20</v>
      </c>
      <c r="X17" s="166">
        <f t="shared" ref="X17:X23" si="4">SUM(Q17:W17)</f>
        <v>40</v>
      </c>
      <c r="Y17" s="52">
        <f t="shared" ref="Y17:Y23" si="5">((AA17*25)-X17)</f>
        <v>35</v>
      </c>
      <c r="Z17" s="52">
        <f t="shared" ref="Z17:Z23" si="6">SUM(X17:Y17)</f>
        <v>75</v>
      </c>
      <c r="AA17" s="166">
        <v>3</v>
      </c>
      <c r="AB17" s="167" t="s">
        <v>46</v>
      </c>
      <c r="AC17" s="59">
        <f t="shared" si="0"/>
        <v>40</v>
      </c>
      <c r="AD17" s="52">
        <f t="shared" si="1"/>
        <v>35</v>
      </c>
      <c r="AE17" s="60">
        <f t="shared" si="2"/>
        <v>75</v>
      </c>
      <c r="AF17" s="68">
        <f t="shared" si="3"/>
        <v>3</v>
      </c>
    </row>
    <row r="18" spans="2:33" ht="16.3" x14ac:dyDescent="0.25">
      <c r="B18" s="165">
        <v>6</v>
      </c>
      <c r="C18" s="420" t="s">
        <v>121</v>
      </c>
      <c r="D18" s="567" t="s">
        <v>266</v>
      </c>
      <c r="E18" s="54"/>
      <c r="F18" s="52"/>
      <c r="G18" s="52"/>
      <c r="H18" s="52"/>
      <c r="I18" s="52"/>
      <c r="J18" s="52"/>
      <c r="K18" s="52"/>
      <c r="L18" s="166"/>
      <c r="M18" s="52"/>
      <c r="N18" s="52"/>
      <c r="O18" s="166"/>
      <c r="P18" s="167"/>
      <c r="Q18" s="422"/>
      <c r="R18" s="52">
        <v>3</v>
      </c>
      <c r="S18" s="52">
        <v>8</v>
      </c>
      <c r="T18" s="52"/>
      <c r="U18" s="52"/>
      <c r="V18" s="52"/>
      <c r="W18" s="52">
        <v>4</v>
      </c>
      <c r="X18" s="166">
        <f t="shared" si="4"/>
        <v>15</v>
      </c>
      <c r="Y18" s="52">
        <f t="shared" si="5"/>
        <v>10</v>
      </c>
      <c r="Z18" s="52">
        <f t="shared" si="6"/>
        <v>25</v>
      </c>
      <c r="AA18" s="166">
        <v>1</v>
      </c>
      <c r="AB18" s="167" t="s">
        <v>46</v>
      </c>
      <c r="AC18" s="59">
        <f t="shared" si="0"/>
        <v>15</v>
      </c>
      <c r="AD18" s="52">
        <f t="shared" si="1"/>
        <v>10</v>
      </c>
      <c r="AE18" s="60">
        <f t="shared" si="2"/>
        <v>25</v>
      </c>
      <c r="AF18" s="68">
        <f t="shared" si="3"/>
        <v>1</v>
      </c>
    </row>
    <row r="19" spans="2:33" ht="16.3" x14ac:dyDescent="0.25">
      <c r="B19" s="165">
        <v>7</v>
      </c>
      <c r="C19" s="420" t="s">
        <v>122</v>
      </c>
      <c r="D19" s="567" t="s">
        <v>267</v>
      </c>
      <c r="E19" s="54"/>
      <c r="F19" s="52"/>
      <c r="G19" s="52"/>
      <c r="H19" s="52"/>
      <c r="I19" s="52"/>
      <c r="J19" s="52"/>
      <c r="K19" s="52"/>
      <c r="L19" s="166"/>
      <c r="M19" s="52"/>
      <c r="N19" s="52"/>
      <c r="O19" s="166"/>
      <c r="P19" s="167"/>
      <c r="Q19" s="422"/>
      <c r="R19" s="52">
        <v>9</v>
      </c>
      <c r="S19" s="52">
        <v>18</v>
      </c>
      <c r="T19" s="52"/>
      <c r="U19" s="52"/>
      <c r="V19" s="52"/>
      <c r="W19" s="52">
        <v>13</v>
      </c>
      <c r="X19" s="166">
        <f t="shared" si="4"/>
        <v>40</v>
      </c>
      <c r="Y19" s="52">
        <f t="shared" si="5"/>
        <v>60</v>
      </c>
      <c r="Z19" s="52">
        <f t="shared" si="6"/>
        <v>100</v>
      </c>
      <c r="AA19" s="166">
        <v>4</v>
      </c>
      <c r="AB19" s="167" t="s">
        <v>42</v>
      </c>
      <c r="AC19" s="59">
        <f t="shared" si="0"/>
        <v>40</v>
      </c>
      <c r="AD19" s="52">
        <f t="shared" si="1"/>
        <v>60</v>
      </c>
      <c r="AE19" s="60">
        <f t="shared" si="2"/>
        <v>100</v>
      </c>
      <c r="AF19" s="68">
        <f t="shared" si="3"/>
        <v>4</v>
      </c>
    </row>
    <row r="20" spans="2:33" ht="16.3" x14ac:dyDescent="0.25">
      <c r="B20" s="165">
        <v>8</v>
      </c>
      <c r="C20" s="420" t="s">
        <v>123</v>
      </c>
      <c r="D20" s="568" t="s">
        <v>268</v>
      </c>
      <c r="E20" s="54"/>
      <c r="F20" s="52"/>
      <c r="G20" s="52"/>
      <c r="H20" s="52"/>
      <c r="I20" s="52"/>
      <c r="J20" s="52"/>
      <c r="K20" s="52"/>
      <c r="L20" s="166"/>
      <c r="M20" s="52"/>
      <c r="N20" s="52"/>
      <c r="O20" s="166"/>
      <c r="P20" s="167"/>
      <c r="Q20" s="422"/>
      <c r="R20" s="52">
        <v>8</v>
      </c>
      <c r="S20" s="52">
        <v>30</v>
      </c>
      <c r="T20" s="52"/>
      <c r="U20" s="52"/>
      <c r="V20" s="52"/>
      <c r="W20" s="52">
        <v>12</v>
      </c>
      <c r="X20" s="166">
        <f t="shared" si="4"/>
        <v>50</v>
      </c>
      <c r="Y20" s="52">
        <f t="shared" si="5"/>
        <v>50</v>
      </c>
      <c r="Z20" s="52">
        <f t="shared" si="6"/>
        <v>100</v>
      </c>
      <c r="AA20" s="166">
        <v>4</v>
      </c>
      <c r="AB20" s="167" t="s">
        <v>42</v>
      </c>
      <c r="AC20" s="59">
        <f t="shared" si="0"/>
        <v>50</v>
      </c>
      <c r="AD20" s="52">
        <f t="shared" si="1"/>
        <v>50</v>
      </c>
      <c r="AE20" s="60">
        <f t="shared" si="2"/>
        <v>100</v>
      </c>
      <c r="AF20" s="68">
        <f t="shared" si="3"/>
        <v>4</v>
      </c>
    </row>
    <row r="21" spans="2:33" ht="16.3" x14ac:dyDescent="0.25">
      <c r="B21" s="165">
        <v>9</v>
      </c>
      <c r="C21" s="421" t="s">
        <v>241</v>
      </c>
      <c r="D21" s="567" t="s">
        <v>163</v>
      </c>
      <c r="E21" s="54"/>
      <c r="F21" s="52"/>
      <c r="G21" s="52"/>
      <c r="H21" s="52"/>
      <c r="I21" s="52"/>
      <c r="J21" s="52"/>
      <c r="K21" s="52"/>
      <c r="L21" s="166"/>
      <c r="M21" s="52"/>
      <c r="N21" s="52"/>
      <c r="O21" s="166"/>
      <c r="P21" s="167"/>
      <c r="Q21" s="422"/>
      <c r="R21" s="52">
        <v>4</v>
      </c>
      <c r="S21" s="52">
        <v>24</v>
      </c>
      <c r="T21" s="52"/>
      <c r="U21" s="52"/>
      <c r="V21" s="52"/>
      <c r="W21" s="52">
        <v>5</v>
      </c>
      <c r="X21" s="166">
        <f t="shared" si="4"/>
        <v>33</v>
      </c>
      <c r="Y21" s="52">
        <f t="shared" si="5"/>
        <v>17</v>
      </c>
      <c r="Z21" s="52">
        <f t="shared" si="6"/>
        <v>50</v>
      </c>
      <c r="AA21" s="166">
        <v>2</v>
      </c>
      <c r="AB21" s="167" t="s">
        <v>46</v>
      </c>
      <c r="AC21" s="59">
        <f t="shared" si="0"/>
        <v>33</v>
      </c>
      <c r="AD21" s="52">
        <f t="shared" si="1"/>
        <v>17</v>
      </c>
      <c r="AE21" s="60">
        <f t="shared" si="2"/>
        <v>50</v>
      </c>
      <c r="AF21" s="68">
        <f t="shared" si="3"/>
        <v>2</v>
      </c>
    </row>
    <row r="22" spans="2:33" ht="16.3" x14ac:dyDescent="0.25">
      <c r="B22" s="165">
        <v>10</v>
      </c>
      <c r="C22" s="420" t="s">
        <v>125</v>
      </c>
      <c r="D22" s="568" t="s">
        <v>269</v>
      </c>
      <c r="E22" s="54"/>
      <c r="F22" s="52"/>
      <c r="G22" s="52"/>
      <c r="H22" s="52"/>
      <c r="I22" s="52"/>
      <c r="J22" s="52"/>
      <c r="K22" s="52"/>
      <c r="L22" s="166"/>
      <c r="M22" s="52"/>
      <c r="N22" s="52"/>
      <c r="O22" s="166"/>
      <c r="P22" s="167"/>
      <c r="Q22" s="54"/>
      <c r="R22" s="52">
        <v>15</v>
      </c>
      <c r="S22" s="52"/>
      <c r="T22" s="52"/>
      <c r="U22" s="52"/>
      <c r="V22" s="52"/>
      <c r="W22" s="52"/>
      <c r="X22" s="166">
        <f t="shared" si="4"/>
        <v>15</v>
      </c>
      <c r="Y22" s="52">
        <f t="shared" si="5"/>
        <v>10</v>
      </c>
      <c r="Z22" s="52">
        <f t="shared" si="6"/>
        <v>25</v>
      </c>
      <c r="AA22" s="166">
        <v>1</v>
      </c>
      <c r="AB22" s="167" t="s">
        <v>46</v>
      </c>
      <c r="AC22" s="59">
        <f t="shared" si="0"/>
        <v>15</v>
      </c>
      <c r="AD22" s="52">
        <f t="shared" si="1"/>
        <v>10</v>
      </c>
      <c r="AE22" s="60">
        <f t="shared" si="2"/>
        <v>25</v>
      </c>
      <c r="AF22" s="68">
        <f t="shared" si="3"/>
        <v>1</v>
      </c>
    </row>
    <row r="23" spans="2:33" ht="16.3" x14ac:dyDescent="0.25">
      <c r="B23" s="165">
        <v>11</v>
      </c>
      <c r="C23" s="420" t="s">
        <v>126</v>
      </c>
      <c r="D23" s="568" t="s">
        <v>270</v>
      </c>
      <c r="E23" s="54"/>
      <c r="F23" s="52"/>
      <c r="G23" s="52"/>
      <c r="H23" s="52"/>
      <c r="I23" s="52"/>
      <c r="J23" s="52"/>
      <c r="K23" s="52"/>
      <c r="L23" s="166"/>
      <c r="M23" s="52"/>
      <c r="N23" s="52"/>
      <c r="O23" s="166"/>
      <c r="P23" s="167"/>
      <c r="Q23" s="54"/>
      <c r="R23" s="52"/>
      <c r="S23" s="52"/>
      <c r="T23" s="52"/>
      <c r="U23" s="52"/>
      <c r="V23" s="52"/>
      <c r="W23" s="52">
        <v>15</v>
      </c>
      <c r="X23" s="166">
        <f t="shared" si="4"/>
        <v>15</v>
      </c>
      <c r="Y23" s="52">
        <f t="shared" si="5"/>
        <v>10</v>
      </c>
      <c r="Z23" s="52">
        <f t="shared" si="6"/>
        <v>25</v>
      </c>
      <c r="AA23" s="166">
        <v>1</v>
      </c>
      <c r="AB23" s="167" t="s">
        <v>46</v>
      </c>
      <c r="AC23" s="59">
        <f t="shared" si="0"/>
        <v>15</v>
      </c>
      <c r="AD23" s="52">
        <f t="shared" si="1"/>
        <v>10</v>
      </c>
      <c r="AE23" s="60">
        <f t="shared" si="2"/>
        <v>25</v>
      </c>
      <c r="AF23" s="68">
        <f t="shared" si="3"/>
        <v>1</v>
      </c>
    </row>
    <row r="24" spans="2:33" ht="16.3" x14ac:dyDescent="0.25">
      <c r="B24" s="165">
        <v>12</v>
      </c>
      <c r="C24" s="420" t="s">
        <v>127</v>
      </c>
      <c r="D24" s="567" t="s">
        <v>163</v>
      </c>
      <c r="E24" s="54"/>
      <c r="F24" s="52"/>
      <c r="G24" s="52">
        <v>30</v>
      </c>
      <c r="H24" s="52"/>
      <c r="I24" s="52"/>
      <c r="J24" s="52"/>
      <c r="K24" s="52">
        <v>8</v>
      </c>
      <c r="L24" s="166">
        <f>SUM(E24:K24)</f>
        <v>38</v>
      </c>
      <c r="M24" s="52">
        <f>((O24*25)-L24)</f>
        <v>12</v>
      </c>
      <c r="N24" s="52">
        <f>SUM(L24:M24)</f>
        <v>50</v>
      </c>
      <c r="O24" s="166">
        <v>2</v>
      </c>
      <c r="P24" s="167" t="s">
        <v>46</v>
      </c>
      <c r="Q24" s="54"/>
      <c r="R24" s="52"/>
      <c r="S24" s="52"/>
      <c r="T24" s="52"/>
      <c r="U24" s="52"/>
      <c r="V24" s="52"/>
      <c r="W24" s="52"/>
      <c r="X24" s="166"/>
      <c r="Y24" s="52"/>
      <c r="Z24" s="52"/>
      <c r="AA24" s="166"/>
      <c r="AB24" s="167"/>
      <c r="AC24" s="59">
        <f t="shared" si="0"/>
        <v>38</v>
      </c>
      <c r="AD24" s="52">
        <f t="shared" si="1"/>
        <v>12</v>
      </c>
      <c r="AE24" s="60">
        <f t="shared" si="2"/>
        <v>50</v>
      </c>
      <c r="AF24" s="68">
        <f t="shared" si="3"/>
        <v>2</v>
      </c>
    </row>
    <row r="25" spans="2:33" ht="16.3" x14ac:dyDescent="0.25">
      <c r="B25" s="165">
        <v>13</v>
      </c>
      <c r="C25" s="420" t="s">
        <v>128</v>
      </c>
      <c r="D25" s="567" t="s">
        <v>271</v>
      </c>
      <c r="E25" s="54"/>
      <c r="F25" s="52"/>
      <c r="G25" s="52"/>
      <c r="H25" s="52"/>
      <c r="I25" s="52"/>
      <c r="J25" s="52"/>
      <c r="K25" s="52"/>
      <c r="L25" s="166"/>
      <c r="M25" s="52"/>
      <c r="N25" s="52"/>
      <c r="O25" s="166"/>
      <c r="P25" s="167"/>
      <c r="Q25" s="54"/>
      <c r="R25" s="52">
        <v>5</v>
      </c>
      <c r="S25" s="52">
        <v>25</v>
      </c>
      <c r="T25" s="52"/>
      <c r="U25" s="52"/>
      <c r="V25" s="52"/>
      <c r="W25" s="52"/>
      <c r="X25" s="166">
        <f>SUM(Q25:W25)</f>
        <v>30</v>
      </c>
      <c r="Y25" s="52">
        <f>((AA25*25)-X25)</f>
        <v>20</v>
      </c>
      <c r="Z25" s="52">
        <f>SUM(X25:Y25)</f>
        <v>50</v>
      </c>
      <c r="AA25" s="166">
        <v>2</v>
      </c>
      <c r="AB25" s="167" t="s">
        <v>46</v>
      </c>
      <c r="AC25" s="59">
        <f t="shared" si="0"/>
        <v>30</v>
      </c>
      <c r="AD25" s="52">
        <f t="shared" si="1"/>
        <v>20</v>
      </c>
      <c r="AE25" s="60">
        <f t="shared" si="2"/>
        <v>50</v>
      </c>
      <c r="AF25" s="68">
        <f t="shared" si="3"/>
        <v>2</v>
      </c>
    </row>
    <row r="26" spans="2:33" ht="16.3" x14ac:dyDescent="0.25">
      <c r="B26" s="165">
        <v>14</v>
      </c>
      <c r="C26" s="420" t="s">
        <v>129</v>
      </c>
      <c r="D26" s="568" t="s">
        <v>272</v>
      </c>
      <c r="E26" s="54"/>
      <c r="F26" s="52"/>
      <c r="G26" s="52"/>
      <c r="H26" s="52"/>
      <c r="I26" s="52"/>
      <c r="J26" s="52"/>
      <c r="K26" s="52">
        <v>10</v>
      </c>
      <c r="L26" s="166">
        <f>SUM(E26:K26)</f>
        <v>10</v>
      </c>
      <c r="M26" s="52">
        <f>((O26*25)-L26)</f>
        <v>15</v>
      </c>
      <c r="N26" s="52">
        <f>SUM(L26:M26)</f>
        <v>25</v>
      </c>
      <c r="O26" s="166">
        <v>1</v>
      </c>
      <c r="P26" s="167" t="s">
        <v>46</v>
      </c>
      <c r="Q26" s="54"/>
      <c r="R26" s="52"/>
      <c r="S26" s="52"/>
      <c r="T26" s="52"/>
      <c r="U26" s="52"/>
      <c r="V26" s="52"/>
      <c r="W26" s="52"/>
      <c r="X26" s="166"/>
      <c r="Y26" s="52"/>
      <c r="Z26" s="52"/>
      <c r="AA26" s="166"/>
      <c r="AB26" s="167"/>
      <c r="AC26" s="59">
        <f t="shared" si="0"/>
        <v>10</v>
      </c>
      <c r="AD26" s="52">
        <f t="shared" si="1"/>
        <v>15</v>
      </c>
      <c r="AE26" s="60">
        <f t="shared" si="2"/>
        <v>25</v>
      </c>
      <c r="AF26" s="68">
        <f t="shared" si="3"/>
        <v>1</v>
      </c>
    </row>
    <row r="27" spans="2:33" ht="20.399999999999999" customHeight="1" x14ac:dyDescent="0.25">
      <c r="B27" s="165">
        <v>15</v>
      </c>
      <c r="C27" s="421" t="s">
        <v>240</v>
      </c>
      <c r="D27" s="569" t="s">
        <v>54</v>
      </c>
      <c r="E27" s="54"/>
      <c r="F27" s="52"/>
      <c r="G27" s="52"/>
      <c r="H27" s="52"/>
      <c r="I27" s="52"/>
      <c r="J27" s="52"/>
      <c r="K27" s="52"/>
      <c r="L27" s="166"/>
      <c r="M27" s="52"/>
      <c r="N27" s="52"/>
      <c r="O27" s="166"/>
      <c r="P27" s="167"/>
      <c r="Q27" s="54"/>
      <c r="R27" s="178">
        <v>8</v>
      </c>
      <c r="S27" s="52">
        <v>24</v>
      </c>
      <c r="T27" s="52"/>
      <c r="U27" s="52"/>
      <c r="V27" s="52"/>
      <c r="W27" s="52">
        <v>6</v>
      </c>
      <c r="X27" s="166">
        <f>SUM(Q27:W27)</f>
        <v>38</v>
      </c>
      <c r="Y27" s="52">
        <f>((AA27*25)-X27)</f>
        <v>37</v>
      </c>
      <c r="Z27" s="52">
        <f>SUM(X27:Y27)</f>
        <v>75</v>
      </c>
      <c r="AA27" s="166">
        <v>3</v>
      </c>
      <c r="AB27" s="167" t="s">
        <v>46</v>
      </c>
      <c r="AC27" s="59">
        <f t="shared" si="0"/>
        <v>38</v>
      </c>
      <c r="AD27" s="52">
        <f t="shared" si="1"/>
        <v>37</v>
      </c>
      <c r="AE27" s="60">
        <f t="shared" si="2"/>
        <v>75</v>
      </c>
      <c r="AF27" s="68">
        <f t="shared" si="3"/>
        <v>3</v>
      </c>
      <c r="AG27" s="223"/>
    </row>
    <row r="28" spans="2:33" ht="16.3" x14ac:dyDescent="0.25">
      <c r="B28" s="177">
        <v>16</v>
      </c>
      <c r="C28" s="421" t="s">
        <v>239</v>
      </c>
      <c r="D28" s="569" t="s">
        <v>58</v>
      </c>
      <c r="E28" s="168"/>
      <c r="F28" s="178"/>
      <c r="G28" s="178"/>
      <c r="H28" s="178"/>
      <c r="I28" s="178"/>
      <c r="J28" s="178"/>
      <c r="K28" s="178"/>
      <c r="L28" s="166"/>
      <c r="M28" s="178"/>
      <c r="N28" s="178"/>
      <c r="O28" s="166"/>
      <c r="P28" s="167"/>
      <c r="Q28" s="168"/>
      <c r="R28" s="178">
        <v>6</v>
      </c>
      <c r="S28" s="178">
        <v>12</v>
      </c>
      <c r="T28" s="178"/>
      <c r="U28" s="178"/>
      <c r="V28" s="178"/>
      <c r="W28" s="178"/>
      <c r="X28" s="166">
        <f>SUM(Q28:W28)</f>
        <v>18</v>
      </c>
      <c r="Y28" s="178">
        <f>((AA28*25)-X28)</f>
        <v>7</v>
      </c>
      <c r="Z28" s="178">
        <f>SUM(X28:Y28)</f>
        <v>25</v>
      </c>
      <c r="AA28" s="166">
        <v>1</v>
      </c>
      <c r="AB28" s="167" t="s">
        <v>46</v>
      </c>
      <c r="AC28" s="59">
        <f t="shared" si="0"/>
        <v>18</v>
      </c>
      <c r="AD28" s="52">
        <f t="shared" si="1"/>
        <v>7</v>
      </c>
      <c r="AE28" s="60">
        <f t="shared" si="2"/>
        <v>25</v>
      </c>
      <c r="AF28" s="68">
        <f t="shared" si="3"/>
        <v>1</v>
      </c>
      <c r="AG28" s="224"/>
    </row>
    <row r="29" spans="2:33" ht="16.3" x14ac:dyDescent="0.25">
      <c r="B29" s="165">
        <v>17</v>
      </c>
      <c r="C29" s="542" t="s">
        <v>238</v>
      </c>
      <c r="D29" s="569" t="s">
        <v>58</v>
      </c>
      <c r="E29" s="54"/>
      <c r="F29" s="52">
        <v>2</v>
      </c>
      <c r="G29" s="52">
        <v>10</v>
      </c>
      <c r="H29" s="52"/>
      <c r="I29" s="52"/>
      <c r="J29" s="52"/>
      <c r="K29" s="52"/>
      <c r="L29" s="166">
        <f>SUM(E29:K29)</f>
        <v>12</v>
      </c>
      <c r="M29" s="52">
        <f>((O29*25)-L29)</f>
        <v>13</v>
      </c>
      <c r="N29" s="52">
        <f>SUM(L29:M29)</f>
        <v>25</v>
      </c>
      <c r="O29" s="166">
        <v>1</v>
      </c>
      <c r="P29" s="167" t="s">
        <v>46</v>
      </c>
      <c r="Q29" s="54"/>
      <c r="R29" s="52"/>
      <c r="S29" s="52"/>
      <c r="T29" s="52"/>
      <c r="U29" s="52"/>
      <c r="V29" s="52"/>
      <c r="W29" s="52"/>
      <c r="X29" s="166"/>
      <c r="Y29" s="52"/>
      <c r="Z29" s="52"/>
      <c r="AA29" s="166"/>
      <c r="AB29" s="167"/>
      <c r="AC29" s="59">
        <f t="shared" si="0"/>
        <v>12</v>
      </c>
      <c r="AD29" s="52">
        <f t="shared" si="1"/>
        <v>13</v>
      </c>
      <c r="AE29" s="60">
        <f t="shared" si="2"/>
        <v>25</v>
      </c>
      <c r="AF29" s="68">
        <f t="shared" si="3"/>
        <v>1</v>
      </c>
    </row>
    <row r="30" spans="2:33" ht="16.3" x14ac:dyDescent="0.25">
      <c r="B30" s="165">
        <v>18</v>
      </c>
      <c r="C30" s="542" t="s">
        <v>66</v>
      </c>
      <c r="D30" s="568" t="s">
        <v>233</v>
      </c>
      <c r="E30" s="54"/>
      <c r="F30" s="52"/>
      <c r="G30" s="52"/>
      <c r="H30" s="52"/>
      <c r="I30" s="52"/>
      <c r="J30" s="52"/>
      <c r="K30" s="52"/>
      <c r="L30" s="166"/>
      <c r="M30" s="52"/>
      <c r="N30" s="52"/>
      <c r="O30" s="166"/>
      <c r="P30" s="167"/>
      <c r="Q30" s="54"/>
      <c r="R30" s="52"/>
      <c r="S30" s="52"/>
      <c r="T30" s="52"/>
      <c r="U30" s="52"/>
      <c r="V30" s="52"/>
      <c r="W30" s="52">
        <v>10</v>
      </c>
      <c r="X30" s="166">
        <v>10</v>
      </c>
      <c r="Y30" s="52">
        <v>15</v>
      </c>
      <c r="Z30" s="52">
        <v>25</v>
      </c>
      <c r="AA30" s="166">
        <v>1</v>
      </c>
      <c r="AB30" s="167" t="s">
        <v>46</v>
      </c>
      <c r="AC30" s="59">
        <v>10</v>
      </c>
      <c r="AD30" s="52">
        <v>15</v>
      </c>
      <c r="AE30" s="60">
        <v>25</v>
      </c>
      <c r="AF30" s="68">
        <v>1</v>
      </c>
    </row>
    <row r="31" spans="2:33" ht="16.3" x14ac:dyDescent="0.25">
      <c r="B31" s="165">
        <v>19</v>
      </c>
      <c r="C31" s="420" t="s">
        <v>130</v>
      </c>
      <c r="D31" s="567" t="s">
        <v>273</v>
      </c>
      <c r="E31" s="54"/>
      <c r="F31" s="52"/>
      <c r="G31" s="52">
        <v>26</v>
      </c>
      <c r="H31" s="52">
        <v>4</v>
      </c>
      <c r="I31" s="52"/>
      <c r="J31" s="52"/>
      <c r="K31" s="52"/>
      <c r="L31" s="166">
        <f>SUM(E31:K31)</f>
        <v>30</v>
      </c>
      <c r="M31" s="52">
        <f>((O31*25)-L31)</f>
        <v>45</v>
      </c>
      <c r="N31" s="52">
        <f>SUM(L31:M31)</f>
        <v>75</v>
      </c>
      <c r="O31" s="166">
        <v>3</v>
      </c>
      <c r="P31" s="167" t="s">
        <v>46</v>
      </c>
      <c r="Q31" s="54"/>
      <c r="R31" s="52"/>
      <c r="S31" s="52"/>
      <c r="T31" s="52"/>
      <c r="U31" s="52"/>
      <c r="V31" s="52"/>
      <c r="W31" s="52"/>
      <c r="X31" s="166"/>
      <c r="Y31" s="52"/>
      <c r="Z31" s="52"/>
      <c r="AA31" s="166"/>
      <c r="AB31" s="167"/>
      <c r="AC31" s="59">
        <f>SUM(L31,X31)</f>
        <v>30</v>
      </c>
      <c r="AD31" s="52">
        <f>SUM(M31,Y31)</f>
        <v>45</v>
      </c>
      <c r="AE31" s="60">
        <f>SUM(AC31:AD31)</f>
        <v>75</v>
      </c>
      <c r="AF31" s="68">
        <f>SUM(O31,AA31)</f>
        <v>3</v>
      </c>
    </row>
    <row r="32" spans="2:33" ht="16.3" x14ac:dyDescent="0.25">
      <c r="B32" s="165">
        <v>20</v>
      </c>
      <c r="C32" s="420" t="s">
        <v>237</v>
      </c>
      <c r="D32" s="569" t="s">
        <v>224</v>
      </c>
      <c r="E32" s="54"/>
      <c r="F32" s="52">
        <v>15</v>
      </c>
      <c r="G32" s="52"/>
      <c r="H32" s="52"/>
      <c r="I32" s="52"/>
      <c r="J32" s="52"/>
      <c r="K32" s="52"/>
      <c r="L32" s="166">
        <v>15</v>
      </c>
      <c r="M32" s="52">
        <v>10</v>
      </c>
      <c r="N32" s="52">
        <v>25</v>
      </c>
      <c r="O32" s="166">
        <v>1</v>
      </c>
      <c r="P32" s="167" t="s">
        <v>46</v>
      </c>
      <c r="Q32" s="54"/>
      <c r="R32" s="52"/>
      <c r="S32" s="52"/>
      <c r="T32" s="52"/>
      <c r="U32" s="52"/>
      <c r="V32" s="52"/>
      <c r="W32" s="52"/>
      <c r="X32" s="166"/>
      <c r="Y32" s="52"/>
      <c r="Z32" s="52"/>
      <c r="AA32" s="166"/>
      <c r="AB32" s="167"/>
      <c r="AC32" s="59">
        <v>15</v>
      </c>
      <c r="AD32" s="52">
        <v>10</v>
      </c>
      <c r="AE32" s="60">
        <v>25</v>
      </c>
      <c r="AF32" s="68">
        <v>1</v>
      </c>
    </row>
    <row r="33" spans="1:34" ht="16.3" x14ac:dyDescent="0.25">
      <c r="B33" s="165">
        <v>21</v>
      </c>
      <c r="C33" s="408" t="s">
        <v>236</v>
      </c>
      <c r="D33" s="355" t="s">
        <v>211</v>
      </c>
      <c r="E33" s="168"/>
      <c r="F33" s="178">
        <v>10</v>
      </c>
      <c r="G33" s="178">
        <v>5</v>
      </c>
      <c r="H33" s="178"/>
      <c r="I33" s="178"/>
      <c r="J33" s="178"/>
      <c r="K33" s="178"/>
      <c r="L33" s="166">
        <v>15</v>
      </c>
      <c r="M33" s="178">
        <v>10</v>
      </c>
      <c r="N33" s="178">
        <v>25</v>
      </c>
      <c r="O33" s="166">
        <v>1</v>
      </c>
      <c r="P33" s="167" t="s">
        <v>46</v>
      </c>
      <c r="Q33" s="168"/>
      <c r="R33" s="178"/>
      <c r="S33" s="178"/>
      <c r="T33" s="178"/>
      <c r="U33" s="178"/>
      <c r="V33" s="178"/>
      <c r="W33" s="178"/>
      <c r="X33" s="166"/>
      <c r="Y33" s="178"/>
      <c r="Z33" s="178"/>
      <c r="AA33" s="166"/>
      <c r="AB33" s="167"/>
      <c r="AC33" s="179">
        <f>SUM(L33,X33)</f>
        <v>15</v>
      </c>
      <c r="AD33" s="178">
        <f>SUM(M33,Y33)</f>
        <v>10</v>
      </c>
      <c r="AE33" s="180">
        <f>SUM(AC33:AD33)</f>
        <v>25</v>
      </c>
      <c r="AF33" s="181">
        <f>SUM(O33,AA33)</f>
        <v>1</v>
      </c>
    </row>
    <row r="34" spans="1:34" ht="16.3" x14ac:dyDescent="0.25">
      <c r="B34" s="558">
        <v>22</v>
      </c>
      <c r="C34" s="419" t="s">
        <v>131</v>
      </c>
      <c r="D34" s="567" t="s">
        <v>274</v>
      </c>
      <c r="E34" s="38"/>
      <c r="F34" s="36"/>
      <c r="G34" s="36"/>
      <c r="H34" s="36"/>
      <c r="I34" s="36"/>
      <c r="J34" s="36"/>
      <c r="K34" s="36"/>
      <c r="L34" s="416"/>
      <c r="M34" s="36"/>
      <c r="N34" s="36"/>
      <c r="O34" s="416"/>
      <c r="P34" s="415"/>
      <c r="Q34" s="418"/>
      <c r="R34" s="36">
        <v>8</v>
      </c>
      <c r="S34" s="52">
        <v>8</v>
      </c>
      <c r="T34" s="36"/>
      <c r="U34" s="36"/>
      <c r="V34" s="36"/>
      <c r="W34" s="36">
        <v>9</v>
      </c>
      <c r="X34" s="416">
        <v>25</v>
      </c>
      <c r="Y34" s="417">
        <v>5</v>
      </c>
      <c r="Z34" s="36">
        <v>30</v>
      </c>
      <c r="AA34" s="416">
        <v>1</v>
      </c>
      <c r="AB34" s="415" t="s">
        <v>46</v>
      </c>
      <c r="AC34" s="43">
        <v>25</v>
      </c>
      <c r="AD34" s="36">
        <v>5</v>
      </c>
      <c r="AE34" s="44">
        <v>25</v>
      </c>
      <c r="AF34" s="61">
        <v>1</v>
      </c>
    </row>
    <row r="35" spans="1:34" ht="16.3" x14ac:dyDescent="0.25">
      <c r="B35" s="558">
        <v>23</v>
      </c>
      <c r="C35" s="419" t="s">
        <v>235</v>
      </c>
      <c r="D35" s="567" t="s">
        <v>275</v>
      </c>
      <c r="E35" s="38"/>
      <c r="F35" s="36"/>
      <c r="G35" s="36">
        <v>20</v>
      </c>
      <c r="H35" s="36"/>
      <c r="I35" s="36"/>
      <c r="J35" s="36"/>
      <c r="K35" s="36">
        <v>16</v>
      </c>
      <c r="L35" s="416">
        <v>36</v>
      </c>
      <c r="M35" s="36">
        <v>39</v>
      </c>
      <c r="N35" s="36">
        <v>75</v>
      </c>
      <c r="O35" s="416">
        <v>3</v>
      </c>
      <c r="P35" s="415" t="s">
        <v>46</v>
      </c>
      <c r="Q35" s="418"/>
      <c r="R35" s="36"/>
      <c r="S35" s="52"/>
      <c r="T35" s="36"/>
      <c r="U35" s="36"/>
      <c r="V35" s="36"/>
      <c r="W35" s="36"/>
      <c r="X35" s="416"/>
      <c r="Y35" s="417"/>
      <c r="Z35" s="36"/>
      <c r="AA35" s="416"/>
      <c r="AB35" s="415"/>
      <c r="AC35" s="43">
        <v>36</v>
      </c>
      <c r="AD35" s="36">
        <v>39</v>
      </c>
      <c r="AE35" s="44">
        <v>75</v>
      </c>
      <c r="AF35" s="61">
        <v>3</v>
      </c>
    </row>
    <row r="36" spans="1:34" ht="17" thickBot="1" x14ac:dyDescent="0.3">
      <c r="B36" s="559">
        <v>24</v>
      </c>
      <c r="C36" s="414" t="s">
        <v>91</v>
      </c>
      <c r="D36" s="567" t="s">
        <v>219</v>
      </c>
      <c r="E36" s="75"/>
      <c r="F36" s="73">
        <v>30</v>
      </c>
      <c r="G36" s="73"/>
      <c r="H36" s="73"/>
      <c r="I36" s="73"/>
      <c r="J36" s="73"/>
      <c r="K36" s="73"/>
      <c r="L36" s="190">
        <f>SUM(E36:K36)</f>
        <v>30</v>
      </c>
      <c r="M36" s="73">
        <f>((O36*25)-L36)</f>
        <v>45</v>
      </c>
      <c r="N36" s="73">
        <f>SUM(L36:M36)</f>
        <v>75</v>
      </c>
      <c r="O36" s="190">
        <v>3</v>
      </c>
      <c r="P36" s="191" t="s">
        <v>46</v>
      </c>
      <c r="Q36" s="413"/>
      <c r="R36" s="73">
        <v>30</v>
      </c>
      <c r="S36" s="52"/>
      <c r="T36" s="73"/>
      <c r="U36" s="73"/>
      <c r="V36" s="73"/>
      <c r="W36" s="73"/>
      <c r="X36" s="190">
        <f>SUM(Q36:W36)</f>
        <v>30</v>
      </c>
      <c r="Y36" s="73">
        <f>((AA36*25)-X36)</f>
        <v>45</v>
      </c>
      <c r="Z36" s="73">
        <f>SUM(X36:Y36)</f>
        <v>75</v>
      </c>
      <c r="AA36" s="190">
        <v>3</v>
      </c>
      <c r="AB36" s="191" t="s">
        <v>42</v>
      </c>
      <c r="AC36" s="79">
        <f>SUM(L36,X36)</f>
        <v>60</v>
      </c>
      <c r="AD36" s="73">
        <f>SUM(M36,Y36)</f>
        <v>90</v>
      </c>
      <c r="AE36" s="80">
        <f>SUM(AC36:AD36)</f>
        <v>150</v>
      </c>
      <c r="AF36" s="45">
        <f>SUM(O36,AA36)</f>
        <v>6</v>
      </c>
    </row>
    <row r="37" spans="1:34" ht="17" thickBot="1" x14ac:dyDescent="0.3">
      <c r="B37" s="654" t="s">
        <v>67</v>
      </c>
      <c r="C37" s="655"/>
      <c r="D37" s="225"/>
      <c r="E37" s="128">
        <f t="shared" ref="E37:O37" si="7">SUM(E13:E36)</f>
        <v>0</v>
      </c>
      <c r="F37" s="126">
        <f t="shared" si="7"/>
        <v>72</v>
      </c>
      <c r="G37" s="126">
        <f t="shared" si="7"/>
        <v>206</v>
      </c>
      <c r="H37" s="126">
        <f t="shared" si="7"/>
        <v>4</v>
      </c>
      <c r="I37" s="126">
        <f t="shared" si="7"/>
        <v>0</v>
      </c>
      <c r="J37" s="126">
        <f t="shared" si="7"/>
        <v>0</v>
      </c>
      <c r="K37" s="126">
        <f t="shared" si="7"/>
        <v>89</v>
      </c>
      <c r="L37" s="126">
        <f t="shared" si="7"/>
        <v>371</v>
      </c>
      <c r="M37" s="126">
        <f t="shared" si="7"/>
        <v>454</v>
      </c>
      <c r="N37" s="126">
        <f t="shared" si="7"/>
        <v>825</v>
      </c>
      <c r="O37" s="126">
        <f t="shared" si="7"/>
        <v>33</v>
      </c>
      <c r="P37" s="412"/>
      <c r="Q37" s="403">
        <f>SUM(Q13:Q36)</f>
        <v>0</v>
      </c>
      <c r="R37" s="126">
        <f>SUM(R13:R36)</f>
        <v>96</v>
      </c>
      <c r="S37" s="126">
        <f>SUM(S13:S36)</f>
        <v>169</v>
      </c>
      <c r="T37" s="126"/>
      <c r="U37" s="126"/>
      <c r="V37" s="126"/>
      <c r="W37" s="126">
        <f>SUM(W13:W36)</f>
        <v>94</v>
      </c>
      <c r="X37" s="126">
        <f>SUM(X13:X36)</f>
        <v>359</v>
      </c>
      <c r="Y37" s="126">
        <f>SUM(Y13:Y36)</f>
        <v>321</v>
      </c>
      <c r="Z37" s="126">
        <f>SUM(Z13:Z36)</f>
        <v>680</v>
      </c>
      <c r="AA37" s="126">
        <f>SUM(AA13:AA36)</f>
        <v>27</v>
      </c>
      <c r="AB37" s="129"/>
      <c r="AC37" s="125">
        <f>SUM(AC13:AC36)</f>
        <v>730</v>
      </c>
      <c r="AD37" s="126">
        <f>SUM(AD13:AD36)</f>
        <v>775</v>
      </c>
      <c r="AE37" s="126">
        <f>SUM(AE13:AE36)</f>
        <v>1500</v>
      </c>
      <c r="AF37" s="129">
        <f>SUM(AF13:AF36)</f>
        <v>60</v>
      </c>
    </row>
    <row r="38" spans="1:34" ht="17" thickBot="1" x14ac:dyDescent="0.3">
      <c r="B38" s="651" t="s">
        <v>98</v>
      </c>
      <c r="C38" s="652"/>
      <c r="D38" s="652"/>
      <c r="E38" s="652"/>
      <c r="F38" s="652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652"/>
      <c r="R38" s="652"/>
      <c r="S38" s="652"/>
      <c r="T38" s="652"/>
      <c r="U38" s="652"/>
      <c r="V38" s="652"/>
      <c r="W38" s="652"/>
      <c r="X38" s="652"/>
      <c r="Y38" s="652"/>
      <c r="Z38" s="652"/>
      <c r="AA38" s="652"/>
      <c r="AB38" s="652"/>
      <c r="AC38" s="652"/>
      <c r="AD38" s="652"/>
      <c r="AE38" s="652"/>
      <c r="AF38" s="653"/>
    </row>
    <row r="39" spans="1:34" ht="16.3" x14ac:dyDescent="0.25">
      <c r="B39" s="679">
        <v>1</v>
      </c>
      <c r="C39" s="586" t="s">
        <v>251</v>
      </c>
      <c r="D39" s="454" t="s">
        <v>278</v>
      </c>
      <c r="E39" s="230"/>
      <c r="F39" s="231"/>
      <c r="G39" s="231"/>
      <c r="H39" s="231"/>
      <c r="I39" s="231"/>
      <c r="J39" s="231"/>
      <c r="K39" s="231"/>
      <c r="L39" s="411"/>
      <c r="M39" s="231"/>
      <c r="N39" s="232"/>
      <c r="O39" s="410"/>
      <c r="P39" s="409"/>
      <c r="Q39" s="233"/>
      <c r="R39" s="602">
        <v>15</v>
      </c>
      <c r="S39" s="234"/>
      <c r="T39" s="234"/>
      <c r="U39" s="234"/>
      <c r="V39" s="234"/>
      <c r="W39" s="234"/>
      <c r="X39" s="605">
        <f>SUM(Q39:W39)</f>
        <v>15</v>
      </c>
      <c r="Y39" s="602">
        <v>10</v>
      </c>
      <c r="Z39" s="602">
        <f>SUM(X39:Y39)</f>
        <v>25</v>
      </c>
      <c r="AA39" s="605">
        <v>1</v>
      </c>
      <c r="AB39" s="667" t="s">
        <v>46</v>
      </c>
      <c r="AC39" s="599">
        <v>15</v>
      </c>
      <c r="AD39" s="593">
        <v>10</v>
      </c>
      <c r="AE39" s="593">
        <v>25</v>
      </c>
      <c r="AF39" s="596">
        <v>1</v>
      </c>
      <c r="AG39" s="235"/>
      <c r="AH39" s="236"/>
    </row>
    <row r="40" spans="1:34" ht="32.6" x14ac:dyDescent="0.25">
      <c r="B40" s="680"/>
      <c r="C40" s="543" t="s">
        <v>252</v>
      </c>
      <c r="D40" s="585" t="s">
        <v>257</v>
      </c>
      <c r="E40" s="447"/>
      <c r="F40" s="448"/>
      <c r="G40" s="448"/>
      <c r="H40" s="448"/>
      <c r="I40" s="448"/>
      <c r="J40" s="448"/>
      <c r="K40" s="448"/>
      <c r="L40" s="449"/>
      <c r="M40" s="448"/>
      <c r="N40" s="450"/>
      <c r="O40" s="451"/>
      <c r="P40" s="452"/>
      <c r="Q40" s="453"/>
      <c r="R40" s="603"/>
      <c r="S40" s="171"/>
      <c r="T40" s="171"/>
      <c r="U40" s="171"/>
      <c r="V40" s="171"/>
      <c r="W40" s="171"/>
      <c r="X40" s="606"/>
      <c r="Y40" s="603"/>
      <c r="Z40" s="603"/>
      <c r="AA40" s="606"/>
      <c r="AB40" s="668"/>
      <c r="AC40" s="600"/>
      <c r="AD40" s="594"/>
      <c r="AE40" s="594"/>
      <c r="AF40" s="597"/>
      <c r="AG40" s="235"/>
      <c r="AH40" s="236"/>
    </row>
    <row r="41" spans="1:34" ht="17" thickBot="1" x14ac:dyDescent="0.3">
      <c r="B41" s="680"/>
      <c r="C41" s="544" t="s">
        <v>253</v>
      </c>
      <c r="D41" s="455" t="s">
        <v>258</v>
      </c>
      <c r="E41" s="456"/>
      <c r="F41" s="457"/>
      <c r="G41" s="457"/>
      <c r="H41" s="457"/>
      <c r="I41" s="457"/>
      <c r="J41" s="457"/>
      <c r="K41" s="457"/>
      <c r="L41" s="458"/>
      <c r="M41" s="457"/>
      <c r="N41" s="459"/>
      <c r="O41" s="460"/>
      <c r="P41" s="461"/>
      <c r="Q41" s="469"/>
      <c r="R41" s="604"/>
      <c r="S41" s="470"/>
      <c r="T41" s="470"/>
      <c r="U41" s="470"/>
      <c r="V41" s="470"/>
      <c r="W41" s="470"/>
      <c r="X41" s="607"/>
      <c r="Y41" s="604"/>
      <c r="Z41" s="604"/>
      <c r="AA41" s="607"/>
      <c r="AB41" s="668"/>
      <c r="AC41" s="601"/>
      <c r="AD41" s="595"/>
      <c r="AE41" s="595"/>
      <c r="AF41" s="598"/>
      <c r="AG41" s="235"/>
      <c r="AH41" s="236"/>
    </row>
    <row r="42" spans="1:34" ht="16.3" x14ac:dyDescent="0.25">
      <c r="B42" s="679">
        <v>2</v>
      </c>
      <c r="C42" s="399" t="s">
        <v>254</v>
      </c>
      <c r="D42" s="454" t="s">
        <v>219</v>
      </c>
      <c r="E42" s="230"/>
      <c r="F42" s="231"/>
      <c r="G42" s="231"/>
      <c r="H42" s="231"/>
      <c r="I42" s="231"/>
      <c r="J42" s="231"/>
      <c r="K42" s="231"/>
      <c r="L42" s="411"/>
      <c r="M42" s="231"/>
      <c r="N42" s="232"/>
      <c r="O42" s="410"/>
      <c r="P42" s="409"/>
      <c r="Q42" s="471"/>
      <c r="R42" s="602">
        <v>15</v>
      </c>
      <c r="S42" s="234"/>
      <c r="T42" s="234"/>
      <c r="U42" s="234"/>
      <c r="V42" s="234"/>
      <c r="W42" s="234"/>
      <c r="X42" s="605">
        <f>SUM(Q42:W42)</f>
        <v>15</v>
      </c>
      <c r="Y42" s="602">
        <v>10</v>
      </c>
      <c r="Z42" s="602">
        <f>SUM(X42:Y42)</f>
        <v>25</v>
      </c>
      <c r="AA42" s="608">
        <v>1</v>
      </c>
      <c r="AB42" s="669"/>
      <c r="AC42" s="599">
        <v>15</v>
      </c>
      <c r="AD42" s="593">
        <v>10</v>
      </c>
      <c r="AE42" s="593">
        <v>25</v>
      </c>
      <c r="AF42" s="596">
        <v>1</v>
      </c>
      <c r="AG42" s="235"/>
      <c r="AH42" s="236"/>
    </row>
    <row r="43" spans="1:34" ht="16.3" x14ac:dyDescent="0.25">
      <c r="B43" s="680"/>
      <c r="C43" s="587" t="s">
        <v>255</v>
      </c>
      <c r="D43" s="588" t="s">
        <v>223</v>
      </c>
      <c r="E43" s="447"/>
      <c r="F43" s="448"/>
      <c r="G43" s="448"/>
      <c r="H43" s="448"/>
      <c r="I43" s="448"/>
      <c r="J43" s="448"/>
      <c r="K43" s="448"/>
      <c r="L43" s="449"/>
      <c r="M43" s="448"/>
      <c r="N43" s="450"/>
      <c r="O43" s="451"/>
      <c r="P43" s="452"/>
      <c r="Q43" s="472"/>
      <c r="R43" s="603"/>
      <c r="S43" s="171"/>
      <c r="T43" s="171"/>
      <c r="U43" s="171"/>
      <c r="V43" s="171"/>
      <c r="W43" s="171"/>
      <c r="X43" s="606"/>
      <c r="Y43" s="603"/>
      <c r="Z43" s="603"/>
      <c r="AA43" s="609"/>
      <c r="AB43" s="669"/>
      <c r="AC43" s="600"/>
      <c r="AD43" s="594"/>
      <c r="AE43" s="594"/>
      <c r="AF43" s="597"/>
      <c r="AG43" s="235"/>
      <c r="AH43" s="236"/>
    </row>
    <row r="44" spans="1:34" ht="17" thickBot="1" x14ac:dyDescent="0.3">
      <c r="B44" s="681"/>
      <c r="C44" s="545" t="s">
        <v>256</v>
      </c>
      <c r="D44" s="462" t="s">
        <v>50</v>
      </c>
      <c r="E44" s="463"/>
      <c r="F44" s="464"/>
      <c r="G44" s="464"/>
      <c r="H44" s="464"/>
      <c r="I44" s="464"/>
      <c r="J44" s="464"/>
      <c r="K44" s="464"/>
      <c r="L44" s="465"/>
      <c r="M44" s="464"/>
      <c r="N44" s="466"/>
      <c r="O44" s="467"/>
      <c r="P44" s="468"/>
      <c r="Q44" s="473"/>
      <c r="R44" s="604"/>
      <c r="S44" s="189"/>
      <c r="T44" s="189"/>
      <c r="U44" s="189"/>
      <c r="V44" s="189"/>
      <c r="W44" s="189"/>
      <c r="X44" s="607"/>
      <c r="Y44" s="604"/>
      <c r="Z44" s="604"/>
      <c r="AA44" s="610"/>
      <c r="AB44" s="670"/>
      <c r="AC44" s="601"/>
      <c r="AD44" s="595"/>
      <c r="AE44" s="595"/>
      <c r="AF44" s="598"/>
    </row>
    <row r="45" spans="1:34" ht="17" thickBot="1" x14ac:dyDescent="0.3">
      <c r="B45" s="654" t="s">
        <v>67</v>
      </c>
      <c r="C45" s="655"/>
      <c r="D45" s="225"/>
      <c r="E45" s="407"/>
      <c r="F45" s="122"/>
      <c r="G45" s="122"/>
      <c r="H45" s="122"/>
      <c r="I45" s="122"/>
      <c r="J45" s="122"/>
      <c r="K45" s="122"/>
      <c r="L45" s="201"/>
      <c r="M45" s="122"/>
      <c r="N45" s="201"/>
      <c r="O45" s="122"/>
      <c r="P45" s="124"/>
      <c r="Q45" s="125"/>
      <c r="R45" s="126">
        <v>30</v>
      </c>
      <c r="S45" s="126"/>
      <c r="T45" s="126"/>
      <c r="U45" s="126"/>
      <c r="V45" s="126"/>
      <c r="W45" s="126"/>
      <c r="X45" s="126">
        <v>30</v>
      </c>
      <c r="Y45" s="126">
        <v>20</v>
      </c>
      <c r="Z45" s="126">
        <v>50</v>
      </c>
      <c r="AA45" s="126">
        <v>2</v>
      </c>
      <c r="AB45" s="127"/>
      <c r="AC45" s="128">
        <v>30</v>
      </c>
      <c r="AD45" s="126">
        <v>20</v>
      </c>
      <c r="AE45" s="126">
        <v>50</v>
      </c>
      <c r="AF45" s="129">
        <v>2</v>
      </c>
    </row>
    <row r="46" spans="1:34" ht="17" thickBot="1" x14ac:dyDescent="0.3">
      <c r="B46" s="651" t="s">
        <v>99</v>
      </c>
      <c r="C46" s="652"/>
      <c r="D46" s="652"/>
      <c r="E46" s="652"/>
      <c r="F46" s="652"/>
      <c r="G46" s="652"/>
      <c r="H46" s="652"/>
      <c r="I46" s="652"/>
      <c r="J46" s="652"/>
      <c r="K46" s="652"/>
      <c r="L46" s="652"/>
      <c r="M46" s="652"/>
      <c r="N46" s="652"/>
      <c r="O46" s="652"/>
      <c r="P46" s="652"/>
      <c r="Q46" s="652"/>
      <c r="R46" s="652"/>
      <c r="S46" s="652"/>
      <c r="T46" s="652"/>
      <c r="U46" s="652"/>
      <c r="V46" s="652"/>
      <c r="W46" s="652"/>
      <c r="X46" s="652"/>
      <c r="Y46" s="652"/>
      <c r="Z46" s="652"/>
      <c r="AA46" s="652"/>
      <c r="AB46" s="652"/>
      <c r="AC46" s="652"/>
      <c r="AD46" s="652"/>
      <c r="AE46" s="652"/>
      <c r="AF46" s="653"/>
    </row>
    <row r="47" spans="1:34" ht="17" thickBot="1" x14ac:dyDescent="0.3">
      <c r="B47" s="240">
        <v>1</v>
      </c>
      <c r="C47" s="402" t="s">
        <v>225</v>
      </c>
      <c r="D47" s="397" t="s">
        <v>234</v>
      </c>
      <c r="E47" s="241"/>
      <c r="F47" s="242"/>
      <c r="G47" s="242"/>
      <c r="H47" s="242"/>
      <c r="I47" s="242"/>
      <c r="J47" s="242"/>
      <c r="K47" s="242"/>
      <c r="L47" s="243"/>
      <c r="M47" s="242"/>
      <c r="N47" s="243"/>
      <c r="O47" s="242"/>
      <c r="P47" s="244"/>
      <c r="Q47" s="245"/>
      <c r="R47" s="246"/>
      <c r="S47" s="246"/>
      <c r="T47" s="246"/>
      <c r="U47" s="246"/>
      <c r="V47" s="247">
        <v>120</v>
      </c>
      <c r="W47" s="246"/>
      <c r="X47" s="406">
        <f>SUM(V47)</f>
        <v>120</v>
      </c>
      <c r="Y47" s="246"/>
      <c r="Z47" s="247">
        <f>SUM(X47:Y47)</f>
        <v>120</v>
      </c>
      <c r="AA47" s="406">
        <v>4</v>
      </c>
      <c r="AB47" s="405" t="s">
        <v>46</v>
      </c>
      <c r="AC47" s="249">
        <f>SUM(Z47)</f>
        <v>120</v>
      </c>
      <c r="AD47" s="247">
        <f>SUM(Y47)</f>
        <v>0</v>
      </c>
      <c r="AE47" s="248">
        <f>SUM(AC47:AD47)</f>
        <v>120</v>
      </c>
      <c r="AF47" s="32">
        <f>SUM(AA47)</f>
        <v>4</v>
      </c>
    </row>
    <row r="48" spans="1:34" s="3" customFormat="1" ht="17" thickBot="1" x14ac:dyDescent="0.3">
      <c r="A48" s="1"/>
      <c r="B48" s="654" t="s">
        <v>72</v>
      </c>
      <c r="C48" s="655"/>
      <c r="D48" s="225"/>
      <c r="E48" s="553">
        <f t="shared" ref="E48:O48" si="8">SUM(E37,E45,E47)</f>
        <v>0</v>
      </c>
      <c r="F48" s="554">
        <f t="shared" si="8"/>
        <v>72</v>
      </c>
      <c r="G48" s="554">
        <f t="shared" si="8"/>
        <v>206</v>
      </c>
      <c r="H48" s="554">
        <f t="shared" si="8"/>
        <v>4</v>
      </c>
      <c r="I48" s="554">
        <f t="shared" si="8"/>
        <v>0</v>
      </c>
      <c r="J48" s="554">
        <f t="shared" si="8"/>
        <v>0</v>
      </c>
      <c r="K48" s="554">
        <f t="shared" si="8"/>
        <v>89</v>
      </c>
      <c r="L48" s="554">
        <f t="shared" si="8"/>
        <v>371</v>
      </c>
      <c r="M48" s="554">
        <f t="shared" si="8"/>
        <v>454</v>
      </c>
      <c r="N48" s="554">
        <f t="shared" si="8"/>
        <v>825</v>
      </c>
      <c r="O48" s="554">
        <f t="shared" si="8"/>
        <v>33</v>
      </c>
      <c r="P48" s="555" t="s">
        <v>73</v>
      </c>
      <c r="Q48" s="556">
        <f t="shared" ref="Q48:AA48" si="9">SUM(Q37,Q45,Q47)</f>
        <v>0</v>
      </c>
      <c r="R48" s="554">
        <f t="shared" si="9"/>
        <v>126</v>
      </c>
      <c r="S48" s="554">
        <f t="shared" si="9"/>
        <v>169</v>
      </c>
      <c r="T48" s="554">
        <f t="shared" si="9"/>
        <v>0</v>
      </c>
      <c r="U48" s="554">
        <f t="shared" si="9"/>
        <v>0</v>
      </c>
      <c r="V48" s="554">
        <f t="shared" si="9"/>
        <v>120</v>
      </c>
      <c r="W48" s="554">
        <f t="shared" si="9"/>
        <v>94</v>
      </c>
      <c r="X48" s="554">
        <f t="shared" si="9"/>
        <v>509</v>
      </c>
      <c r="Y48" s="554">
        <f t="shared" si="9"/>
        <v>341</v>
      </c>
      <c r="Z48" s="554">
        <f t="shared" si="9"/>
        <v>850</v>
      </c>
      <c r="AA48" s="554">
        <f t="shared" si="9"/>
        <v>33</v>
      </c>
      <c r="AB48" s="557" t="s">
        <v>73</v>
      </c>
      <c r="AC48" s="556">
        <f>SUM(AC37,AC45,AC47)</f>
        <v>880</v>
      </c>
      <c r="AD48" s="554">
        <f>SUM(AD37,AD45,AD47)</f>
        <v>795</v>
      </c>
      <c r="AE48" s="554">
        <f>SUM(AE37,AE45,AE47)</f>
        <v>1670</v>
      </c>
      <c r="AF48" s="557">
        <f>SUM(AF37,AF45,AF47)</f>
        <v>66</v>
      </c>
    </row>
    <row r="49" spans="3:30" ht="14.95" customHeight="1" x14ac:dyDescent="0.25"/>
    <row r="50" spans="3:30" ht="15.8" customHeight="1" x14ac:dyDescent="0.25">
      <c r="L50" s="404"/>
      <c r="M50" s="656"/>
      <c r="N50" s="657"/>
      <c r="O50" s="657"/>
      <c r="P50" s="657"/>
      <c r="Q50" s="657"/>
      <c r="R50" s="657"/>
      <c r="S50" s="657"/>
      <c r="T50" s="657"/>
      <c r="U50" s="657"/>
      <c r="V50" s="657"/>
      <c r="W50" s="657"/>
      <c r="X50" s="657"/>
      <c r="Y50" s="657"/>
      <c r="Z50" s="657"/>
      <c r="AA50" s="657"/>
      <c r="AD50" s="2"/>
    </row>
    <row r="51" spans="3:30" ht="19.05" x14ac:dyDescent="0.35">
      <c r="C51" s="658" t="s">
        <v>101</v>
      </c>
      <c r="D51" s="659"/>
      <c r="E51" s="659"/>
      <c r="F51" s="660"/>
      <c r="AD51" s="2"/>
    </row>
    <row r="52" spans="3:30" ht="16.3" x14ac:dyDescent="0.3">
      <c r="C52" s="632" t="s">
        <v>102</v>
      </c>
      <c r="D52" s="633"/>
      <c r="E52" s="634"/>
      <c r="F52" s="250" t="s">
        <v>20</v>
      </c>
    </row>
    <row r="53" spans="3:30" ht="16.3" x14ac:dyDescent="0.3">
      <c r="C53" s="632" t="s">
        <v>103</v>
      </c>
      <c r="D53" s="633"/>
      <c r="E53" s="634"/>
      <c r="F53" s="250" t="s">
        <v>21</v>
      </c>
    </row>
    <row r="54" spans="3:30" ht="16.3" x14ac:dyDescent="0.3">
      <c r="C54" s="632" t="s">
        <v>104</v>
      </c>
      <c r="D54" s="633"/>
      <c r="E54" s="634"/>
      <c r="F54" s="250" t="s">
        <v>22</v>
      </c>
    </row>
    <row r="55" spans="3:30" ht="16.3" x14ac:dyDescent="0.3">
      <c r="C55" s="632" t="s">
        <v>105</v>
      </c>
      <c r="D55" s="633"/>
      <c r="E55" s="634"/>
      <c r="F55" s="250" t="s">
        <v>23</v>
      </c>
    </row>
    <row r="56" spans="3:30" ht="16.3" x14ac:dyDescent="0.3">
      <c r="C56" s="632" t="s">
        <v>106</v>
      </c>
      <c r="D56" s="633"/>
      <c r="E56" s="634"/>
      <c r="F56" s="250" t="s">
        <v>24</v>
      </c>
    </row>
    <row r="57" spans="3:30" ht="16.3" x14ac:dyDescent="0.3">
      <c r="C57" s="632" t="s">
        <v>107</v>
      </c>
      <c r="D57" s="633"/>
      <c r="E57" s="634"/>
      <c r="F57" s="250" t="s">
        <v>25</v>
      </c>
    </row>
    <row r="58" spans="3:30" ht="16.3" x14ac:dyDescent="0.3">
      <c r="C58" s="632" t="s">
        <v>108</v>
      </c>
      <c r="D58" s="633"/>
      <c r="E58" s="634"/>
      <c r="F58" s="250" t="s">
        <v>32</v>
      </c>
    </row>
    <row r="59" spans="3:30" ht="16.3" x14ac:dyDescent="0.3">
      <c r="C59" s="632" t="s">
        <v>109</v>
      </c>
      <c r="D59" s="633"/>
      <c r="E59" s="634"/>
      <c r="F59" s="250" t="s">
        <v>46</v>
      </c>
    </row>
    <row r="60" spans="3:30" ht="16.3" x14ac:dyDescent="0.3">
      <c r="C60" s="632" t="s">
        <v>110</v>
      </c>
      <c r="D60" s="633"/>
      <c r="E60" s="634"/>
      <c r="F60" s="250" t="s">
        <v>97</v>
      </c>
    </row>
    <row r="61" spans="3:30" ht="16.3" x14ac:dyDescent="0.3">
      <c r="C61" s="632" t="s">
        <v>111</v>
      </c>
      <c r="D61" s="633"/>
      <c r="E61" s="634"/>
      <c r="F61" s="250" t="s">
        <v>112</v>
      </c>
    </row>
  </sheetData>
  <mergeCells count="57">
    <mergeCell ref="B7:AF7"/>
    <mergeCell ref="E8:P8"/>
    <mergeCell ref="AB39:AB44"/>
    <mergeCell ref="B10:C10"/>
    <mergeCell ref="B11:AF11"/>
    <mergeCell ref="C12:AF12"/>
    <mergeCell ref="B38:AF38"/>
    <mergeCell ref="B42:B44"/>
    <mergeCell ref="B39:B41"/>
    <mergeCell ref="AA39:AA41"/>
    <mergeCell ref="Z39:Z41"/>
    <mergeCell ref="Y39:Y41"/>
    <mergeCell ref="X39:X41"/>
    <mergeCell ref="R39:R41"/>
    <mergeCell ref="AF39:AF41"/>
    <mergeCell ref="AE39:AE41"/>
    <mergeCell ref="C61:E61"/>
    <mergeCell ref="C60:E60"/>
    <mergeCell ref="C59:E59"/>
    <mergeCell ref="C58:E58"/>
    <mergeCell ref="C57:E57"/>
    <mergeCell ref="C56:E56"/>
    <mergeCell ref="C55:E55"/>
    <mergeCell ref="C54:E54"/>
    <mergeCell ref="E9:P9"/>
    <mergeCell ref="AC8:AF9"/>
    <mergeCell ref="B8:C9"/>
    <mergeCell ref="Q8:AB8"/>
    <mergeCell ref="Q9:AB9"/>
    <mergeCell ref="B46:AF46"/>
    <mergeCell ref="C52:E52"/>
    <mergeCell ref="C53:E53"/>
    <mergeCell ref="B37:C37"/>
    <mergeCell ref="B45:C45"/>
    <mergeCell ref="B48:C48"/>
    <mergeCell ref="M50:AA50"/>
    <mergeCell ref="C51:F51"/>
    <mergeCell ref="B2:AF2"/>
    <mergeCell ref="B4:H4"/>
    <mergeCell ref="B3:H3"/>
    <mergeCell ref="B5:H5"/>
    <mergeCell ref="B6:H6"/>
    <mergeCell ref="I5:AF5"/>
    <mergeCell ref="I3:AF3"/>
    <mergeCell ref="I6:AF6"/>
    <mergeCell ref="I4:AF4"/>
    <mergeCell ref="AE42:AE44"/>
    <mergeCell ref="AF42:AF44"/>
    <mergeCell ref="AD39:AD41"/>
    <mergeCell ref="AC39:AC41"/>
    <mergeCell ref="R42:R44"/>
    <mergeCell ref="X42:X44"/>
    <mergeCell ref="Y42:Y44"/>
    <mergeCell ref="Z42:Z44"/>
    <mergeCell ref="AA42:AA44"/>
    <mergeCell ref="AC42:AC44"/>
    <mergeCell ref="AD42:AD44"/>
  </mergeCells>
  <pageMargins left="0.23622047244094491" right="0.23622047244094491" top="0.35433070866141736" bottom="0.35433070866141736" header="0.31496062992125984" footer="0.31496062992125984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17603-568F-4957-968D-F3271BCC3238}">
  <sheetPr>
    <tabColor rgb="FFC00000"/>
    <pageSetUpPr fitToPage="1"/>
  </sheetPr>
  <dimension ref="B1:AI61"/>
  <sheetViews>
    <sheetView topLeftCell="A10" zoomScale="70" zoomScaleNormal="70" workbookViewId="0">
      <selection activeCell="E44" sqref="E43:F44"/>
    </sheetView>
  </sheetViews>
  <sheetFormatPr defaultColWidth="9.125" defaultRowHeight="14.3" x14ac:dyDescent="0.25"/>
  <cols>
    <col min="1" max="1" width="9.125" style="2"/>
    <col min="2" max="2" width="24.625" style="1" customWidth="1"/>
    <col min="3" max="3" width="19.375" style="1" customWidth="1"/>
    <col min="4" max="4" width="8.125" style="2" customWidth="1"/>
    <col min="5" max="6" width="59" style="2" customWidth="1"/>
    <col min="7" max="10" width="6.875" style="2" customWidth="1"/>
    <col min="11" max="12" width="3.375" style="2" bestFit="1" customWidth="1"/>
    <col min="13" max="13" width="3.875" style="2" bestFit="1" customWidth="1"/>
    <col min="14" max="15" width="6.125" style="2" bestFit="1" customWidth="1"/>
    <col min="16" max="16" width="11.375" style="2" bestFit="1" customWidth="1"/>
    <col min="17" max="17" width="5.5" style="2" customWidth="1"/>
    <col min="18" max="18" width="10.625" style="2" customWidth="1"/>
    <col min="19" max="19" width="5.125" style="2" customWidth="1"/>
    <col min="20" max="20" width="4.625" style="2" bestFit="1" customWidth="1"/>
    <col min="21" max="21" width="6.5" style="2" customWidth="1"/>
    <col min="22" max="22" width="5.5" style="2" customWidth="1"/>
    <col min="23" max="23" width="3.375" style="2" bestFit="1" customWidth="1"/>
    <col min="24" max="24" width="7.5" style="2" customWidth="1"/>
    <col min="25" max="25" width="3.375" style="2" bestFit="1" customWidth="1"/>
    <col min="26" max="27" width="6.125" style="2" bestFit="1" customWidth="1"/>
    <col min="28" max="28" width="11.375" style="2" bestFit="1" customWidth="1"/>
    <col min="29" max="29" width="6.125" style="2" customWidth="1"/>
    <col min="30" max="30" width="9.5" style="2" customWidth="1"/>
    <col min="31" max="31" width="8.375" style="2" customWidth="1"/>
    <col min="32" max="32" width="8.625" style="3" bestFit="1" customWidth="1"/>
    <col min="33" max="33" width="11.375" style="2" bestFit="1" customWidth="1"/>
    <col min="34" max="34" width="6.125" style="2" bestFit="1" customWidth="1"/>
    <col min="35" max="35" width="29.5" style="2" customWidth="1"/>
    <col min="36" max="36" width="18.5" style="2" customWidth="1"/>
    <col min="37" max="16384" width="9.125" style="2"/>
  </cols>
  <sheetData>
    <row r="1" spans="2:35" ht="14.95" thickBot="1" x14ac:dyDescent="0.3"/>
    <row r="2" spans="2:35" ht="28.55" customHeight="1" thickBot="1" x14ac:dyDescent="0.3">
      <c r="B2" s="611" t="s">
        <v>0</v>
      </c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3"/>
    </row>
    <row r="3" spans="2:35" ht="19.05" x14ac:dyDescent="0.35">
      <c r="B3" s="753" t="s">
        <v>1</v>
      </c>
      <c r="C3" s="754"/>
      <c r="D3" s="754"/>
      <c r="E3" s="754"/>
      <c r="F3" s="754"/>
      <c r="G3" s="754"/>
      <c r="H3" s="754"/>
      <c r="I3" s="754"/>
      <c r="J3" s="754"/>
      <c r="K3" s="755" t="s">
        <v>2</v>
      </c>
      <c r="L3" s="755"/>
      <c r="M3" s="755"/>
      <c r="N3" s="755"/>
      <c r="O3" s="755"/>
      <c r="P3" s="755"/>
      <c r="Q3" s="755"/>
      <c r="R3" s="755"/>
      <c r="S3" s="755"/>
      <c r="T3" s="755"/>
      <c r="U3" s="755"/>
      <c r="V3" s="755"/>
      <c r="W3" s="755"/>
      <c r="X3" s="755"/>
      <c r="Y3" s="755"/>
      <c r="Z3" s="755"/>
      <c r="AA3" s="755"/>
      <c r="AB3" s="755"/>
      <c r="AC3" s="755"/>
      <c r="AD3" s="755"/>
      <c r="AE3" s="755"/>
      <c r="AF3" s="755"/>
      <c r="AG3" s="755"/>
      <c r="AH3" s="756"/>
    </row>
    <row r="4" spans="2:35" ht="15.45" customHeight="1" x14ac:dyDescent="0.25">
      <c r="B4" s="749" t="s">
        <v>3</v>
      </c>
      <c r="C4" s="750"/>
      <c r="D4" s="750"/>
      <c r="E4" s="750"/>
      <c r="F4" s="750"/>
      <c r="G4" s="750"/>
      <c r="H4" s="750"/>
      <c r="I4" s="750"/>
      <c r="J4" s="750"/>
      <c r="K4" s="751" t="s">
        <v>4</v>
      </c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1"/>
      <c r="Z4" s="751"/>
      <c r="AA4" s="751"/>
      <c r="AB4" s="751"/>
      <c r="AC4" s="751"/>
      <c r="AD4" s="751"/>
      <c r="AE4" s="751"/>
      <c r="AF4" s="751"/>
      <c r="AG4" s="751"/>
      <c r="AH4" s="752"/>
    </row>
    <row r="5" spans="2:35" ht="16.3" x14ac:dyDescent="0.25">
      <c r="B5" s="749" t="s">
        <v>5</v>
      </c>
      <c r="C5" s="750"/>
      <c r="D5" s="750"/>
      <c r="E5" s="750"/>
      <c r="F5" s="750"/>
      <c r="G5" s="750"/>
      <c r="H5" s="750"/>
      <c r="I5" s="750"/>
      <c r="J5" s="750"/>
      <c r="K5" s="751" t="s">
        <v>6</v>
      </c>
      <c r="L5" s="751"/>
      <c r="M5" s="751"/>
      <c r="N5" s="751"/>
      <c r="O5" s="751"/>
      <c r="P5" s="751"/>
      <c r="Q5" s="751"/>
      <c r="R5" s="751"/>
      <c r="S5" s="751"/>
      <c r="T5" s="751"/>
      <c r="U5" s="751"/>
      <c r="V5" s="751"/>
      <c r="W5" s="751"/>
      <c r="X5" s="751"/>
      <c r="Y5" s="751"/>
      <c r="Z5" s="751"/>
      <c r="AA5" s="751"/>
      <c r="AB5" s="751"/>
      <c r="AC5" s="751"/>
      <c r="AD5" s="751"/>
      <c r="AE5" s="751"/>
      <c r="AF5" s="751"/>
      <c r="AG5" s="751"/>
      <c r="AH5" s="752"/>
    </row>
    <row r="6" spans="2:35" ht="17" thickBot="1" x14ac:dyDescent="0.3">
      <c r="B6" s="757" t="s">
        <v>7</v>
      </c>
      <c r="C6" s="758"/>
      <c r="D6" s="758"/>
      <c r="E6" s="758"/>
      <c r="F6" s="758"/>
      <c r="G6" s="758"/>
      <c r="H6" s="758"/>
      <c r="I6" s="758"/>
      <c r="J6" s="758"/>
      <c r="K6" s="759" t="s">
        <v>74</v>
      </c>
      <c r="L6" s="759"/>
      <c r="M6" s="759"/>
      <c r="N6" s="759"/>
      <c r="O6" s="759"/>
      <c r="P6" s="759"/>
      <c r="Q6" s="759"/>
      <c r="R6" s="759"/>
      <c r="S6" s="759"/>
      <c r="T6" s="759"/>
      <c r="U6" s="759"/>
      <c r="V6" s="759"/>
      <c r="W6" s="759"/>
      <c r="X6" s="759"/>
      <c r="Y6" s="759"/>
      <c r="Z6" s="759"/>
      <c r="AA6" s="759"/>
      <c r="AB6" s="759"/>
      <c r="AC6" s="759"/>
      <c r="AD6" s="759"/>
      <c r="AE6" s="759"/>
      <c r="AF6" s="759"/>
      <c r="AG6" s="759"/>
      <c r="AH6" s="760"/>
    </row>
    <row r="7" spans="2:35" ht="30.75" customHeight="1" thickBot="1" x14ac:dyDescent="0.3">
      <c r="B7" s="761" t="s">
        <v>9</v>
      </c>
      <c r="C7" s="764" t="s">
        <v>10</v>
      </c>
      <c r="D7" s="767" t="s">
        <v>245</v>
      </c>
      <c r="E7" s="768"/>
      <c r="F7" s="768"/>
      <c r="G7" s="768"/>
      <c r="H7" s="768"/>
      <c r="I7" s="768"/>
      <c r="J7" s="768"/>
      <c r="K7" s="768"/>
      <c r="L7" s="768"/>
      <c r="M7" s="768"/>
      <c r="N7" s="768"/>
      <c r="O7" s="768"/>
      <c r="P7" s="768"/>
      <c r="Q7" s="768"/>
      <c r="R7" s="768"/>
      <c r="S7" s="768"/>
      <c r="T7" s="768"/>
      <c r="U7" s="768"/>
      <c r="V7" s="768"/>
      <c r="W7" s="768"/>
      <c r="X7" s="768"/>
      <c r="Y7" s="768"/>
      <c r="Z7" s="768"/>
      <c r="AA7" s="768"/>
      <c r="AB7" s="768"/>
      <c r="AC7" s="768"/>
      <c r="AD7" s="768"/>
      <c r="AE7" s="768"/>
      <c r="AF7" s="768"/>
      <c r="AG7" s="768"/>
      <c r="AH7" s="769"/>
      <c r="AI7" s="195"/>
    </row>
    <row r="8" spans="2:35" ht="18.7" customHeight="1" x14ac:dyDescent="0.25">
      <c r="B8" s="762"/>
      <c r="C8" s="765"/>
      <c r="D8" s="637" t="s">
        <v>11</v>
      </c>
      <c r="E8" s="639"/>
      <c r="F8" s="431"/>
      <c r="G8" s="772" t="s">
        <v>133</v>
      </c>
      <c r="H8" s="773"/>
      <c r="I8" s="773"/>
      <c r="J8" s="773"/>
      <c r="K8" s="773"/>
      <c r="L8" s="773"/>
      <c r="M8" s="773"/>
      <c r="N8" s="773"/>
      <c r="O8" s="773"/>
      <c r="P8" s="773"/>
      <c r="Q8" s="773"/>
      <c r="R8" s="773"/>
      <c r="S8" s="774" t="s">
        <v>134</v>
      </c>
      <c r="T8" s="775"/>
      <c r="U8" s="775"/>
      <c r="V8" s="775"/>
      <c r="W8" s="775"/>
      <c r="X8" s="775"/>
      <c r="Y8" s="775"/>
      <c r="Z8" s="775"/>
      <c r="AA8" s="775"/>
      <c r="AB8" s="775"/>
      <c r="AC8" s="775"/>
      <c r="AD8" s="776"/>
      <c r="AE8" s="637"/>
      <c r="AF8" s="638"/>
      <c r="AG8" s="638"/>
      <c r="AH8" s="639"/>
    </row>
    <row r="9" spans="2:35" ht="14.95" customHeight="1" thickBot="1" x14ac:dyDescent="0.3">
      <c r="B9" s="762"/>
      <c r="C9" s="765"/>
      <c r="D9" s="770"/>
      <c r="E9" s="771"/>
      <c r="F9" s="474"/>
      <c r="G9" s="777" t="s">
        <v>19</v>
      </c>
      <c r="H9" s="778"/>
      <c r="I9" s="778"/>
      <c r="J9" s="778"/>
      <c r="K9" s="778"/>
      <c r="L9" s="778"/>
      <c r="M9" s="778"/>
      <c r="N9" s="778"/>
      <c r="O9" s="778"/>
      <c r="P9" s="778"/>
      <c r="Q9" s="778"/>
      <c r="R9" s="778"/>
      <c r="S9" s="777" t="s">
        <v>19</v>
      </c>
      <c r="T9" s="778"/>
      <c r="U9" s="778"/>
      <c r="V9" s="778"/>
      <c r="W9" s="778"/>
      <c r="X9" s="778"/>
      <c r="Y9" s="778"/>
      <c r="Z9" s="778"/>
      <c r="AA9" s="778"/>
      <c r="AB9" s="778"/>
      <c r="AC9" s="778"/>
      <c r="AD9" s="782"/>
      <c r="AE9" s="640"/>
      <c r="AF9" s="641"/>
      <c r="AG9" s="641"/>
      <c r="AH9" s="642"/>
    </row>
    <row r="10" spans="2:35" s="17" customFormat="1" ht="147.75" customHeight="1" thickBot="1" x14ac:dyDescent="0.3">
      <c r="B10" s="762"/>
      <c r="C10" s="765"/>
      <c r="D10" s="640"/>
      <c r="E10" s="642"/>
      <c r="F10" s="474" t="s">
        <v>12</v>
      </c>
      <c r="G10" s="475" t="s">
        <v>20</v>
      </c>
      <c r="H10" s="476" t="s">
        <v>21</v>
      </c>
      <c r="I10" s="476" t="s">
        <v>22</v>
      </c>
      <c r="J10" s="476" t="s">
        <v>23</v>
      </c>
      <c r="K10" s="476" t="s">
        <v>24</v>
      </c>
      <c r="L10" s="476" t="s">
        <v>25</v>
      </c>
      <c r="M10" s="476" t="s">
        <v>26</v>
      </c>
      <c r="N10" s="476" t="s">
        <v>79</v>
      </c>
      <c r="O10" s="476" t="s">
        <v>28</v>
      </c>
      <c r="P10" s="476" t="s">
        <v>29</v>
      </c>
      <c r="Q10" s="476" t="s">
        <v>30</v>
      </c>
      <c r="R10" s="477" t="s">
        <v>31</v>
      </c>
      <c r="S10" s="478" t="s">
        <v>20</v>
      </c>
      <c r="T10" s="476" t="s">
        <v>21</v>
      </c>
      <c r="U10" s="476" t="s">
        <v>22</v>
      </c>
      <c r="V10" s="476" t="s">
        <v>23</v>
      </c>
      <c r="W10" s="476" t="s">
        <v>24</v>
      </c>
      <c r="X10" s="476" t="s">
        <v>25</v>
      </c>
      <c r="Y10" s="476" t="s">
        <v>32</v>
      </c>
      <c r="Z10" s="476" t="s">
        <v>79</v>
      </c>
      <c r="AA10" s="476" t="s">
        <v>28</v>
      </c>
      <c r="AB10" s="476" t="s">
        <v>29</v>
      </c>
      <c r="AC10" s="476" t="s">
        <v>34</v>
      </c>
      <c r="AD10" s="477" t="s">
        <v>35</v>
      </c>
      <c r="AE10" s="475" t="s">
        <v>15</v>
      </c>
      <c r="AF10" s="476" t="s">
        <v>16</v>
      </c>
      <c r="AG10" s="476" t="s">
        <v>17</v>
      </c>
      <c r="AH10" s="477" t="s">
        <v>18</v>
      </c>
    </row>
    <row r="11" spans="2:35" ht="27.7" customHeight="1" thickBot="1" x14ac:dyDescent="0.3">
      <c r="B11" s="762"/>
      <c r="C11" s="765"/>
      <c r="D11" s="783" t="s">
        <v>36</v>
      </c>
      <c r="E11" s="784"/>
      <c r="F11" s="784"/>
      <c r="G11" s="784"/>
      <c r="H11" s="784"/>
      <c r="I11" s="784"/>
      <c r="J11" s="784"/>
      <c r="K11" s="784"/>
      <c r="L11" s="784"/>
      <c r="M11" s="784"/>
      <c r="N11" s="784"/>
      <c r="O11" s="784"/>
      <c r="P11" s="784"/>
      <c r="Q11" s="784"/>
      <c r="R11" s="784"/>
      <c r="S11" s="784"/>
      <c r="T11" s="784"/>
      <c r="U11" s="784"/>
      <c r="V11" s="784"/>
      <c r="W11" s="784"/>
      <c r="X11" s="784"/>
      <c r="Y11" s="784"/>
      <c r="Z11" s="784"/>
      <c r="AA11" s="784"/>
      <c r="AB11" s="784"/>
      <c r="AC11" s="784"/>
      <c r="AD11" s="784"/>
      <c r="AE11" s="784"/>
      <c r="AF11" s="784"/>
      <c r="AG11" s="784"/>
      <c r="AH11" s="785"/>
    </row>
    <row r="12" spans="2:35" ht="19.55" customHeight="1" thickBot="1" x14ac:dyDescent="0.3">
      <c r="B12" s="763"/>
      <c r="C12" s="766"/>
      <c r="D12" s="479" t="s">
        <v>80</v>
      </c>
      <c r="E12" s="786" t="s">
        <v>38</v>
      </c>
      <c r="F12" s="786"/>
      <c r="G12" s="786"/>
      <c r="H12" s="786"/>
      <c r="I12" s="786"/>
      <c r="J12" s="786"/>
      <c r="K12" s="786"/>
      <c r="L12" s="786"/>
      <c r="M12" s="786"/>
      <c r="N12" s="786"/>
      <c r="O12" s="786"/>
      <c r="P12" s="786"/>
      <c r="Q12" s="786"/>
      <c r="R12" s="786"/>
      <c r="S12" s="786"/>
      <c r="T12" s="786"/>
      <c r="U12" s="786"/>
      <c r="V12" s="786"/>
      <c r="W12" s="786"/>
      <c r="X12" s="786"/>
      <c r="Y12" s="786"/>
      <c r="Z12" s="786"/>
      <c r="AA12" s="786"/>
      <c r="AB12" s="786"/>
      <c r="AC12" s="786"/>
      <c r="AD12" s="786"/>
      <c r="AE12" s="786"/>
      <c r="AF12" s="786"/>
      <c r="AG12" s="786"/>
      <c r="AH12" s="787"/>
    </row>
    <row r="13" spans="2:35" ht="24.8" customHeight="1" x14ac:dyDescent="0.25">
      <c r="B13" s="779" t="s">
        <v>115</v>
      </c>
      <c r="C13" s="789"/>
      <c r="D13" s="480">
        <v>1</v>
      </c>
      <c r="E13" s="481" t="s">
        <v>120</v>
      </c>
      <c r="F13" s="523" t="s">
        <v>135</v>
      </c>
      <c r="G13" s="520">
        <v>20</v>
      </c>
      <c r="H13" s="254"/>
      <c r="I13" s="254">
        <v>20</v>
      </c>
      <c r="J13" s="254"/>
      <c r="K13" s="251"/>
      <c r="L13" s="251"/>
      <c r="M13" s="251"/>
      <c r="N13" s="482">
        <f>SUM(G13:M13)</f>
        <v>40</v>
      </c>
      <c r="O13" s="24">
        <f>((Q13*25)-N13)</f>
        <v>35</v>
      </c>
      <c r="P13" s="251">
        <f>SUM(N13:O13)</f>
        <v>75</v>
      </c>
      <c r="Q13" s="23">
        <v>3</v>
      </c>
      <c r="R13" s="305" t="s">
        <v>42</v>
      </c>
      <c r="S13" s="253"/>
      <c r="T13" s="254"/>
      <c r="U13" s="254"/>
      <c r="V13" s="254"/>
      <c r="W13" s="24"/>
      <c r="X13" s="24"/>
      <c r="Y13" s="24"/>
      <c r="Z13" s="483"/>
      <c r="AA13" s="24"/>
      <c r="AB13" s="24"/>
      <c r="AC13" s="252"/>
      <c r="AD13" s="484"/>
      <c r="AE13" s="91">
        <f>SUM(N13,Z13)</f>
        <v>40</v>
      </c>
      <c r="AF13" s="85">
        <f>SUM(O13,AA13)</f>
        <v>35</v>
      </c>
      <c r="AG13" s="183">
        <f>SUM(AE13:AF13)</f>
        <v>75</v>
      </c>
      <c r="AH13" s="184">
        <f>SUM(Q13,AC13)</f>
        <v>3</v>
      </c>
    </row>
    <row r="14" spans="2:35" ht="24.8" customHeight="1" thickBot="1" x14ac:dyDescent="0.3">
      <c r="B14" s="788"/>
      <c r="C14" s="790"/>
      <c r="D14" s="485">
        <v>2</v>
      </c>
      <c r="E14" s="486" t="s">
        <v>136</v>
      </c>
      <c r="F14" s="524" t="s">
        <v>137</v>
      </c>
      <c r="G14" s="255">
        <v>10</v>
      </c>
      <c r="H14" s="256"/>
      <c r="I14" s="256">
        <v>30</v>
      </c>
      <c r="J14" s="256"/>
      <c r="K14" s="36"/>
      <c r="L14" s="36"/>
      <c r="M14" s="36"/>
      <c r="N14" s="487">
        <f t="shared" ref="N14:N36" si="0">SUM(G14:M14)</f>
        <v>40</v>
      </c>
      <c r="O14" s="36">
        <f t="shared" ref="O14:O36" si="1">((Q14*25)-N14)</f>
        <v>10</v>
      </c>
      <c r="P14" s="36">
        <f t="shared" ref="P14:P36" si="2">SUM(N14:O14)</f>
        <v>50</v>
      </c>
      <c r="Q14" s="39">
        <v>2</v>
      </c>
      <c r="R14" s="309" t="s">
        <v>46</v>
      </c>
      <c r="S14" s="257">
        <v>8</v>
      </c>
      <c r="T14" s="256"/>
      <c r="U14" s="256">
        <v>12</v>
      </c>
      <c r="V14" s="256"/>
      <c r="W14" s="36"/>
      <c r="X14" s="36"/>
      <c r="Y14" s="36"/>
      <c r="Z14" s="487">
        <f t="shared" ref="Z14:Z37" si="3">SUM(S14:Y14)</f>
        <v>20</v>
      </c>
      <c r="AA14" s="36">
        <f t="shared" ref="AA14:AA37" si="4">((AC14*25)-Z14)</f>
        <v>30</v>
      </c>
      <c r="AB14" s="36">
        <f t="shared" ref="AB14:AB37" si="5">SUM(Z14:AA14)</f>
        <v>50</v>
      </c>
      <c r="AC14" s="39">
        <v>2</v>
      </c>
      <c r="AD14" s="309" t="s">
        <v>42</v>
      </c>
      <c r="AE14" s="43">
        <f t="shared" ref="AE14:AF37" si="6">SUM(N14,Z14)</f>
        <v>60</v>
      </c>
      <c r="AF14" s="36">
        <f t="shared" si="6"/>
        <v>40</v>
      </c>
      <c r="AG14" s="44">
        <f t="shared" ref="AG14:AG37" si="7">SUM(AE14:AF14)</f>
        <v>100</v>
      </c>
      <c r="AH14" s="61">
        <f t="shared" ref="AH14:AH37" si="8">SUM(Q14,AC14)</f>
        <v>4</v>
      </c>
    </row>
    <row r="15" spans="2:35" ht="26.35" customHeight="1" x14ac:dyDescent="0.25">
      <c r="B15" s="791" t="s">
        <v>124</v>
      </c>
      <c r="C15" s="789"/>
      <c r="D15" s="794">
        <v>3</v>
      </c>
      <c r="E15" s="797" t="s">
        <v>138</v>
      </c>
      <c r="F15" s="525" t="s">
        <v>139</v>
      </c>
      <c r="G15" s="28">
        <v>10</v>
      </c>
      <c r="H15" s="29"/>
      <c r="I15" s="29">
        <v>8</v>
      </c>
      <c r="J15" s="29">
        <v>8</v>
      </c>
      <c r="K15" s="24"/>
      <c r="L15" s="24"/>
      <c r="M15" s="24"/>
      <c r="N15" s="483">
        <f t="shared" si="0"/>
        <v>26</v>
      </c>
      <c r="O15" s="24">
        <f>((Q15*30)-N15)</f>
        <v>4</v>
      </c>
      <c r="P15" s="24">
        <f t="shared" si="2"/>
        <v>30</v>
      </c>
      <c r="Q15" s="23">
        <v>1</v>
      </c>
      <c r="R15" s="305" t="s">
        <v>42</v>
      </c>
      <c r="S15" s="47"/>
      <c r="T15" s="29"/>
      <c r="U15" s="29"/>
      <c r="V15" s="29"/>
      <c r="W15" s="24"/>
      <c r="X15" s="24"/>
      <c r="Y15" s="24"/>
      <c r="Z15" s="483"/>
      <c r="AA15" s="24"/>
      <c r="AB15" s="24"/>
      <c r="AC15" s="23"/>
      <c r="AD15" s="305"/>
      <c r="AE15" s="30">
        <f t="shared" si="6"/>
        <v>26</v>
      </c>
      <c r="AF15" s="24">
        <f t="shared" si="6"/>
        <v>4</v>
      </c>
      <c r="AG15" s="31">
        <f t="shared" si="7"/>
        <v>30</v>
      </c>
      <c r="AH15" s="800">
        <v>4</v>
      </c>
    </row>
    <row r="16" spans="2:35" ht="18.7" customHeight="1" x14ac:dyDescent="0.25">
      <c r="B16" s="792"/>
      <c r="C16" s="793"/>
      <c r="D16" s="795"/>
      <c r="E16" s="798"/>
      <c r="F16" s="526" t="s">
        <v>140</v>
      </c>
      <c r="G16" s="65"/>
      <c r="H16" s="64"/>
      <c r="I16" s="64">
        <v>12</v>
      </c>
      <c r="J16" s="64"/>
      <c r="K16" s="52"/>
      <c r="L16" s="52"/>
      <c r="M16" s="52"/>
      <c r="N16" s="488">
        <f t="shared" si="0"/>
        <v>12</v>
      </c>
      <c r="O16" s="52">
        <f t="shared" si="1"/>
        <v>13</v>
      </c>
      <c r="P16" s="52">
        <f t="shared" si="2"/>
        <v>25</v>
      </c>
      <c r="Q16" s="55">
        <v>1</v>
      </c>
      <c r="R16" s="287"/>
      <c r="S16" s="67"/>
      <c r="T16" s="64"/>
      <c r="U16" s="64"/>
      <c r="V16" s="64"/>
      <c r="W16" s="52"/>
      <c r="X16" s="52"/>
      <c r="Y16" s="52"/>
      <c r="Z16" s="488"/>
      <c r="AA16" s="52"/>
      <c r="AB16" s="52"/>
      <c r="AC16" s="55"/>
      <c r="AD16" s="287"/>
      <c r="AE16" s="59">
        <f t="shared" si="6"/>
        <v>12</v>
      </c>
      <c r="AF16" s="52">
        <f t="shared" si="6"/>
        <v>13</v>
      </c>
      <c r="AG16" s="60">
        <f t="shared" si="7"/>
        <v>25</v>
      </c>
      <c r="AH16" s="801"/>
    </row>
    <row r="17" spans="2:35" ht="17" thickBot="1" x14ac:dyDescent="0.3">
      <c r="B17" s="792"/>
      <c r="C17" s="793"/>
      <c r="D17" s="796"/>
      <c r="E17" s="799"/>
      <c r="F17" s="533" t="s">
        <v>141</v>
      </c>
      <c r="G17" s="78">
        <v>10</v>
      </c>
      <c r="H17" s="72"/>
      <c r="I17" s="72">
        <v>10</v>
      </c>
      <c r="J17" s="72">
        <v>17</v>
      </c>
      <c r="K17" s="73"/>
      <c r="L17" s="73"/>
      <c r="M17" s="73"/>
      <c r="N17" s="489">
        <f t="shared" si="0"/>
        <v>37</v>
      </c>
      <c r="O17" s="73">
        <f t="shared" si="1"/>
        <v>13</v>
      </c>
      <c r="P17" s="73">
        <f t="shared" si="2"/>
        <v>50</v>
      </c>
      <c r="Q17" s="76">
        <v>2</v>
      </c>
      <c r="R17" s="300"/>
      <c r="S17" s="71"/>
      <c r="T17" s="72"/>
      <c r="U17" s="72"/>
      <c r="V17" s="72"/>
      <c r="W17" s="73"/>
      <c r="X17" s="73"/>
      <c r="Y17" s="73"/>
      <c r="Z17" s="489"/>
      <c r="AA17" s="73"/>
      <c r="AB17" s="73"/>
      <c r="AC17" s="76"/>
      <c r="AD17" s="300"/>
      <c r="AE17" s="79">
        <f t="shared" si="6"/>
        <v>37</v>
      </c>
      <c r="AF17" s="73">
        <f t="shared" si="6"/>
        <v>13</v>
      </c>
      <c r="AG17" s="80">
        <f t="shared" si="7"/>
        <v>50</v>
      </c>
      <c r="AH17" s="802"/>
    </row>
    <row r="18" spans="2:35" ht="22.6" customHeight="1" x14ac:dyDescent="0.25">
      <c r="B18" s="792"/>
      <c r="C18" s="793"/>
      <c r="D18" s="480">
        <v>4</v>
      </c>
      <c r="E18" s="518" t="s">
        <v>142</v>
      </c>
      <c r="F18" s="532" t="s">
        <v>143</v>
      </c>
      <c r="G18" s="90">
        <v>25</v>
      </c>
      <c r="H18" s="84">
        <v>5</v>
      </c>
      <c r="I18" s="84">
        <v>10</v>
      </c>
      <c r="J18" s="84">
        <v>15</v>
      </c>
      <c r="K18" s="85"/>
      <c r="L18" s="85"/>
      <c r="M18" s="85"/>
      <c r="N18" s="491">
        <f t="shared" si="0"/>
        <v>55</v>
      </c>
      <c r="O18" s="85">
        <f>((Q18*30)-N18)</f>
        <v>5</v>
      </c>
      <c r="P18" s="85">
        <f t="shared" si="2"/>
        <v>60</v>
      </c>
      <c r="Q18" s="88">
        <v>2</v>
      </c>
      <c r="R18" s="282" t="s">
        <v>46</v>
      </c>
      <c r="S18" s="83">
        <v>10</v>
      </c>
      <c r="T18" s="84"/>
      <c r="U18" s="84">
        <v>7</v>
      </c>
      <c r="V18" s="84">
        <v>28</v>
      </c>
      <c r="W18" s="85"/>
      <c r="X18" s="85"/>
      <c r="Y18" s="85"/>
      <c r="Z18" s="491">
        <f t="shared" si="3"/>
        <v>45</v>
      </c>
      <c r="AA18" s="85">
        <f t="shared" si="4"/>
        <v>30</v>
      </c>
      <c r="AB18" s="85">
        <f t="shared" si="5"/>
        <v>75</v>
      </c>
      <c r="AC18" s="88">
        <v>3</v>
      </c>
      <c r="AD18" s="282" t="s">
        <v>42</v>
      </c>
      <c r="AE18" s="91">
        <f t="shared" si="6"/>
        <v>100</v>
      </c>
      <c r="AF18" s="85">
        <f t="shared" si="6"/>
        <v>35</v>
      </c>
      <c r="AG18" s="183">
        <f t="shared" si="7"/>
        <v>135</v>
      </c>
      <c r="AH18" s="803">
        <v>7</v>
      </c>
    </row>
    <row r="19" spans="2:35" ht="22.6" customHeight="1" x14ac:dyDescent="0.25">
      <c r="B19" s="792"/>
      <c r="C19" s="793"/>
      <c r="D19" s="492">
        <v>5</v>
      </c>
      <c r="E19" s="497" t="s">
        <v>144</v>
      </c>
      <c r="F19" s="527" t="s">
        <v>145</v>
      </c>
      <c r="G19" s="65"/>
      <c r="H19" s="64"/>
      <c r="I19" s="64"/>
      <c r="J19" s="64"/>
      <c r="K19" s="52"/>
      <c r="L19" s="52"/>
      <c r="M19" s="52"/>
      <c r="N19" s="488"/>
      <c r="O19" s="52"/>
      <c r="P19" s="52"/>
      <c r="Q19" s="55"/>
      <c r="R19" s="287"/>
      <c r="S19" s="67">
        <v>10</v>
      </c>
      <c r="T19" s="64"/>
      <c r="U19" s="64">
        <v>10</v>
      </c>
      <c r="V19" s="64">
        <v>15</v>
      </c>
      <c r="W19" s="52"/>
      <c r="X19" s="52"/>
      <c r="Y19" s="52"/>
      <c r="Z19" s="488">
        <f t="shared" si="3"/>
        <v>35</v>
      </c>
      <c r="AA19" s="52">
        <f t="shared" si="4"/>
        <v>15</v>
      </c>
      <c r="AB19" s="52">
        <f t="shared" si="5"/>
        <v>50</v>
      </c>
      <c r="AC19" s="55">
        <v>2</v>
      </c>
      <c r="AD19" s="287"/>
      <c r="AE19" s="59">
        <f t="shared" si="6"/>
        <v>35</v>
      </c>
      <c r="AF19" s="52">
        <f t="shared" si="6"/>
        <v>15</v>
      </c>
      <c r="AG19" s="60">
        <f t="shared" si="7"/>
        <v>50</v>
      </c>
      <c r="AH19" s="801"/>
    </row>
    <row r="20" spans="2:35" ht="22.6" customHeight="1" x14ac:dyDescent="0.25">
      <c r="B20" s="792"/>
      <c r="C20" s="793"/>
      <c r="D20" s="492">
        <v>6</v>
      </c>
      <c r="E20" s="497" t="s">
        <v>146</v>
      </c>
      <c r="F20" s="527" t="s">
        <v>147</v>
      </c>
      <c r="G20" s="65"/>
      <c r="H20" s="64"/>
      <c r="I20" s="64"/>
      <c r="J20" s="64"/>
      <c r="K20" s="52"/>
      <c r="L20" s="52"/>
      <c r="M20" s="52"/>
      <c r="N20" s="488"/>
      <c r="O20" s="52"/>
      <c r="P20" s="52"/>
      <c r="Q20" s="55"/>
      <c r="R20" s="287"/>
      <c r="S20" s="67"/>
      <c r="T20" s="64">
        <v>20</v>
      </c>
      <c r="U20" s="64"/>
      <c r="V20" s="64"/>
      <c r="W20" s="52"/>
      <c r="X20" s="52"/>
      <c r="Y20" s="52"/>
      <c r="Z20" s="488">
        <f t="shared" si="3"/>
        <v>20</v>
      </c>
      <c r="AA20" s="52">
        <f t="shared" si="4"/>
        <v>5</v>
      </c>
      <c r="AB20" s="52">
        <f t="shared" si="5"/>
        <v>25</v>
      </c>
      <c r="AC20" s="55">
        <v>1</v>
      </c>
      <c r="AD20" s="287" t="s">
        <v>46</v>
      </c>
      <c r="AE20" s="59">
        <f t="shared" si="6"/>
        <v>20</v>
      </c>
      <c r="AF20" s="52">
        <f t="shared" si="6"/>
        <v>5</v>
      </c>
      <c r="AG20" s="60">
        <f t="shared" si="7"/>
        <v>25</v>
      </c>
      <c r="AH20" s="68">
        <f t="shared" si="8"/>
        <v>1</v>
      </c>
    </row>
    <row r="21" spans="2:35" ht="22.6" customHeight="1" x14ac:dyDescent="0.25">
      <c r="B21" s="792"/>
      <c r="C21" s="793"/>
      <c r="D21" s="492">
        <v>7</v>
      </c>
      <c r="E21" s="497" t="s">
        <v>148</v>
      </c>
      <c r="F21" s="527" t="s">
        <v>149</v>
      </c>
      <c r="G21" s="65">
        <v>10</v>
      </c>
      <c r="H21" s="64"/>
      <c r="I21" s="64">
        <v>20</v>
      </c>
      <c r="J21" s="64"/>
      <c r="K21" s="52"/>
      <c r="L21" s="52"/>
      <c r="M21" s="52"/>
      <c r="N21" s="488">
        <f t="shared" si="0"/>
        <v>30</v>
      </c>
      <c r="O21" s="52">
        <f>((Q21*30)-N21)</f>
        <v>0</v>
      </c>
      <c r="P21" s="52">
        <f t="shared" si="2"/>
        <v>30</v>
      </c>
      <c r="Q21" s="55">
        <v>1</v>
      </c>
      <c r="R21" s="287" t="s">
        <v>46</v>
      </c>
      <c r="S21" s="67"/>
      <c r="T21" s="64"/>
      <c r="U21" s="64"/>
      <c r="V21" s="64"/>
      <c r="W21" s="52"/>
      <c r="X21" s="52"/>
      <c r="Y21" s="52"/>
      <c r="Z21" s="488"/>
      <c r="AA21" s="52"/>
      <c r="AB21" s="52"/>
      <c r="AC21" s="55"/>
      <c r="AD21" s="287"/>
      <c r="AE21" s="59">
        <f t="shared" si="6"/>
        <v>30</v>
      </c>
      <c r="AF21" s="52">
        <f t="shared" si="6"/>
        <v>0</v>
      </c>
      <c r="AG21" s="60">
        <f t="shared" si="7"/>
        <v>30</v>
      </c>
      <c r="AH21" s="68">
        <f t="shared" si="8"/>
        <v>1</v>
      </c>
    </row>
    <row r="22" spans="2:35" ht="22.6" customHeight="1" x14ac:dyDescent="0.25">
      <c r="B22" s="792"/>
      <c r="C22" s="793"/>
      <c r="D22" s="492">
        <v>8</v>
      </c>
      <c r="E22" s="497" t="s">
        <v>150</v>
      </c>
      <c r="F22" s="527" t="s">
        <v>151</v>
      </c>
      <c r="G22" s="57">
        <v>15</v>
      </c>
      <c r="H22" s="51"/>
      <c r="I22" s="51">
        <v>16</v>
      </c>
      <c r="J22" s="51">
        <v>29</v>
      </c>
      <c r="K22" s="52"/>
      <c r="L22" s="52"/>
      <c r="M22" s="52"/>
      <c r="N22" s="488">
        <f t="shared" si="0"/>
        <v>60</v>
      </c>
      <c r="O22" s="52">
        <f t="shared" si="1"/>
        <v>40</v>
      </c>
      <c r="P22" s="52">
        <f t="shared" si="2"/>
        <v>100</v>
      </c>
      <c r="Q22" s="55">
        <v>4</v>
      </c>
      <c r="R22" s="287" t="s">
        <v>42</v>
      </c>
      <c r="S22" s="67"/>
      <c r="T22" s="64"/>
      <c r="U22" s="64"/>
      <c r="V22" s="64"/>
      <c r="W22" s="52"/>
      <c r="X22" s="52"/>
      <c r="Y22" s="52"/>
      <c r="Z22" s="488"/>
      <c r="AA22" s="52"/>
      <c r="AB22" s="52"/>
      <c r="AC22" s="55"/>
      <c r="AD22" s="287"/>
      <c r="AE22" s="59">
        <f t="shared" si="6"/>
        <v>60</v>
      </c>
      <c r="AF22" s="52">
        <f t="shared" si="6"/>
        <v>40</v>
      </c>
      <c r="AG22" s="60">
        <f t="shared" si="7"/>
        <v>100</v>
      </c>
      <c r="AH22" s="68">
        <f t="shared" si="8"/>
        <v>4</v>
      </c>
    </row>
    <row r="23" spans="2:35" ht="22.6" customHeight="1" thickBot="1" x14ac:dyDescent="0.3">
      <c r="B23" s="777"/>
      <c r="C23" s="781"/>
      <c r="D23" s="493">
        <v>9</v>
      </c>
      <c r="E23" s="499" t="s">
        <v>152</v>
      </c>
      <c r="F23" s="528" t="s">
        <v>153</v>
      </c>
      <c r="G23" s="78"/>
      <c r="H23" s="72"/>
      <c r="I23" s="72">
        <v>8</v>
      </c>
      <c r="J23" s="72">
        <v>7</v>
      </c>
      <c r="K23" s="73"/>
      <c r="L23" s="73"/>
      <c r="M23" s="73"/>
      <c r="N23" s="489">
        <f t="shared" si="0"/>
        <v>15</v>
      </c>
      <c r="O23" s="73">
        <f t="shared" si="1"/>
        <v>10</v>
      </c>
      <c r="P23" s="73">
        <f t="shared" si="2"/>
        <v>25</v>
      </c>
      <c r="Q23" s="76">
        <v>1</v>
      </c>
      <c r="R23" s="300" t="s">
        <v>46</v>
      </c>
      <c r="S23" s="71"/>
      <c r="T23" s="72"/>
      <c r="U23" s="72"/>
      <c r="V23" s="72"/>
      <c r="W23" s="73"/>
      <c r="X23" s="73"/>
      <c r="Y23" s="73"/>
      <c r="Z23" s="489"/>
      <c r="AA23" s="73"/>
      <c r="AB23" s="73"/>
      <c r="AC23" s="76"/>
      <c r="AD23" s="300"/>
      <c r="AE23" s="79">
        <f t="shared" si="6"/>
        <v>15</v>
      </c>
      <c r="AF23" s="73">
        <f t="shared" si="6"/>
        <v>10</v>
      </c>
      <c r="AG23" s="80">
        <f t="shared" si="7"/>
        <v>25</v>
      </c>
      <c r="AH23" s="45">
        <f t="shared" si="8"/>
        <v>1</v>
      </c>
    </row>
    <row r="24" spans="2:35" ht="22.6" customHeight="1" x14ac:dyDescent="0.25">
      <c r="B24" s="791" t="s">
        <v>39</v>
      </c>
      <c r="C24" s="804" t="s">
        <v>40</v>
      </c>
      <c r="D24" s="490">
        <v>10</v>
      </c>
      <c r="E24" s="519" t="s">
        <v>154</v>
      </c>
      <c r="F24" s="529" t="s">
        <v>50</v>
      </c>
      <c r="G24" s="28"/>
      <c r="H24" s="29"/>
      <c r="I24" s="29"/>
      <c r="J24" s="29"/>
      <c r="K24" s="24"/>
      <c r="L24" s="24"/>
      <c r="M24" s="24"/>
      <c r="N24" s="483"/>
      <c r="O24" s="24"/>
      <c r="P24" s="24"/>
      <c r="Q24" s="23"/>
      <c r="R24" s="305"/>
      <c r="S24" s="502">
        <v>10</v>
      </c>
      <c r="T24" s="503">
        <v>10</v>
      </c>
      <c r="U24" s="503">
        <v>11</v>
      </c>
      <c r="V24" s="503"/>
      <c r="W24" s="234"/>
      <c r="X24" s="234"/>
      <c r="Y24" s="234"/>
      <c r="Z24" s="234">
        <f t="shared" si="3"/>
        <v>31</v>
      </c>
      <c r="AA24" s="234">
        <f t="shared" si="4"/>
        <v>19</v>
      </c>
      <c r="AB24" s="234">
        <f t="shared" si="5"/>
        <v>50</v>
      </c>
      <c r="AC24" s="23">
        <v>2</v>
      </c>
      <c r="AD24" s="305" t="s">
        <v>46</v>
      </c>
      <c r="AE24" s="30">
        <f t="shared" si="6"/>
        <v>31</v>
      </c>
      <c r="AF24" s="24">
        <f t="shared" si="6"/>
        <v>19</v>
      </c>
      <c r="AG24" s="31">
        <f t="shared" si="7"/>
        <v>50</v>
      </c>
      <c r="AH24" s="92">
        <f t="shared" si="8"/>
        <v>2</v>
      </c>
    </row>
    <row r="25" spans="2:35" ht="22.6" customHeight="1" x14ac:dyDescent="0.25">
      <c r="B25" s="779"/>
      <c r="C25" s="805"/>
      <c r="D25" s="480">
        <v>11</v>
      </c>
      <c r="E25" s="494" t="s">
        <v>158</v>
      </c>
      <c r="F25" s="538" t="s">
        <v>54</v>
      </c>
      <c r="G25" s="90">
        <v>6</v>
      </c>
      <c r="H25" s="495">
        <v>13</v>
      </c>
      <c r="I25" s="84">
        <v>24</v>
      </c>
      <c r="J25" s="84"/>
      <c r="K25" s="85"/>
      <c r="L25" s="85"/>
      <c r="M25" s="85"/>
      <c r="N25" s="491">
        <f t="shared" ref="N25" si="9">SUM(G25:M25)</f>
        <v>43</v>
      </c>
      <c r="O25" s="85">
        <f t="shared" ref="O25" si="10">((Q25*25)-N25)</f>
        <v>7</v>
      </c>
      <c r="P25" s="85">
        <f t="shared" ref="P25" si="11">SUM(N25:O25)</f>
        <v>50</v>
      </c>
      <c r="Q25" s="88">
        <v>2</v>
      </c>
      <c r="R25" s="282" t="s">
        <v>46</v>
      </c>
      <c r="S25" s="560"/>
      <c r="T25" s="561"/>
      <c r="U25" s="561"/>
      <c r="V25" s="561"/>
      <c r="W25" s="171"/>
      <c r="X25" s="171"/>
      <c r="Y25" s="171"/>
      <c r="Z25" s="171"/>
      <c r="AA25" s="171"/>
      <c r="AB25" s="171"/>
      <c r="AC25" s="88"/>
      <c r="AD25" s="282"/>
      <c r="AE25" s="91">
        <f t="shared" si="6"/>
        <v>43</v>
      </c>
      <c r="AF25" s="85">
        <f t="shared" si="6"/>
        <v>7</v>
      </c>
      <c r="AG25" s="183">
        <f t="shared" si="7"/>
        <v>50</v>
      </c>
      <c r="AH25" s="184">
        <f t="shared" si="8"/>
        <v>2</v>
      </c>
      <c r="AI25" s="496" t="s">
        <v>259</v>
      </c>
    </row>
    <row r="26" spans="2:35" ht="22.6" customHeight="1" x14ac:dyDescent="0.25">
      <c r="B26" s="792"/>
      <c r="C26" s="806"/>
      <c r="D26" s="492">
        <v>12</v>
      </c>
      <c r="E26" s="498" t="s">
        <v>155</v>
      </c>
      <c r="F26" s="286" t="s">
        <v>156</v>
      </c>
      <c r="G26" s="65"/>
      <c r="H26" s="64"/>
      <c r="I26" s="64"/>
      <c r="J26" s="64"/>
      <c r="K26" s="52"/>
      <c r="L26" s="52"/>
      <c r="M26" s="52"/>
      <c r="N26" s="488"/>
      <c r="O26" s="52"/>
      <c r="P26" s="52"/>
      <c r="Q26" s="55"/>
      <c r="R26" s="287"/>
      <c r="S26" s="291">
        <v>26</v>
      </c>
      <c r="T26" s="292"/>
      <c r="U26" s="292">
        <v>12</v>
      </c>
      <c r="V26" s="292"/>
      <c r="W26" s="178"/>
      <c r="X26" s="178"/>
      <c r="Y26" s="178"/>
      <c r="Z26" s="178">
        <f t="shared" si="3"/>
        <v>38</v>
      </c>
      <c r="AA26" s="178">
        <v>0</v>
      </c>
      <c r="AB26" s="178">
        <f t="shared" si="5"/>
        <v>38</v>
      </c>
      <c r="AC26" s="55">
        <v>1</v>
      </c>
      <c r="AD26" s="287" t="s">
        <v>46</v>
      </c>
      <c r="AE26" s="59">
        <f t="shared" si="6"/>
        <v>38</v>
      </c>
      <c r="AF26" s="52">
        <f t="shared" si="6"/>
        <v>0</v>
      </c>
      <c r="AG26" s="60">
        <f t="shared" si="7"/>
        <v>38</v>
      </c>
      <c r="AH26" s="68">
        <f t="shared" si="8"/>
        <v>1</v>
      </c>
    </row>
    <row r="27" spans="2:35" ht="22.6" customHeight="1" x14ac:dyDescent="0.25">
      <c r="B27" s="792"/>
      <c r="C27" s="807"/>
      <c r="D27" s="492">
        <v>13</v>
      </c>
      <c r="E27" s="498" t="s">
        <v>157</v>
      </c>
      <c r="F27" s="537" t="s">
        <v>50</v>
      </c>
      <c r="G27" s="65"/>
      <c r="H27" s="64"/>
      <c r="I27" s="64"/>
      <c r="J27" s="64"/>
      <c r="K27" s="52"/>
      <c r="L27" s="52"/>
      <c r="M27" s="52"/>
      <c r="N27" s="488"/>
      <c r="O27" s="52"/>
      <c r="P27" s="52"/>
      <c r="Q27" s="55"/>
      <c r="R27" s="287"/>
      <c r="S27" s="291">
        <v>9</v>
      </c>
      <c r="T27" s="292">
        <v>5</v>
      </c>
      <c r="U27" s="292">
        <v>15</v>
      </c>
      <c r="V27" s="292"/>
      <c r="W27" s="178"/>
      <c r="X27" s="178"/>
      <c r="Y27" s="178"/>
      <c r="Z27" s="178">
        <f t="shared" si="3"/>
        <v>29</v>
      </c>
      <c r="AA27" s="178">
        <f>((AC27*30)-Z27)</f>
        <v>1</v>
      </c>
      <c r="AB27" s="178">
        <f t="shared" si="5"/>
        <v>30</v>
      </c>
      <c r="AC27" s="55">
        <v>1</v>
      </c>
      <c r="AD27" s="287" t="s">
        <v>46</v>
      </c>
      <c r="AE27" s="59">
        <f t="shared" si="6"/>
        <v>29</v>
      </c>
      <c r="AF27" s="52">
        <f t="shared" si="6"/>
        <v>1</v>
      </c>
      <c r="AG27" s="60">
        <f t="shared" si="7"/>
        <v>30</v>
      </c>
      <c r="AH27" s="68">
        <f t="shared" si="8"/>
        <v>1</v>
      </c>
    </row>
    <row r="28" spans="2:35" ht="22.6" customHeight="1" x14ac:dyDescent="0.25">
      <c r="B28" s="792"/>
      <c r="C28" s="806" t="s">
        <v>44</v>
      </c>
      <c r="D28" s="480">
        <v>14</v>
      </c>
      <c r="E28" s="494" t="s">
        <v>159</v>
      </c>
      <c r="F28" s="534" t="s">
        <v>54</v>
      </c>
      <c r="G28" s="90"/>
      <c r="H28" s="84"/>
      <c r="I28" s="84"/>
      <c r="J28" s="84"/>
      <c r="K28" s="85"/>
      <c r="L28" s="85"/>
      <c r="M28" s="85"/>
      <c r="N28" s="491"/>
      <c r="O28" s="85"/>
      <c r="P28" s="85"/>
      <c r="Q28" s="88"/>
      <c r="R28" s="282"/>
      <c r="S28" s="560">
        <v>10</v>
      </c>
      <c r="T28" s="561"/>
      <c r="U28" s="561">
        <v>22</v>
      </c>
      <c r="V28" s="561">
        <v>33</v>
      </c>
      <c r="W28" s="171"/>
      <c r="X28" s="171"/>
      <c r="Y28" s="171"/>
      <c r="Z28" s="171">
        <f t="shared" si="3"/>
        <v>65</v>
      </c>
      <c r="AA28" s="171">
        <f t="shared" si="4"/>
        <v>35</v>
      </c>
      <c r="AB28" s="171">
        <f t="shared" si="5"/>
        <v>100</v>
      </c>
      <c r="AC28" s="88">
        <v>4</v>
      </c>
      <c r="AD28" s="282" t="s">
        <v>46</v>
      </c>
      <c r="AE28" s="91">
        <f t="shared" si="6"/>
        <v>65</v>
      </c>
      <c r="AF28" s="85">
        <f t="shared" si="6"/>
        <v>35</v>
      </c>
      <c r="AG28" s="183">
        <f t="shared" si="7"/>
        <v>100</v>
      </c>
      <c r="AH28" s="184">
        <f t="shared" si="8"/>
        <v>4</v>
      </c>
    </row>
    <row r="29" spans="2:35" ht="22.6" customHeight="1" x14ac:dyDescent="0.25">
      <c r="B29" s="792"/>
      <c r="C29" s="806"/>
      <c r="D29" s="492">
        <v>15</v>
      </c>
      <c r="E29" s="497" t="s">
        <v>160</v>
      </c>
      <c r="F29" s="530" t="s">
        <v>161</v>
      </c>
      <c r="G29" s="65"/>
      <c r="H29" s="64"/>
      <c r="I29" s="64"/>
      <c r="J29" s="64"/>
      <c r="K29" s="52"/>
      <c r="L29" s="52"/>
      <c r="M29" s="52"/>
      <c r="N29" s="488"/>
      <c r="O29" s="52"/>
      <c r="P29" s="52"/>
      <c r="Q29" s="55"/>
      <c r="R29" s="287"/>
      <c r="S29" s="291">
        <v>10</v>
      </c>
      <c r="T29" s="292">
        <v>5</v>
      </c>
      <c r="U29" s="292">
        <v>30</v>
      </c>
      <c r="V29" s="292"/>
      <c r="W29" s="178"/>
      <c r="X29" s="178"/>
      <c r="Y29" s="178"/>
      <c r="Z29" s="178">
        <f t="shared" si="3"/>
        <v>45</v>
      </c>
      <c r="AA29" s="178">
        <f t="shared" si="4"/>
        <v>5</v>
      </c>
      <c r="AB29" s="178">
        <f t="shared" si="5"/>
        <v>50</v>
      </c>
      <c r="AC29" s="55">
        <v>2</v>
      </c>
      <c r="AD29" s="287" t="s">
        <v>46</v>
      </c>
      <c r="AE29" s="59">
        <f t="shared" si="6"/>
        <v>45</v>
      </c>
      <c r="AF29" s="52">
        <f t="shared" si="6"/>
        <v>5</v>
      </c>
      <c r="AG29" s="60">
        <f t="shared" si="7"/>
        <v>50</v>
      </c>
      <c r="AH29" s="68">
        <f t="shared" si="8"/>
        <v>2</v>
      </c>
    </row>
    <row r="30" spans="2:35" ht="22.6" customHeight="1" x14ac:dyDescent="0.25">
      <c r="B30" s="792"/>
      <c r="C30" s="806"/>
      <c r="D30" s="492">
        <v>16</v>
      </c>
      <c r="E30" s="497" t="s">
        <v>162</v>
      </c>
      <c r="F30" s="527" t="s">
        <v>163</v>
      </c>
      <c r="G30" s="57">
        <v>8</v>
      </c>
      <c r="H30" s="51">
        <v>4</v>
      </c>
      <c r="I30" s="51">
        <v>15</v>
      </c>
      <c r="J30" s="51"/>
      <c r="K30" s="52"/>
      <c r="L30" s="52"/>
      <c r="M30" s="52"/>
      <c r="N30" s="488">
        <f t="shared" si="0"/>
        <v>27</v>
      </c>
      <c r="O30" s="52">
        <f>((Q30*30)-N30)</f>
        <v>3</v>
      </c>
      <c r="P30" s="52">
        <f t="shared" si="2"/>
        <v>30</v>
      </c>
      <c r="Q30" s="55">
        <v>1</v>
      </c>
      <c r="R30" s="287" t="s">
        <v>46</v>
      </c>
      <c r="S30" s="291"/>
      <c r="T30" s="292"/>
      <c r="U30" s="292"/>
      <c r="V30" s="505"/>
      <c r="W30" s="178"/>
      <c r="X30" s="178"/>
      <c r="Y30" s="178"/>
      <c r="Z30" s="178"/>
      <c r="AA30" s="178"/>
      <c r="AB30" s="178"/>
      <c r="AC30" s="55"/>
      <c r="AD30" s="287"/>
      <c r="AE30" s="59">
        <f t="shared" si="6"/>
        <v>27</v>
      </c>
      <c r="AF30" s="52">
        <f t="shared" si="6"/>
        <v>3</v>
      </c>
      <c r="AG30" s="60">
        <f t="shared" si="7"/>
        <v>30</v>
      </c>
      <c r="AH30" s="68">
        <f t="shared" si="8"/>
        <v>1</v>
      </c>
    </row>
    <row r="31" spans="2:35" ht="22.6" customHeight="1" x14ac:dyDescent="0.25">
      <c r="B31" s="792"/>
      <c r="C31" s="806"/>
      <c r="D31" s="492">
        <v>17</v>
      </c>
      <c r="E31" s="498" t="s">
        <v>164</v>
      </c>
      <c r="F31" s="527" t="s">
        <v>165</v>
      </c>
      <c r="G31" s="65">
        <v>15</v>
      </c>
      <c r="H31" s="64">
        <v>35</v>
      </c>
      <c r="I31" s="64">
        <v>55</v>
      </c>
      <c r="J31" s="51"/>
      <c r="K31" s="52"/>
      <c r="L31" s="52"/>
      <c r="M31" s="52"/>
      <c r="N31" s="488">
        <f t="shared" si="0"/>
        <v>105</v>
      </c>
      <c r="O31" s="52">
        <f>((Q31*30)-N31)</f>
        <v>15</v>
      </c>
      <c r="P31" s="52">
        <f t="shared" si="2"/>
        <v>120</v>
      </c>
      <c r="Q31" s="55">
        <v>4</v>
      </c>
      <c r="R31" s="287" t="s">
        <v>46</v>
      </c>
      <c r="S31" s="291">
        <v>15</v>
      </c>
      <c r="T31" s="292">
        <v>15</v>
      </c>
      <c r="U31" s="292">
        <v>45</v>
      </c>
      <c r="V31" s="505"/>
      <c r="W31" s="178"/>
      <c r="X31" s="178"/>
      <c r="Y31" s="178"/>
      <c r="Z31" s="178">
        <f t="shared" si="3"/>
        <v>75</v>
      </c>
      <c r="AA31" s="178">
        <f t="shared" si="4"/>
        <v>0</v>
      </c>
      <c r="AB31" s="178">
        <f t="shared" si="5"/>
        <v>75</v>
      </c>
      <c r="AC31" s="55">
        <v>3</v>
      </c>
      <c r="AD31" s="287" t="s">
        <v>46</v>
      </c>
      <c r="AE31" s="59">
        <f t="shared" si="6"/>
        <v>180</v>
      </c>
      <c r="AF31" s="52">
        <f t="shared" si="6"/>
        <v>15</v>
      </c>
      <c r="AG31" s="60">
        <f t="shared" si="7"/>
        <v>195</v>
      </c>
      <c r="AH31" s="68">
        <f t="shared" si="8"/>
        <v>7</v>
      </c>
    </row>
    <row r="32" spans="2:35" ht="36" customHeight="1" x14ac:dyDescent="0.25">
      <c r="B32" s="792"/>
      <c r="C32" s="806"/>
      <c r="D32" s="492">
        <v>18</v>
      </c>
      <c r="E32" s="497" t="s">
        <v>166</v>
      </c>
      <c r="F32" s="527" t="s">
        <v>163</v>
      </c>
      <c r="G32" s="57"/>
      <c r="H32" s="51"/>
      <c r="I32" s="51"/>
      <c r="J32" s="51"/>
      <c r="K32" s="52"/>
      <c r="L32" s="52"/>
      <c r="M32" s="52"/>
      <c r="N32" s="488"/>
      <c r="O32" s="52"/>
      <c r="P32" s="52"/>
      <c r="Q32" s="55"/>
      <c r="R32" s="287"/>
      <c r="S32" s="562"/>
      <c r="T32" s="505">
        <v>10</v>
      </c>
      <c r="U32" s="505">
        <v>20</v>
      </c>
      <c r="V32" s="505"/>
      <c r="W32" s="178"/>
      <c r="X32" s="178"/>
      <c r="Y32" s="178"/>
      <c r="Z32" s="178">
        <f t="shared" si="3"/>
        <v>30</v>
      </c>
      <c r="AA32" s="178">
        <f>((AC32*30)-Z32)</f>
        <v>0</v>
      </c>
      <c r="AB32" s="178">
        <f t="shared" si="5"/>
        <v>30</v>
      </c>
      <c r="AC32" s="55">
        <v>1</v>
      </c>
      <c r="AD32" s="287" t="s">
        <v>46</v>
      </c>
      <c r="AE32" s="59">
        <f t="shared" si="6"/>
        <v>30</v>
      </c>
      <c r="AF32" s="52">
        <f t="shared" si="6"/>
        <v>0</v>
      </c>
      <c r="AG32" s="60">
        <f t="shared" si="7"/>
        <v>30</v>
      </c>
      <c r="AH32" s="68">
        <f t="shared" si="8"/>
        <v>1</v>
      </c>
    </row>
    <row r="33" spans="2:34" ht="22.6" customHeight="1" thickBot="1" x14ac:dyDescent="0.3">
      <c r="B33" s="792"/>
      <c r="C33" s="808"/>
      <c r="D33" s="493">
        <v>19</v>
      </c>
      <c r="E33" s="499" t="s">
        <v>167</v>
      </c>
      <c r="F33" s="531" t="s">
        <v>163</v>
      </c>
      <c r="G33" s="78">
        <v>20</v>
      </c>
      <c r="H33" s="72">
        <v>40</v>
      </c>
      <c r="I33" s="72"/>
      <c r="J33" s="72"/>
      <c r="K33" s="73"/>
      <c r="L33" s="73"/>
      <c r="M33" s="73"/>
      <c r="N33" s="489">
        <f t="shared" si="0"/>
        <v>60</v>
      </c>
      <c r="O33" s="73">
        <f>((Q33*30)-N33)</f>
        <v>0</v>
      </c>
      <c r="P33" s="73">
        <f t="shared" si="2"/>
        <v>60</v>
      </c>
      <c r="Q33" s="76">
        <v>2</v>
      </c>
      <c r="R33" s="300" t="s">
        <v>46</v>
      </c>
      <c r="S33" s="563" t="s">
        <v>168</v>
      </c>
      <c r="T33" s="564"/>
      <c r="U33" s="564" t="s">
        <v>168</v>
      </c>
      <c r="V33" s="564"/>
      <c r="W33" s="189"/>
      <c r="X33" s="189"/>
      <c r="Y33" s="189"/>
      <c r="Z33" s="189"/>
      <c r="AA33" s="189"/>
      <c r="AB33" s="189"/>
      <c r="AC33" s="76"/>
      <c r="AD33" s="300"/>
      <c r="AE33" s="79">
        <f t="shared" si="6"/>
        <v>60</v>
      </c>
      <c r="AF33" s="73">
        <f t="shared" si="6"/>
        <v>0</v>
      </c>
      <c r="AG33" s="80">
        <f t="shared" si="7"/>
        <v>60</v>
      </c>
      <c r="AH33" s="45">
        <f t="shared" si="8"/>
        <v>2</v>
      </c>
    </row>
    <row r="34" spans="2:34" ht="22.6" customHeight="1" x14ac:dyDescent="0.25">
      <c r="B34" s="792"/>
      <c r="C34" s="805" t="s">
        <v>59</v>
      </c>
      <c r="D34" s="480">
        <v>20</v>
      </c>
      <c r="E34" s="481" t="s">
        <v>169</v>
      </c>
      <c r="F34" s="530" t="s">
        <v>58</v>
      </c>
      <c r="G34" s="90"/>
      <c r="H34" s="84">
        <v>7</v>
      </c>
      <c r="I34" s="84">
        <v>28</v>
      </c>
      <c r="J34" s="84"/>
      <c r="K34" s="85"/>
      <c r="L34" s="85"/>
      <c r="M34" s="85"/>
      <c r="N34" s="491">
        <f t="shared" si="0"/>
        <v>35</v>
      </c>
      <c r="O34" s="85">
        <f t="shared" si="1"/>
        <v>15</v>
      </c>
      <c r="P34" s="85">
        <f t="shared" si="2"/>
        <v>50</v>
      </c>
      <c r="Q34" s="88">
        <v>2</v>
      </c>
      <c r="R34" s="282" t="s">
        <v>46</v>
      </c>
      <c r="S34" s="560"/>
      <c r="T34" s="561">
        <v>6</v>
      </c>
      <c r="U34" s="561">
        <v>30</v>
      </c>
      <c r="V34" s="561"/>
      <c r="W34" s="171"/>
      <c r="X34" s="171"/>
      <c r="Y34" s="171"/>
      <c r="Z34" s="171">
        <f t="shared" si="3"/>
        <v>36</v>
      </c>
      <c r="AA34" s="171">
        <f t="shared" si="4"/>
        <v>14</v>
      </c>
      <c r="AB34" s="171">
        <f t="shared" si="5"/>
        <v>50</v>
      </c>
      <c r="AC34" s="88">
        <v>2</v>
      </c>
      <c r="AD34" s="282" t="s">
        <v>46</v>
      </c>
      <c r="AE34" s="91">
        <f t="shared" si="6"/>
        <v>71</v>
      </c>
      <c r="AF34" s="85">
        <f t="shared" si="6"/>
        <v>29</v>
      </c>
      <c r="AG34" s="183">
        <f t="shared" si="7"/>
        <v>100</v>
      </c>
      <c r="AH34" s="184">
        <f t="shared" si="8"/>
        <v>4</v>
      </c>
    </row>
    <row r="35" spans="2:34" ht="22.6" customHeight="1" thickBot="1" x14ac:dyDescent="0.3">
      <c r="B35" s="777"/>
      <c r="C35" s="808"/>
      <c r="D35" s="493">
        <v>21</v>
      </c>
      <c r="E35" s="499" t="s">
        <v>170</v>
      </c>
      <c r="F35" s="531" t="s">
        <v>61</v>
      </c>
      <c r="G35" s="78"/>
      <c r="H35" s="72"/>
      <c r="I35" s="72"/>
      <c r="J35" s="72"/>
      <c r="K35" s="73"/>
      <c r="L35" s="73"/>
      <c r="M35" s="73"/>
      <c r="N35" s="489"/>
      <c r="O35" s="73"/>
      <c r="P35" s="73"/>
      <c r="Q35" s="76"/>
      <c r="R35" s="300"/>
      <c r="S35" s="563">
        <v>2</v>
      </c>
      <c r="T35" s="564">
        <v>6</v>
      </c>
      <c r="U35" s="564">
        <v>8</v>
      </c>
      <c r="V35" s="564"/>
      <c r="W35" s="189"/>
      <c r="X35" s="189"/>
      <c r="Y35" s="189"/>
      <c r="Z35" s="189">
        <f t="shared" si="3"/>
        <v>16</v>
      </c>
      <c r="AA35" s="189">
        <f t="shared" si="4"/>
        <v>9</v>
      </c>
      <c r="AB35" s="189">
        <f t="shared" si="5"/>
        <v>25</v>
      </c>
      <c r="AC35" s="76">
        <v>1</v>
      </c>
      <c r="AD35" s="300" t="s">
        <v>46</v>
      </c>
      <c r="AE35" s="79">
        <f t="shared" si="6"/>
        <v>16</v>
      </c>
      <c r="AF35" s="73">
        <f t="shared" si="6"/>
        <v>9</v>
      </c>
      <c r="AG35" s="80">
        <f t="shared" si="7"/>
        <v>25</v>
      </c>
      <c r="AH35" s="45">
        <f t="shared" si="8"/>
        <v>1</v>
      </c>
    </row>
    <row r="36" spans="2:34" ht="22.6" customHeight="1" x14ac:dyDescent="0.25">
      <c r="B36" s="779" t="s">
        <v>63</v>
      </c>
      <c r="C36" s="780"/>
      <c r="D36" s="480">
        <v>22</v>
      </c>
      <c r="E36" s="481" t="s">
        <v>171</v>
      </c>
      <c r="F36" s="530" t="s">
        <v>172</v>
      </c>
      <c r="G36" s="90"/>
      <c r="H36" s="84">
        <v>10</v>
      </c>
      <c r="I36" s="84"/>
      <c r="J36" s="84"/>
      <c r="K36" s="85"/>
      <c r="L36" s="85"/>
      <c r="M36" s="85"/>
      <c r="N36" s="491">
        <f t="shared" si="0"/>
        <v>10</v>
      </c>
      <c r="O36" s="85">
        <f t="shared" si="1"/>
        <v>15</v>
      </c>
      <c r="P36" s="85">
        <f t="shared" si="2"/>
        <v>25</v>
      </c>
      <c r="Q36" s="88">
        <v>1</v>
      </c>
      <c r="R36" s="282" t="s">
        <v>46</v>
      </c>
      <c r="S36" s="83"/>
      <c r="T36" s="84"/>
      <c r="U36" s="84"/>
      <c r="V36" s="84"/>
      <c r="W36" s="85"/>
      <c r="X36" s="85"/>
      <c r="Y36" s="85"/>
      <c r="Z36" s="491"/>
      <c r="AA36" s="85"/>
      <c r="AB36" s="85"/>
      <c r="AC36" s="88"/>
      <c r="AD36" s="282"/>
      <c r="AE36" s="91">
        <f t="shared" si="6"/>
        <v>10</v>
      </c>
      <c r="AF36" s="85">
        <f t="shared" si="6"/>
        <v>15</v>
      </c>
      <c r="AG36" s="183">
        <f t="shared" si="7"/>
        <v>25</v>
      </c>
      <c r="AH36" s="184">
        <f t="shared" si="8"/>
        <v>1</v>
      </c>
    </row>
    <row r="37" spans="2:34" ht="22.6" customHeight="1" thickBot="1" x14ac:dyDescent="0.3">
      <c r="B37" s="777"/>
      <c r="C37" s="781"/>
      <c r="D37" s="493">
        <v>23</v>
      </c>
      <c r="E37" s="499" t="s">
        <v>173</v>
      </c>
      <c r="F37" s="531" t="s">
        <v>172</v>
      </c>
      <c r="G37" s="78"/>
      <c r="H37" s="72"/>
      <c r="I37" s="72"/>
      <c r="J37" s="72"/>
      <c r="K37" s="73"/>
      <c r="L37" s="73"/>
      <c r="M37" s="73"/>
      <c r="N37" s="489"/>
      <c r="O37" s="73"/>
      <c r="P37" s="73"/>
      <c r="Q37" s="76"/>
      <c r="R37" s="300"/>
      <c r="S37" s="71"/>
      <c r="T37" s="72">
        <v>15</v>
      </c>
      <c r="U37" s="72"/>
      <c r="V37" s="72"/>
      <c r="W37" s="73"/>
      <c r="X37" s="73"/>
      <c r="Y37" s="73"/>
      <c r="Z37" s="489">
        <f t="shared" si="3"/>
        <v>15</v>
      </c>
      <c r="AA37" s="73">
        <f t="shared" si="4"/>
        <v>10</v>
      </c>
      <c r="AB37" s="73">
        <f t="shared" si="5"/>
        <v>25</v>
      </c>
      <c r="AC37" s="76">
        <v>1</v>
      </c>
      <c r="AD37" s="300" t="s">
        <v>46</v>
      </c>
      <c r="AE37" s="79">
        <f t="shared" si="6"/>
        <v>15</v>
      </c>
      <c r="AF37" s="73">
        <f t="shared" si="6"/>
        <v>10</v>
      </c>
      <c r="AG37" s="80">
        <f t="shared" si="7"/>
        <v>25</v>
      </c>
      <c r="AH37" s="45">
        <f t="shared" si="8"/>
        <v>1</v>
      </c>
    </row>
    <row r="38" spans="2:34" ht="24.8" customHeight="1" thickBot="1" x14ac:dyDescent="0.3">
      <c r="B38" s="654" t="s">
        <v>67</v>
      </c>
      <c r="C38" s="811"/>
      <c r="D38" s="811"/>
      <c r="E38" s="811"/>
      <c r="F38" s="522"/>
      <c r="G38" s="521">
        <f t="shared" ref="G38:AC38" si="12">SUM(G13:G37)</f>
        <v>149</v>
      </c>
      <c r="H38" s="323">
        <f t="shared" si="12"/>
        <v>114</v>
      </c>
      <c r="I38" s="323">
        <f t="shared" si="12"/>
        <v>256</v>
      </c>
      <c r="J38" s="323">
        <f t="shared" si="12"/>
        <v>76</v>
      </c>
      <c r="K38" s="323">
        <f t="shared" si="12"/>
        <v>0</v>
      </c>
      <c r="L38" s="323">
        <f t="shared" si="12"/>
        <v>0</v>
      </c>
      <c r="M38" s="323">
        <f t="shared" si="12"/>
        <v>0</v>
      </c>
      <c r="N38" s="323">
        <f t="shared" si="12"/>
        <v>595</v>
      </c>
      <c r="O38" s="323">
        <f t="shared" si="12"/>
        <v>185</v>
      </c>
      <c r="P38" s="323">
        <f t="shared" si="12"/>
        <v>780</v>
      </c>
      <c r="Q38" s="323">
        <f t="shared" si="12"/>
        <v>29</v>
      </c>
      <c r="R38" s="324">
        <f t="shared" si="12"/>
        <v>0</v>
      </c>
      <c r="S38" s="322">
        <f t="shared" si="12"/>
        <v>110</v>
      </c>
      <c r="T38" s="323">
        <f t="shared" si="12"/>
        <v>92</v>
      </c>
      <c r="U38" s="323">
        <f t="shared" si="12"/>
        <v>222</v>
      </c>
      <c r="V38" s="323">
        <f t="shared" si="12"/>
        <v>76</v>
      </c>
      <c r="W38" s="323">
        <f t="shared" si="12"/>
        <v>0</v>
      </c>
      <c r="X38" s="323">
        <f t="shared" si="12"/>
        <v>0</v>
      </c>
      <c r="Y38" s="323">
        <f t="shared" si="12"/>
        <v>0</v>
      </c>
      <c r="Z38" s="323">
        <f t="shared" si="12"/>
        <v>500</v>
      </c>
      <c r="AA38" s="323">
        <f t="shared" si="12"/>
        <v>173</v>
      </c>
      <c r="AB38" s="323">
        <f t="shared" si="12"/>
        <v>673</v>
      </c>
      <c r="AC38" s="323">
        <f t="shared" si="12"/>
        <v>26</v>
      </c>
      <c r="AD38" s="221"/>
      <c r="AE38" s="238">
        <f>SUM(AE13:AE37)</f>
        <v>1095</v>
      </c>
      <c r="AF38" s="239">
        <f>SUM(AF13:AF37)</f>
        <v>358</v>
      </c>
      <c r="AG38" s="239">
        <f>SUM(AG13:AG37)</f>
        <v>1453</v>
      </c>
      <c r="AH38" s="500">
        <f>SUM(AH13:AH37)</f>
        <v>55</v>
      </c>
    </row>
    <row r="39" spans="2:34" ht="19.55" customHeight="1" x14ac:dyDescent="0.25">
      <c r="B39" s="761" t="s">
        <v>68</v>
      </c>
      <c r="C39" s="812"/>
      <c r="D39" s="814" t="s">
        <v>38</v>
      </c>
      <c r="E39" s="815"/>
      <c r="F39" s="815"/>
      <c r="G39" s="815"/>
      <c r="H39" s="815"/>
      <c r="I39" s="815"/>
      <c r="J39" s="815"/>
      <c r="K39" s="815"/>
      <c r="L39" s="815"/>
      <c r="M39" s="815"/>
      <c r="N39" s="815"/>
      <c r="O39" s="815"/>
      <c r="P39" s="815"/>
      <c r="Q39" s="815"/>
      <c r="R39" s="815"/>
      <c r="S39" s="815"/>
      <c r="T39" s="815"/>
      <c r="U39" s="815"/>
      <c r="V39" s="815"/>
      <c r="W39" s="815"/>
      <c r="X39" s="815"/>
      <c r="Y39" s="815"/>
      <c r="Z39" s="815"/>
      <c r="AA39" s="815"/>
      <c r="AB39" s="815"/>
      <c r="AC39" s="815"/>
      <c r="AD39" s="815"/>
      <c r="AE39" s="815"/>
      <c r="AF39" s="815"/>
      <c r="AG39" s="815"/>
      <c r="AH39" s="816"/>
    </row>
    <row r="40" spans="2:34" ht="19.55" customHeight="1" thickBot="1" x14ac:dyDescent="0.3">
      <c r="B40" s="762"/>
      <c r="C40" s="813"/>
      <c r="D40" s="817"/>
      <c r="E40" s="818"/>
      <c r="F40" s="818"/>
      <c r="G40" s="818"/>
      <c r="H40" s="818"/>
      <c r="I40" s="818"/>
      <c r="J40" s="818"/>
      <c r="K40" s="818"/>
      <c r="L40" s="818"/>
      <c r="M40" s="818"/>
      <c r="N40" s="818"/>
      <c r="O40" s="818"/>
      <c r="P40" s="818"/>
      <c r="Q40" s="818"/>
      <c r="R40" s="818"/>
      <c r="S40" s="818"/>
      <c r="T40" s="818"/>
      <c r="U40" s="818"/>
      <c r="V40" s="818"/>
      <c r="W40" s="818"/>
      <c r="X40" s="818"/>
      <c r="Y40" s="818"/>
      <c r="Z40" s="818"/>
      <c r="AA40" s="818"/>
      <c r="AB40" s="818"/>
      <c r="AC40" s="818"/>
      <c r="AD40" s="818"/>
      <c r="AE40" s="818"/>
      <c r="AF40" s="818"/>
      <c r="AG40" s="818"/>
      <c r="AH40" s="819"/>
    </row>
    <row r="41" spans="2:34" ht="22.6" customHeight="1" x14ac:dyDescent="0.25">
      <c r="B41" s="820" t="s">
        <v>174</v>
      </c>
      <c r="C41" s="821"/>
      <c r="D41" s="331">
        <v>1</v>
      </c>
      <c r="E41" s="501" t="s">
        <v>175</v>
      </c>
      <c r="F41" s="535" t="s">
        <v>176</v>
      </c>
      <c r="G41" s="502">
        <v>10</v>
      </c>
      <c r="H41" s="503"/>
      <c r="I41" s="231"/>
      <c r="J41" s="231"/>
      <c r="K41" s="231"/>
      <c r="L41" s="231"/>
      <c r="M41" s="231"/>
      <c r="N41" s="483">
        <f>SUM(G41:M41)</f>
        <v>10</v>
      </c>
      <c r="O41" s="24">
        <f>((Q41*25)-N41)</f>
        <v>15</v>
      </c>
      <c r="P41" s="24">
        <f>SUM(N41:O41)</f>
        <v>25</v>
      </c>
      <c r="Q41" s="824">
        <v>1</v>
      </c>
      <c r="R41" s="800" t="s">
        <v>46</v>
      </c>
      <c r="S41" s="91"/>
      <c r="T41" s="85"/>
      <c r="U41" s="85"/>
      <c r="V41" s="85"/>
      <c r="W41" s="85"/>
      <c r="X41" s="85"/>
      <c r="Y41" s="85"/>
      <c r="Z41" s="491"/>
      <c r="AA41" s="85"/>
      <c r="AB41" s="85"/>
      <c r="AC41" s="85"/>
      <c r="AD41" s="827"/>
      <c r="AE41" s="830">
        <v>10</v>
      </c>
      <c r="AF41" s="824">
        <f>((AH41*25)-AE41)</f>
        <v>15</v>
      </c>
      <c r="AG41" s="834">
        <f>SUM(AE41:AF44)</f>
        <v>25</v>
      </c>
      <c r="AH41" s="800">
        <v>1</v>
      </c>
    </row>
    <row r="42" spans="2:34" s="509" customFormat="1" ht="22.6" customHeight="1" x14ac:dyDescent="0.25">
      <c r="B42" s="822"/>
      <c r="C42" s="823"/>
      <c r="D42" s="333">
        <v>2</v>
      </c>
      <c r="E42" s="504" t="s">
        <v>260</v>
      </c>
      <c r="F42" s="536" t="s">
        <v>177</v>
      </c>
      <c r="G42" s="291"/>
      <c r="H42" s="505"/>
      <c r="I42" s="237"/>
      <c r="J42" s="237"/>
      <c r="K42" s="237"/>
      <c r="L42" s="237"/>
      <c r="M42" s="178">
        <v>10</v>
      </c>
      <c r="N42" s="488">
        <f t="shared" ref="N42:N45" si="13">SUM(G42:M42)</f>
        <v>10</v>
      </c>
      <c r="O42" s="52">
        <v>15</v>
      </c>
      <c r="P42" s="52">
        <v>25</v>
      </c>
      <c r="Q42" s="825"/>
      <c r="R42" s="801"/>
      <c r="S42" s="506"/>
      <c r="T42" s="507"/>
      <c r="U42" s="507"/>
      <c r="V42" s="507"/>
      <c r="W42" s="507"/>
      <c r="X42" s="507"/>
      <c r="Y42" s="507"/>
      <c r="Z42" s="508"/>
      <c r="AA42" s="507"/>
      <c r="AB42" s="507"/>
      <c r="AC42" s="507"/>
      <c r="AD42" s="828"/>
      <c r="AE42" s="831"/>
      <c r="AF42" s="825"/>
      <c r="AG42" s="835"/>
      <c r="AH42" s="801"/>
    </row>
    <row r="43" spans="2:34" ht="33.799999999999997" customHeight="1" x14ac:dyDescent="0.25">
      <c r="B43" s="822"/>
      <c r="C43" s="823"/>
      <c r="D43" s="333">
        <v>3</v>
      </c>
      <c r="E43" s="582" t="s">
        <v>178</v>
      </c>
      <c r="F43" s="537" t="s">
        <v>232</v>
      </c>
      <c r="G43" s="67">
        <v>6</v>
      </c>
      <c r="H43" s="51">
        <v>4</v>
      </c>
      <c r="I43" s="106"/>
      <c r="J43" s="106"/>
      <c r="K43" s="106"/>
      <c r="L43" s="106"/>
      <c r="M43" s="106"/>
      <c r="N43" s="488">
        <f t="shared" si="13"/>
        <v>10</v>
      </c>
      <c r="O43" s="52">
        <v>15</v>
      </c>
      <c r="P43" s="52">
        <f t="shared" ref="P43" si="14">SUM(N43:O43)</f>
        <v>25</v>
      </c>
      <c r="Q43" s="825"/>
      <c r="R43" s="801"/>
      <c r="S43" s="59"/>
      <c r="T43" s="52"/>
      <c r="U43" s="52"/>
      <c r="V43" s="52"/>
      <c r="W43" s="52"/>
      <c r="X43" s="52"/>
      <c r="Y43" s="52"/>
      <c r="Z43" s="488"/>
      <c r="AA43" s="52"/>
      <c r="AB43" s="52"/>
      <c r="AC43" s="52"/>
      <c r="AD43" s="828"/>
      <c r="AE43" s="831"/>
      <c r="AF43" s="825"/>
      <c r="AG43" s="835"/>
      <c r="AH43" s="801"/>
    </row>
    <row r="44" spans="2:34" ht="22.6" customHeight="1" thickBot="1" x14ac:dyDescent="0.3">
      <c r="B44" s="822"/>
      <c r="C44" s="823"/>
      <c r="D44" s="510">
        <v>4</v>
      </c>
      <c r="E44" s="583" t="s">
        <v>179</v>
      </c>
      <c r="F44" s="584" t="s">
        <v>223</v>
      </c>
      <c r="G44" s="71">
        <v>10</v>
      </c>
      <c r="H44" s="258"/>
      <c r="I44" s="259"/>
      <c r="J44" s="259"/>
      <c r="K44" s="259"/>
      <c r="L44" s="259"/>
      <c r="M44" s="259"/>
      <c r="N44" s="489">
        <f t="shared" si="13"/>
        <v>10</v>
      </c>
      <c r="O44" s="73">
        <v>15</v>
      </c>
      <c r="P44" s="73">
        <v>25</v>
      </c>
      <c r="Q44" s="826"/>
      <c r="R44" s="802"/>
      <c r="S44" s="43"/>
      <c r="T44" s="36"/>
      <c r="U44" s="36"/>
      <c r="V44" s="36"/>
      <c r="W44" s="36"/>
      <c r="X44" s="36"/>
      <c r="Y44" s="36"/>
      <c r="Z44" s="487"/>
      <c r="AA44" s="36"/>
      <c r="AB44" s="36"/>
      <c r="AC44" s="36"/>
      <c r="AD44" s="829"/>
      <c r="AE44" s="832"/>
      <c r="AF44" s="833"/>
      <c r="AG44" s="836"/>
      <c r="AH44" s="837"/>
    </row>
    <row r="45" spans="2:34" ht="26.35" customHeight="1" thickBot="1" x14ac:dyDescent="0.3">
      <c r="B45" s="654" t="s">
        <v>67</v>
      </c>
      <c r="C45" s="811"/>
      <c r="D45" s="838"/>
      <c r="E45" s="655"/>
      <c r="F45" s="225"/>
      <c r="G45" s="511">
        <v>10</v>
      </c>
      <c r="H45" s="341"/>
      <c r="I45" s="342"/>
      <c r="J45" s="342"/>
      <c r="K45" s="342"/>
      <c r="L45" s="342"/>
      <c r="M45" s="342"/>
      <c r="N45" s="341">
        <f t="shared" si="13"/>
        <v>10</v>
      </c>
      <c r="O45" s="341">
        <v>15</v>
      </c>
      <c r="P45" s="341">
        <v>25</v>
      </c>
      <c r="Q45" s="341">
        <v>1</v>
      </c>
      <c r="R45" s="342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8"/>
      <c r="AE45" s="226">
        <f>SUM(AE41)</f>
        <v>10</v>
      </c>
      <c r="AF45" s="227">
        <f>SUM(AF41)</f>
        <v>15</v>
      </c>
      <c r="AG45" s="227">
        <f>SUM(AG41)</f>
        <v>25</v>
      </c>
      <c r="AH45" s="229">
        <v>1</v>
      </c>
    </row>
    <row r="46" spans="2:34" ht="12.75" customHeight="1" x14ac:dyDescent="0.25">
      <c r="B46" s="762" t="s">
        <v>99</v>
      </c>
      <c r="C46" s="813"/>
      <c r="D46" s="839" t="s">
        <v>38</v>
      </c>
      <c r="E46" s="840"/>
      <c r="F46" s="840"/>
      <c r="G46" s="840"/>
      <c r="H46" s="840"/>
      <c r="I46" s="840"/>
      <c r="J46" s="840"/>
      <c r="K46" s="840"/>
      <c r="L46" s="840"/>
      <c r="M46" s="840"/>
      <c r="N46" s="840"/>
      <c r="O46" s="840"/>
      <c r="P46" s="840"/>
      <c r="Q46" s="840"/>
      <c r="R46" s="840"/>
      <c r="S46" s="840"/>
      <c r="T46" s="840"/>
      <c r="U46" s="840"/>
      <c r="V46" s="840"/>
      <c r="W46" s="840"/>
      <c r="X46" s="840"/>
      <c r="Y46" s="840"/>
      <c r="Z46" s="840"/>
      <c r="AA46" s="840"/>
      <c r="AB46" s="840"/>
      <c r="AC46" s="840"/>
      <c r="AD46" s="840"/>
      <c r="AE46" s="840"/>
      <c r="AF46" s="840"/>
      <c r="AG46" s="840"/>
      <c r="AH46" s="841"/>
    </row>
    <row r="47" spans="2:34" ht="10.55" customHeight="1" thickBot="1" x14ac:dyDescent="0.3">
      <c r="B47" s="762"/>
      <c r="C47" s="813"/>
      <c r="D47" s="842"/>
      <c r="E47" s="843"/>
      <c r="F47" s="843"/>
      <c r="G47" s="843"/>
      <c r="H47" s="843"/>
      <c r="I47" s="843"/>
      <c r="J47" s="843"/>
      <c r="K47" s="843"/>
      <c r="L47" s="843"/>
      <c r="M47" s="843"/>
      <c r="N47" s="843"/>
      <c r="O47" s="843"/>
      <c r="P47" s="843"/>
      <c r="Q47" s="843"/>
      <c r="R47" s="843"/>
      <c r="S47" s="843"/>
      <c r="T47" s="843"/>
      <c r="U47" s="843"/>
      <c r="V47" s="843"/>
      <c r="W47" s="843"/>
      <c r="X47" s="843"/>
      <c r="Y47" s="843"/>
      <c r="Z47" s="843"/>
      <c r="AA47" s="843"/>
      <c r="AB47" s="843"/>
      <c r="AC47" s="843"/>
      <c r="AD47" s="843"/>
      <c r="AE47" s="843"/>
      <c r="AF47" s="843"/>
      <c r="AG47" s="843"/>
      <c r="AH47" s="844"/>
    </row>
    <row r="48" spans="2:34" ht="27" customHeight="1" thickBot="1" x14ac:dyDescent="0.3">
      <c r="B48" s="762"/>
      <c r="C48" s="813"/>
      <c r="D48" s="512">
        <v>1</v>
      </c>
      <c r="E48" s="513" t="s">
        <v>100</v>
      </c>
      <c r="F48" s="398" t="s">
        <v>234</v>
      </c>
      <c r="G48" s="242"/>
      <c r="H48" s="242"/>
      <c r="I48" s="242"/>
      <c r="J48" s="242"/>
      <c r="K48" s="242"/>
      <c r="L48" s="242"/>
      <c r="M48" s="242"/>
      <c r="N48" s="243"/>
      <c r="O48" s="242"/>
      <c r="P48" s="243"/>
      <c r="Q48" s="242"/>
      <c r="R48" s="242"/>
      <c r="S48" s="242"/>
      <c r="T48" s="242"/>
      <c r="U48" s="242"/>
      <c r="V48" s="242"/>
      <c r="W48" s="242"/>
      <c r="X48" s="114">
        <v>120</v>
      </c>
      <c r="Y48" s="242"/>
      <c r="Z48" s="514">
        <f>SUM(X48)</f>
        <v>120</v>
      </c>
      <c r="AA48" s="242"/>
      <c r="AB48" s="114">
        <f>SUM(Z48:AA48)</f>
        <v>120</v>
      </c>
      <c r="AC48" s="119">
        <v>4</v>
      </c>
      <c r="AD48" s="515" t="s">
        <v>46</v>
      </c>
      <c r="AE48" s="118">
        <f>SUM(AB48)</f>
        <v>120</v>
      </c>
      <c r="AF48" s="114">
        <f>SUM(AA48)</f>
        <v>0</v>
      </c>
      <c r="AG48" s="119">
        <f>SUM(AE48:AF48)</f>
        <v>120</v>
      </c>
      <c r="AH48" s="115">
        <f>SUM(AC48)</f>
        <v>4</v>
      </c>
    </row>
    <row r="49" spans="2:34" s="3" customFormat="1" ht="36" customHeight="1" thickBot="1" x14ac:dyDescent="0.3">
      <c r="B49" s="845" t="s">
        <v>72</v>
      </c>
      <c r="C49" s="846"/>
      <c r="D49" s="846"/>
      <c r="E49" s="847"/>
      <c r="F49" s="516"/>
      <c r="G49" s="556">
        <f t="shared" ref="G49:Q49" si="15">SUM(G38,G45,G48)</f>
        <v>159</v>
      </c>
      <c r="H49" s="554">
        <f t="shared" si="15"/>
        <v>114</v>
      </c>
      <c r="I49" s="554">
        <f t="shared" si="15"/>
        <v>256</v>
      </c>
      <c r="J49" s="554">
        <f t="shared" si="15"/>
        <v>76</v>
      </c>
      <c r="K49" s="554">
        <f t="shared" si="15"/>
        <v>0</v>
      </c>
      <c r="L49" s="554">
        <f t="shared" si="15"/>
        <v>0</v>
      </c>
      <c r="M49" s="554">
        <f t="shared" si="15"/>
        <v>0</v>
      </c>
      <c r="N49" s="554">
        <f t="shared" si="15"/>
        <v>605</v>
      </c>
      <c r="O49" s="554">
        <f t="shared" si="15"/>
        <v>200</v>
      </c>
      <c r="P49" s="554">
        <f t="shared" si="15"/>
        <v>805</v>
      </c>
      <c r="Q49" s="554">
        <f t="shared" si="15"/>
        <v>30</v>
      </c>
      <c r="R49" s="554" t="s">
        <v>73</v>
      </c>
      <c r="S49" s="554">
        <f t="shared" ref="S49:AC49" si="16">SUM(S38,S45,S48)</f>
        <v>110</v>
      </c>
      <c r="T49" s="554">
        <f t="shared" si="16"/>
        <v>92</v>
      </c>
      <c r="U49" s="554">
        <f t="shared" si="16"/>
        <v>222</v>
      </c>
      <c r="V49" s="554">
        <f t="shared" si="16"/>
        <v>76</v>
      </c>
      <c r="W49" s="554">
        <f t="shared" si="16"/>
        <v>0</v>
      </c>
      <c r="X49" s="554">
        <f t="shared" si="16"/>
        <v>120</v>
      </c>
      <c r="Y49" s="554">
        <f t="shared" si="16"/>
        <v>0</v>
      </c>
      <c r="Z49" s="554">
        <f t="shared" si="16"/>
        <v>620</v>
      </c>
      <c r="AA49" s="554">
        <f t="shared" si="16"/>
        <v>173</v>
      </c>
      <c r="AB49" s="554">
        <f t="shared" si="16"/>
        <v>793</v>
      </c>
      <c r="AC49" s="554">
        <f t="shared" si="16"/>
        <v>30</v>
      </c>
      <c r="AD49" s="555" t="s">
        <v>73</v>
      </c>
      <c r="AE49" s="556">
        <f>SUM(AE38,AE45,AE48)</f>
        <v>1225</v>
      </c>
      <c r="AF49" s="554">
        <f>SUM(AF38,AF45,AF48)</f>
        <v>373</v>
      </c>
      <c r="AG49" s="554">
        <f>SUM(AG38,AG45,AG48)</f>
        <v>1598</v>
      </c>
      <c r="AH49" s="557">
        <f>SUM(AH38,AH45,AH48)</f>
        <v>60</v>
      </c>
    </row>
    <row r="50" spans="2:34" ht="14.95" customHeight="1" x14ac:dyDescent="0.25"/>
    <row r="51" spans="2:34" ht="19.05" x14ac:dyDescent="0.35">
      <c r="B51" s="809" t="s">
        <v>101</v>
      </c>
      <c r="C51" s="809"/>
      <c r="D51" s="809"/>
      <c r="G51" s="517">
        <v>13</v>
      </c>
      <c r="H51" s="810" t="s">
        <v>261</v>
      </c>
      <c r="I51" s="810"/>
      <c r="J51" s="810"/>
      <c r="K51" s="810"/>
      <c r="L51" s="810"/>
      <c r="M51" s="810"/>
      <c r="N51" s="810"/>
      <c r="O51" s="810"/>
      <c r="P51" s="810"/>
      <c r="Q51" s="810"/>
      <c r="R51" s="810"/>
      <c r="S51" s="810"/>
      <c r="T51" s="810"/>
      <c r="U51" s="810"/>
      <c r="V51" s="810"/>
      <c r="W51" s="810"/>
      <c r="X51" s="810"/>
      <c r="Y51" s="810"/>
      <c r="Z51" s="810"/>
      <c r="AA51" s="810"/>
      <c r="AB51" s="810"/>
      <c r="AC51" s="810"/>
      <c r="AD51" s="810"/>
      <c r="AE51" s="810"/>
      <c r="AF51" s="810"/>
      <c r="AG51" s="810"/>
      <c r="AH51" s="810"/>
    </row>
    <row r="52" spans="2:34" ht="16.3" x14ac:dyDescent="0.3">
      <c r="B52" s="848" t="s">
        <v>102</v>
      </c>
      <c r="C52" s="848"/>
      <c r="D52" s="250" t="s">
        <v>20</v>
      </c>
    </row>
    <row r="53" spans="2:34" ht="16.3" x14ac:dyDescent="0.3">
      <c r="B53" s="848" t="s">
        <v>103</v>
      </c>
      <c r="C53" s="848"/>
      <c r="D53" s="250" t="s">
        <v>21</v>
      </c>
    </row>
    <row r="54" spans="2:34" ht="16.3" x14ac:dyDescent="0.3">
      <c r="B54" s="848" t="s">
        <v>104</v>
      </c>
      <c r="C54" s="848"/>
      <c r="D54" s="250" t="s">
        <v>22</v>
      </c>
    </row>
    <row r="55" spans="2:34" ht="16.3" x14ac:dyDescent="0.3">
      <c r="B55" s="848" t="s">
        <v>105</v>
      </c>
      <c r="C55" s="848"/>
      <c r="D55" s="250" t="s">
        <v>23</v>
      </c>
    </row>
    <row r="56" spans="2:34" ht="16.3" x14ac:dyDescent="0.3">
      <c r="B56" s="848" t="s">
        <v>106</v>
      </c>
      <c r="C56" s="848"/>
      <c r="D56" s="250" t="s">
        <v>24</v>
      </c>
    </row>
    <row r="57" spans="2:34" ht="16.3" x14ac:dyDescent="0.3">
      <c r="B57" s="848" t="s">
        <v>107</v>
      </c>
      <c r="C57" s="848"/>
      <c r="D57" s="250" t="s">
        <v>25</v>
      </c>
    </row>
    <row r="58" spans="2:34" ht="16.3" x14ac:dyDescent="0.3">
      <c r="B58" s="848" t="s">
        <v>108</v>
      </c>
      <c r="C58" s="848"/>
      <c r="D58" s="250" t="s">
        <v>32</v>
      </c>
    </row>
    <row r="59" spans="2:34" ht="16.3" x14ac:dyDescent="0.3">
      <c r="B59" s="848" t="s">
        <v>109</v>
      </c>
      <c r="C59" s="848"/>
      <c r="D59" s="250" t="s">
        <v>46</v>
      </c>
    </row>
    <row r="60" spans="2:34" ht="16.3" x14ac:dyDescent="0.3">
      <c r="B60" s="848" t="s">
        <v>110</v>
      </c>
      <c r="C60" s="848"/>
      <c r="D60" s="250" t="s">
        <v>97</v>
      </c>
    </row>
    <row r="61" spans="2:34" ht="16.3" x14ac:dyDescent="0.3">
      <c r="B61" s="848" t="s">
        <v>111</v>
      </c>
      <c r="C61" s="848"/>
      <c r="D61" s="250" t="s">
        <v>112</v>
      </c>
    </row>
  </sheetData>
  <mergeCells count="61">
    <mergeCell ref="B61:C61"/>
    <mergeCell ref="B52:C52"/>
    <mergeCell ref="B53:C53"/>
    <mergeCell ref="B54:C54"/>
    <mergeCell ref="B55:C55"/>
    <mergeCell ref="B56:C56"/>
    <mergeCell ref="B57:C57"/>
    <mergeCell ref="D46:AH47"/>
    <mergeCell ref="B49:E49"/>
    <mergeCell ref="B58:C58"/>
    <mergeCell ref="B59:C59"/>
    <mergeCell ref="B60:C60"/>
    <mergeCell ref="C34:C35"/>
    <mergeCell ref="B51:D51"/>
    <mergeCell ref="H51:AH51"/>
    <mergeCell ref="B38:E38"/>
    <mergeCell ref="B39:C40"/>
    <mergeCell ref="D39:AH40"/>
    <mergeCell ref="B41:C44"/>
    <mergeCell ref="Q41:Q44"/>
    <mergeCell ref="R41:R44"/>
    <mergeCell ref="AD41:AD44"/>
    <mergeCell ref="AE41:AE44"/>
    <mergeCell ref="AF41:AF44"/>
    <mergeCell ref="AG41:AG44"/>
    <mergeCell ref="AH41:AH44"/>
    <mergeCell ref="B45:E45"/>
    <mergeCell ref="B46:C48"/>
    <mergeCell ref="B36:B37"/>
    <mergeCell ref="C36:C37"/>
    <mergeCell ref="S9:AD9"/>
    <mergeCell ref="D11:AH11"/>
    <mergeCell ref="E12:AH12"/>
    <mergeCell ref="B13:B14"/>
    <mergeCell ref="C13:C14"/>
    <mergeCell ref="B15:B23"/>
    <mergeCell ref="C15:C23"/>
    <mergeCell ref="D15:D17"/>
    <mergeCell ref="E15:E17"/>
    <mergeCell ref="AH15:AH17"/>
    <mergeCell ref="AH18:AH19"/>
    <mergeCell ref="B24:B35"/>
    <mergeCell ref="C24:C27"/>
    <mergeCell ref="C28:C33"/>
    <mergeCell ref="B6:J6"/>
    <mergeCell ref="K6:AH6"/>
    <mergeCell ref="B7:B12"/>
    <mergeCell ref="C7:C12"/>
    <mergeCell ref="D7:AH7"/>
    <mergeCell ref="D8:E10"/>
    <mergeCell ref="G8:R8"/>
    <mergeCell ref="S8:AD8"/>
    <mergeCell ref="AE8:AH9"/>
    <mergeCell ref="G9:R9"/>
    <mergeCell ref="B5:J5"/>
    <mergeCell ref="K5:AH5"/>
    <mergeCell ref="B2:AH2"/>
    <mergeCell ref="B3:J3"/>
    <mergeCell ref="K3:AH3"/>
    <mergeCell ref="B4:J4"/>
    <mergeCell ref="K4:AH4"/>
  </mergeCells>
  <pageMargins left="0.23622047244094491" right="0.23622047244094491" top="0.15748031496062992" bottom="0.15748031496062992" header="0.31496062992125984" footer="0.31496062992125984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13ECA-9A80-4F1F-A9B1-6862833C3D1B}">
  <sheetPr>
    <tabColor rgb="FFCCFFCC"/>
    <pageSetUpPr fitToPage="1"/>
  </sheetPr>
  <dimension ref="B1:AI44"/>
  <sheetViews>
    <sheetView zoomScale="55" zoomScaleNormal="55" workbookViewId="0">
      <selection activeCell="P43" sqref="P43"/>
    </sheetView>
  </sheetViews>
  <sheetFormatPr defaultColWidth="9.125" defaultRowHeight="14.3" x14ac:dyDescent="0.25"/>
  <cols>
    <col min="1" max="1" width="9.125" style="2"/>
    <col min="2" max="2" width="19.5" style="1" customWidth="1"/>
    <col min="3" max="3" width="19" style="1" bestFit="1" customWidth="1"/>
    <col min="4" max="4" width="7.875" style="2" customWidth="1"/>
    <col min="5" max="5" width="61.875" style="2" customWidth="1"/>
    <col min="6" max="6" width="57.875" style="2" customWidth="1"/>
    <col min="7" max="10" width="6.875" style="2" customWidth="1"/>
    <col min="11" max="12" width="3.375" style="2" bestFit="1" customWidth="1"/>
    <col min="13" max="13" width="3.875" style="2" bestFit="1" customWidth="1"/>
    <col min="14" max="15" width="6.125" style="2" bestFit="1" customWidth="1"/>
    <col min="16" max="16" width="11.375" style="2" bestFit="1" customWidth="1"/>
    <col min="17" max="17" width="5.5" style="2" customWidth="1"/>
    <col min="18" max="18" width="7.625" style="2" customWidth="1"/>
    <col min="19" max="19" width="6.125" style="2" customWidth="1"/>
    <col min="20" max="20" width="4.625" style="2" bestFit="1" customWidth="1"/>
    <col min="21" max="22" width="6.375" style="2" customWidth="1"/>
    <col min="23" max="23" width="3.375" style="2" bestFit="1" customWidth="1"/>
    <col min="24" max="24" width="6" style="2" customWidth="1"/>
    <col min="25" max="25" width="3.375" style="2" bestFit="1" customWidth="1"/>
    <col min="26" max="27" width="6.125" style="2" bestFit="1" customWidth="1"/>
    <col min="28" max="28" width="11.375" style="2" bestFit="1" customWidth="1"/>
    <col min="29" max="29" width="6.625" style="3" customWidth="1"/>
    <col min="30" max="30" width="7.625" style="2" customWidth="1"/>
    <col min="31" max="31" width="9" style="2" customWidth="1"/>
    <col min="32" max="32" width="8.625" style="3" bestFit="1" customWidth="1"/>
    <col min="33" max="33" width="11.375" style="2" bestFit="1" customWidth="1"/>
    <col min="34" max="34" width="6.125" style="2" bestFit="1" customWidth="1"/>
    <col min="35" max="35" width="11.875" style="2" customWidth="1"/>
    <col min="36" max="16384" width="9.125" style="2"/>
  </cols>
  <sheetData>
    <row r="1" spans="2:35" ht="14.95" thickBot="1" x14ac:dyDescent="0.3"/>
    <row r="2" spans="2:35" ht="30.1" customHeight="1" thickBot="1" x14ac:dyDescent="0.3">
      <c r="B2" s="611" t="s">
        <v>0</v>
      </c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3"/>
    </row>
    <row r="3" spans="2:35" ht="19.05" x14ac:dyDescent="0.35">
      <c r="B3" s="753" t="s">
        <v>1</v>
      </c>
      <c r="C3" s="754"/>
      <c r="D3" s="754"/>
      <c r="E3" s="754"/>
      <c r="F3" s="754"/>
      <c r="G3" s="754"/>
      <c r="H3" s="754"/>
      <c r="I3" s="754"/>
      <c r="J3" s="754"/>
      <c r="K3" s="755" t="s">
        <v>2</v>
      </c>
      <c r="L3" s="755"/>
      <c r="M3" s="755"/>
      <c r="N3" s="755"/>
      <c r="O3" s="755"/>
      <c r="P3" s="755"/>
      <c r="Q3" s="755"/>
      <c r="R3" s="755"/>
      <c r="S3" s="755"/>
      <c r="T3" s="755"/>
      <c r="U3" s="755"/>
      <c r="V3" s="755"/>
      <c r="W3" s="755"/>
      <c r="X3" s="755"/>
      <c r="Y3" s="755"/>
      <c r="Z3" s="755"/>
      <c r="AA3" s="755"/>
      <c r="AB3" s="755"/>
      <c r="AC3" s="755"/>
      <c r="AD3" s="755"/>
      <c r="AE3" s="755"/>
      <c r="AF3" s="755"/>
      <c r="AG3" s="755"/>
      <c r="AH3" s="756"/>
    </row>
    <row r="4" spans="2:35" ht="16.3" x14ac:dyDescent="0.25">
      <c r="B4" s="749" t="s">
        <v>3</v>
      </c>
      <c r="C4" s="750"/>
      <c r="D4" s="750"/>
      <c r="E4" s="750"/>
      <c r="F4" s="750"/>
      <c r="G4" s="750"/>
      <c r="H4" s="750"/>
      <c r="I4" s="750"/>
      <c r="J4" s="750"/>
      <c r="K4" s="751" t="s">
        <v>4</v>
      </c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1"/>
      <c r="Z4" s="751"/>
      <c r="AA4" s="751"/>
      <c r="AB4" s="751"/>
      <c r="AC4" s="751"/>
      <c r="AD4" s="751"/>
      <c r="AE4" s="751"/>
      <c r="AF4" s="751"/>
      <c r="AG4" s="751"/>
      <c r="AH4" s="752"/>
    </row>
    <row r="5" spans="2:35" ht="16.3" x14ac:dyDescent="0.25">
      <c r="B5" s="749" t="s">
        <v>5</v>
      </c>
      <c r="C5" s="750"/>
      <c r="D5" s="750"/>
      <c r="E5" s="750"/>
      <c r="F5" s="750"/>
      <c r="G5" s="750"/>
      <c r="H5" s="750"/>
      <c r="I5" s="750"/>
      <c r="J5" s="750"/>
      <c r="K5" s="751" t="s">
        <v>6</v>
      </c>
      <c r="L5" s="751"/>
      <c r="M5" s="751"/>
      <c r="N5" s="751"/>
      <c r="O5" s="751"/>
      <c r="P5" s="751"/>
      <c r="Q5" s="751"/>
      <c r="R5" s="751"/>
      <c r="S5" s="751"/>
      <c r="T5" s="751"/>
      <c r="U5" s="751"/>
      <c r="V5" s="751"/>
      <c r="W5" s="751"/>
      <c r="X5" s="751"/>
      <c r="Y5" s="751"/>
      <c r="Z5" s="751"/>
      <c r="AA5" s="751"/>
      <c r="AB5" s="751"/>
      <c r="AC5" s="751"/>
      <c r="AD5" s="751"/>
      <c r="AE5" s="751"/>
      <c r="AF5" s="751"/>
      <c r="AG5" s="751"/>
      <c r="AH5" s="752"/>
    </row>
    <row r="6" spans="2:35" ht="17" thickBot="1" x14ac:dyDescent="0.3">
      <c r="B6" s="757" t="s">
        <v>7</v>
      </c>
      <c r="C6" s="758"/>
      <c r="D6" s="758"/>
      <c r="E6" s="758"/>
      <c r="F6" s="758"/>
      <c r="G6" s="758"/>
      <c r="H6" s="758"/>
      <c r="I6" s="758"/>
      <c r="J6" s="758"/>
      <c r="K6" s="759" t="s">
        <v>132</v>
      </c>
      <c r="L6" s="759"/>
      <c r="M6" s="759"/>
      <c r="N6" s="759"/>
      <c r="O6" s="759"/>
      <c r="P6" s="759"/>
      <c r="Q6" s="759"/>
      <c r="R6" s="759"/>
      <c r="S6" s="759"/>
      <c r="T6" s="759"/>
      <c r="U6" s="759"/>
      <c r="V6" s="759"/>
      <c r="W6" s="759"/>
      <c r="X6" s="759"/>
      <c r="Y6" s="759"/>
      <c r="Z6" s="759"/>
      <c r="AA6" s="759"/>
      <c r="AB6" s="759"/>
      <c r="AC6" s="759"/>
      <c r="AD6" s="759"/>
      <c r="AE6" s="759"/>
      <c r="AF6" s="759"/>
      <c r="AG6" s="759"/>
      <c r="AH6" s="760"/>
    </row>
    <row r="7" spans="2:35" ht="32.950000000000003" customHeight="1" thickBot="1" x14ac:dyDescent="0.3">
      <c r="B7" s="761" t="s">
        <v>9</v>
      </c>
      <c r="C7" s="764" t="s">
        <v>10</v>
      </c>
      <c r="D7" s="868" t="s">
        <v>246</v>
      </c>
      <c r="E7" s="869"/>
      <c r="F7" s="869"/>
      <c r="G7" s="869"/>
      <c r="H7" s="869"/>
      <c r="I7" s="869"/>
      <c r="J7" s="869"/>
      <c r="K7" s="869"/>
      <c r="L7" s="869"/>
      <c r="M7" s="869"/>
      <c r="N7" s="869"/>
      <c r="O7" s="869"/>
      <c r="P7" s="869"/>
      <c r="Q7" s="869"/>
      <c r="R7" s="869"/>
      <c r="S7" s="869"/>
      <c r="T7" s="869"/>
      <c r="U7" s="869"/>
      <c r="V7" s="869"/>
      <c r="W7" s="869"/>
      <c r="X7" s="869"/>
      <c r="Y7" s="869"/>
      <c r="Z7" s="869"/>
      <c r="AA7" s="869"/>
      <c r="AB7" s="869"/>
      <c r="AC7" s="869"/>
      <c r="AD7" s="869"/>
      <c r="AE7" s="869"/>
      <c r="AF7" s="869"/>
      <c r="AG7" s="869"/>
      <c r="AH7" s="870"/>
      <c r="AI7" s="195" t="s">
        <v>76</v>
      </c>
    </row>
    <row r="8" spans="2:35" ht="18.7" customHeight="1" x14ac:dyDescent="0.25">
      <c r="B8" s="762"/>
      <c r="C8" s="765"/>
      <c r="D8" s="820" t="s">
        <v>11</v>
      </c>
      <c r="E8" s="871"/>
      <c r="F8" s="875" t="s">
        <v>12</v>
      </c>
      <c r="G8" s="878" t="s">
        <v>181</v>
      </c>
      <c r="H8" s="879"/>
      <c r="I8" s="879"/>
      <c r="J8" s="879"/>
      <c r="K8" s="879"/>
      <c r="L8" s="879"/>
      <c r="M8" s="879"/>
      <c r="N8" s="879"/>
      <c r="O8" s="879"/>
      <c r="P8" s="879"/>
      <c r="Q8" s="879"/>
      <c r="R8" s="880"/>
      <c r="S8" s="881" t="s">
        <v>182</v>
      </c>
      <c r="T8" s="882"/>
      <c r="U8" s="882"/>
      <c r="V8" s="882"/>
      <c r="W8" s="882"/>
      <c r="X8" s="882"/>
      <c r="Y8" s="882"/>
      <c r="Z8" s="882"/>
      <c r="AA8" s="882"/>
      <c r="AB8" s="882"/>
      <c r="AC8" s="882"/>
      <c r="AD8" s="883"/>
      <c r="AE8" s="884"/>
      <c r="AF8" s="884"/>
      <c r="AG8" s="884"/>
      <c r="AH8" s="771"/>
    </row>
    <row r="9" spans="2:35" ht="15.8" customHeight="1" thickBot="1" x14ac:dyDescent="0.3">
      <c r="B9" s="762"/>
      <c r="C9" s="765"/>
      <c r="D9" s="822"/>
      <c r="E9" s="872"/>
      <c r="F9" s="876"/>
      <c r="G9" s="777" t="s">
        <v>19</v>
      </c>
      <c r="H9" s="778"/>
      <c r="I9" s="778"/>
      <c r="J9" s="778"/>
      <c r="K9" s="778"/>
      <c r="L9" s="778"/>
      <c r="M9" s="778"/>
      <c r="N9" s="778"/>
      <c r="O9" s="778"/>
      <c r="P9" s="778"/>
      <c r="Q9" s="778"/>
      <c r="R9" s="782"/>
      <c r="S9" s="777" t="s">
        <v>19</v>
      </c>
      <c r="T9" s="778"/>
      <c r="U9" s="778"/>
      <c r="V9" s="778"/>
      <c r="W9" s="778"/>
      <c r="X9" s="778"/>
      <c r="Y9" s="778"/>
      <c r="Z9" s="778"/>
      <c r="AA9" s="778"/>
      <c r="AB9" s="778"/>
      <c r="AC9" s="778"/>
      <c r="AD9" s="782"/>
      <c r="AE9" s="641"/>
      <c r="AF9" s="641"/>
      <c r="AG9" s="641"/>
      <c r="AH9" s="642"/>
    </row>
    <row r="10" spans="2:35" s="17" customFormat="1" ht="144" customHeight="1" thickBot="1" x14ac:dyDescent="0.3">
      <c r="B10" s="762"/>
      <c r="C10" s="765"/>
      <c r="D10" s="873"/>
      <c r="E10" s="874"/>
      <c r="F10" s="877"/>
      <c r="G10" s="260" t="s">
        <v>20</v>
      </c>
      <c r="H10" s="219" t="s">
        <v>21</v>
      </c>
      <c r="I10" s="219" t="s">
        <v>22</v>
      </c>
      <c r="J10" s="219" t="s">
        <v>23</v>
      </c>
      <c r="K10" s="219" t="s">
        <v>24</v>
      </c>
      <c r="L10" s="219" t="s">
        <v>25</v>
      </c>
      <c r="M10" s="261" t="s">
        <v>26</v>
      </c>
      <c r="N10" s="260" t="s">
        <v>79</v>
      </c>
      <c r="O10" s="219" t="s">
        <v>28</v>
      </c>
      <c r="P10" s="219" t="s">
        <v>29</v>
      </c>
      <c r="Q10" s="219" t="s">
        <v>30</v>
      </c>
      <c r="R10" s="262" t="s">
        <v>31</v>
      </c>
      <c r="S10" s="260" t="s">
        <v>20</v>
      </c>
      <c r="T10" s="219" t="s">
        <v>21</v>
      </c>
      <c r="U10" s="219" t="s">
        <v>22</v>
      </c>
      <c r="V10" s="219" t="s">
        <v>23</v>
      </c>
      <c r="W10" s="219" t="s">
        <v>24</v>
      </c>
      <c r="X10" s="219" t="s">
        <v>25</v>
      </c>
      <c r="Y10" s="261" t="s">
        <v>32</v>
      </c>
      <c r="Z10" s="260" t="s">
        <v>33</v>
      </c>
      <c r="AA10" s="219" t="s">
        <v>28</v>
      </c>
      <c r="AB10" s="219" t="s">
        <v>29</v>
      </c>
      <c r="AC10" s="219" t="s">
        <v>34</v>
      </c>
      <c r="AD10" s="262" t="s">
        <v>35</v>
      </c>
      <c r="AE10" s="263" t="s">
        <v>15</v>
      </c>
      <c r="AF10" s="219" t="s">
        <v>16</v>
      </c>
      <c r="AG10" s="219" t="s">
        <v>17</v>
      </c>
      <c r="AH10" s="262" t="s">
        <v>18</v>
      </c>
    </row>
    <row r="11" spans="2:35" ht="23.3" customHeight="1" x14ac:dyDescent="0.25">
      <c r="B11" s="762"/>
      <c r="C11" s="765"/>
      <c r="D11" s="864" t="s">
        <v>36</v>
      </c>
      <c r="E11" s="865"/>
      <c r="F11" s="865"/>
      <c r="G11" s="865"/>
      <c r="H11" s="865"/>
      <c r="I11" s="865"/>
      <c r="J11" s="865"/>
      <c r="K11" s="865"/>
      <c r="L11" s="865"/>
      <c r="M11" s="865"/>
      <c r="N11" s="865"/>
      <c r="O11" s="865"/>
      <c r="P11" s="865"/>
      <c r="Q11" s="865"/>
      <c r="R11" s="865"/>
      <c r="S11" s="865"/>
      <c r="T11" s="865"/>
      <c r="U11" s="865"/>
      <c r="V11" s="865"/>
      <c r="W11" s="865"/>
      <c r="X11" s="865"/>
      <c r="Y11" s="865"/>
      <c r="Z11" s="865"/>
      <c r="AA11" s="865"/>
      <c r="AB11" s="865"/>
      <c r="AC11" s="865"/>
      <c r="AD11" s="865"/>
      <c r="AE11" s="865"/>
      <c r="AF11" s="865"/>
      <c r="AG11" s="865"/>
      <c r="AH11" s="866"/>
    </row>
    <row r="12" spans="2:35" ht="23.3" customHeight="1" thickBot="1" x14ac:dyDescent="0.3">
      <c r="B12" s="763"/>
      <c r="C12" s="766"/>
      <c r="D12" s="264" t="s">
        <v>37</v>
      </c>
      <c r="E12" s="265" t="s">
        <v>38</v>
      </c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6"/>
    </row>
    <row r="13" spans="2:35" ht="32.950000000000003" customHeight="1" thickBot="1" x14ac:dyDescent="0.3">
      <c r="B13" s="267" t="s">
        <v>115</v>
      </c>
      <c r="C13" s="268"/>
      <c r="D13" s="269">
        <v>1</v>
      </c>
      <c r="E13" s="270" t="s">
        <v>183</v>
      </c>
      <c r="F13" s="271" t="s">
        <v>184</v>
      </c>
      <c r="G13" s="272"/>
      <c r="H13" s="273"/>
      <c r="I13" s="273">
        <v>4</v>
      </c>
      <c r="J13" s="273">
        <v>6</v>
      </c>
      <c r="K13" s="209"/>
      <c r="L13" s="209"/>
      <c r="M13" s="274"/>
      <c r="N13" s="210">
        <f>SUM(G13:M13)</f>
        <v>10</v>
      </c>
      <c r="O13" s="209">
        <f>((Q13*25)-N13)</f>
        <v>15</v>
      </c>
      <c r="P13" s="209">
        <f>SUM(N13:O13)</f>
        <v>25</v>
      </c>
      <c r="Q13" s="275">
        <v>1</v>
      </c>
      <c r="R13" s="276" t="s">
        <v>46</v>
      </c>
      <c r="S13" s="277"/>
      <c r="T13" s="278"/>
      <c r="U13" s="278"/>
      <c r="V13" s="278"/>
      <c r="W13" s="278"/>
      <c r="X13" s="204"/>
      <c r="Y13" s="274"/>
      <c r="Z13" s="210"/>
      <c r="AA13" s="209"/>
      <c r="AB13" s="209"/>
      <c r="AC13" s="275"/>
      <c r="AD13" s="276"/>
      <c r="AE13" s="210">
        <f>SUM(N13,Z13)</f>
        <v>10</v>
      </c>
      <c r="AF13" s="209">
        <f>SUM(O13,AA13)</f>
        <v>15</v>
      </c>
      <c r="AG13" s="211">
        <f>SUM(AE13:AF13)</f>
        <v>25</v>
      </c>
      <c r="AH13" s="212">
        <f>SUM(Q13,AC13)</f>
        <v>1</v>
      </c>
    </row>
    <row r="14" spans="2:35" ht="25.5" customHeight="1" x14ac:dyDescent="0.25">
      <c r="B14" s="637" t="s">
        <v>124</v>
      </c>
      <c r="C14" s="855"/>
      <c r="D14" s="279">
        <v>2</v>
      </c>
      <c r="E14" s="280" t="s">
        <v>185</v>
      </c>
      <c r="F14" s="281" t="s">
        <v>186</v>
      </c>
      <c r="G14" s="83"/>
      <c r="H14" s="84"/>
      <c r="I14" s="84"/>
      <c r="J14" s="84"/>
      <c r="K14" s="85"/>
      <c r="L14" s="85"/>
      <c r="M14" s="86"/>
      <c r="N14" s="87"/>
      <c r="O14" s="85"/>
      <c r="P14" s="85"/>
      <c r="Q14" s="88"/>
      <c r="R14" s="282"/>
      <c r="S14" s="90"/>
      <c r="T14" s="84"/>
      <c r="U14" s="84">
        <v>6</v>
      </c>
      <c r="V14" s="84">
        <v>24</v>
      </c>
      <c r="W14" s="283"/>
      <c r="X14" s="199"/>
      <c r="Y14" s="86"/>
      <c r="Z14" s="87">
        <f t="shared" ref="Z14:Z30" si="0">SUM(S14:Y14)</f>
        <v>30</v>
      </c>
      <c r="AA14" s="85">
        <f>((AC14*30)-Z14)</f>
        <v>0</v>
      </c>
      <c r="AB14" s="85">
        <f t="shared" ref="AB14:AB30" si="1">SUM(Z14:AA14)</f>
        <v>30</v>
      </c>
      <c r="AC14" s="88">
        <v>1</v>
      </c>
      <c r="AD14" s="282" t="s">
        <v>46</v>
      </c>
      <c r="AE14" s="87">
        <f t="shared" ref="AE14:AF30" si="2">SUM(N14,Z14)</f>
        <v>30</v>
      </c>
      <c r="AF14" s="85">
        <f t="shared" si="2"/>
        <v>0</v>
      </c>
      <c r="AG14" s="183">
        <f t="shared" ref="AG14:AG30" si="3">SUM(AE14:AF14)</f>
        <v>30</v>
      </c>
      <c r="AH14" s="184">
        <f t="shared" ref="AH14:AH30" si="4">SUM(Q14,AC14)</f>
        <v>1</v>
      </c>
    </row>
    <row r="15" spans="2:35" ht="23.95" customHeight="1" x14ac:dyDescent="0.25">
      <c r="B15" s="770"/>
      <c r="C15" s="867"/>
      <c r="D15" s="284">
        <v>3</v>
      </c>
      <c r="E15" s="285" t="s">
        <v>187</v>
      </c>
      <c r="F15" s="286" t="s">
        <v>188</v>
      </c>
      <c r="G15" s="67">
        <v>12</v>
      </c>
      <c r="H15" s="64"/>
      <c r="I15" s="64">
        <v>18</v>
      </c>
      <c r="J15" s="64"/>
      <c r="K15" s="52"/>
      <c r="L15" s="52"/>
      <c r="M15" s="53"/>
      <c r="N15" s="54">
        <f t="shared" ref="N15:N29" si="5">SUM(G15:M15)</f>
        <v>30</v>
      </c>
      <c r="O15" s="52">
        <f t="shared" ref="O15:O29" si="6">((Q15*25)-N15)</f>
        <v>20</v>
      </c>
      <c r="P15" s="52">
        <f t="shared" ref="P15:P29" si="7">SUM(N15:O15)</f>
        <v>50</v>
      </c>
      <c r="Q15" s="55">
        <v>2</v>
      </c>
      <c r="R15" s="287" t="s">
        <v>46</v>
      </c>
      <c r="S15" s="65"/>
      <c r="T15" s="64"/>
      <c r="U15" s="64"/>
      <c r="V15" s="64"/>
      <c r="W15" s="288"/>
      <c r="X15" s="106"/>
      <c r="Y15" s="53"/>
      <c r="Z15" s="54"/>
      <c r="AA15" s="52"/>
      <c r="AB15" s="52"/>
      <c r="AC15" s="55"/>
      <c r="AD15" s="287"/>
      <c r="AE15" s="54">
        <f t="shared" si="2"/>
        <v>30</v>
      </c>
      <c r="AF15" s="52">
        <f t="shared" si="2"/>
        <v>20</v>
      </c>
      <c r="AG15" s="60">
        <f t="shared" si="3"/>
        <v>50</v>
      </c>
      <c r="AH15" s="68">
        <f t="shared" si="4"/>
        <v>2</v>
      </c>
    </row>
    <row r="16" spans="2:35" ht="23.95" customHeight="1" x14ac:dyDescent="0.25">
      <c r="B16" s="770"/>
      <c r="C16" s="867"/>
      <c r="D16" s="284">
        <v>4</v>
      </c>
      <c r="E16" s="289" t="s">
        <v>189</v>
      </c>
      <c r="F16" s="286" t="s">
        <v>190</v>
      </c>
      <c r="G16" s="67"/>
      <c r="H16" s="64"/>
      <c r="I16" s="64">
        <v>15</v>
      </c>
      <c r="J16" s="64"/>
      <c r="K16" s="52"/>
      <c r="L16" s="52"/>
      <c r="M16" s="53"/>
      <c r="N16" s="54">
        <f t="shared" si="5"/>
        <v>15</v>
      </c>
      <c r="O16" s="52">
        <f t="shared" si="6"/>
        <v>10</v>
      </c>
      <c r="P16" s="52">
        <f t="shared" si="7"/>
        <v>25</v>
      </c>
      <c r="Q16" s="55">
        <v>1</v>
      </c>
      <c r="R16" s="287" t="s">
        <v>46</v>
      </c>
      <c r="S16" s="65"/>
      <c r="T16" s="64"/>
      <c r="U16" s="64"/>
      <c r="V16" s="64"/>
      <c r="W16" s="288"/>
      <c r="X16" s="106"/>
      <c r="Y16" s="53"/>
      <c r="Z16" s="54"/>
      <c r="AA16" s="52"/>
      <c r="AB16" s="52"/>
      <c r="AC16" s="55"/>
      <c r="AD16" s="287"/>
      <c r="AE16" s="54">
        <f t="shared" si="2"/>
        <v>15</v>
      </c>
      <c r="AF16" s="52">
        <f t="shared" si="2"/>
        <v>10</v>
      </c>
      <c r="AG16" s="60">
        <f t="shared" si="3"/>
        <v>25</v>
      </c>
      <c r="AH16" s="68">
        <f t="shared" si="4"/>
        <v>1</v>
      </c>
    </row>
    <row r="17" spans="2:34" ht="23.95" customHeight="1" x14ac:dyDescent="0.25">
      <c r="B17" s="770"/>
      <c r="C17" s="867"/>
      <c r="D17" s="284">
        <v>5</v>
      </c>
      <c r="E17" s="290" t="s">
        <v>191</v>
      </c>
      <c r="F17" s="286" t="s">
        <v>192</v>
      </c>
      <c r="G17" s="291"/>
      <c r="H17" s="292"/>
      <c r="I17" s="292">
        <v>15</v>
      </c>
      <c r="J17" s="292">
        <v>20</v>
      </c>
      <c r="K17" s="178"/>
      <c r="L17" s="178"/>
      <c r="M17" s="293">
        <v>15</v>
      </c>
      <c r="N17" s="168">
        <f t="shared" si="5"/>
        <v>50</v>
      </c>
      <c r="O17" s="178">
        <f t="shared" si="6"/>
        <v>25</v>
      </c>
      <c r="P17" s="178">
        <f t="shared" si="7"/>
        <v>75</v>
      </c>
      <c r="Q17" s="294">
        <v>3</v>
      </c>
      <c r="R17" s="287" t="s">
        <v>42</v>
      </c>
      <c r="S17" s="295"/>
      <c r="T17" s="292"/>
      <c r="U17" s="292"/>
      <c r="V17" s="292"/>
      <c r="W17" s="296"/>
      <c r="X17" s="237"/>
      <c r="Y17" s="293"/>
      <c r="Z17" s="168"/>
      <c r="AA17" s="178"/>
      <c r="AB17" s="178"/>
      <c r="AC17" s="294"/>
      <c r="AD17" s="287"/>
      <c r="AE17" s="168">
        <f t="shared" si="2"/>
        <v>50</v>
      </c>
      <c r="AF17" s="178">
        <f t="shared" si="2"/>
        <v>25</v>
      </c>
      <c r="AG17" s="180">
        <f t="shared" si="3"/>
        <v>75</v>
      </c>
      <c r="AH17" s="181">
        <f t="shared" si="4"/>
        <v>3</v>
      </c>
    </row>
    <row r="18" spans="2:34" ht="23.95" customHeight="1" thickBot="1" x14ac:dyDescent="0.3">
      <c r="B18" s="640"/>
      <c r="C18" s="856"/>
      <c r="D18" s="297">
        <v>6</v>
      </c>
      <c r="E18" s="298" t="s">
        <v>193</v>
      </c>
      <c r="F18" s="299" t="s">
        <v>194</v>
      </c>
      <c r="G18" s="71">
        <v>10</v>
      </c>
      <c r="H18" s="72"/>
      <c r="I18" s="72">
        <v>8</v>
      </c>
      <c r="J18" s="72">
        <v>12</v>
      </c>
      <c r="K18" s="73"/>
      <c r="L18" s="73"/>
      <c r="M18" s="74"/>
      <c r="N18" s="75">
        <f t="shared" si="5"/>
        <v>30</v>
      </c>
      <c r="O18" s="73">
        <f>((Q18*30)-N18)</f>
        <v>0</v>
      </c>
      <c r="P18" s="73">
        <f t="shared" si="7"/>
        <v>30</v>
      </c>
      <c r="Q18" s="76">
        <v>1</v>
      </c>
      <c r="R18" s="300" t="s">
        <v>46</v>
      </c>
      <c r="S18" s="78"/>
      <c r="T18" s="72"/>
      <c r="U18" s="72"/>
      <c r="V18" s="72"/>
      <c r="W18" s="301"/>
      <c r="X18" s="259"/>
      <c r="Y18" s="74"/>
      <c r="Z18" s="75"/>
      <c r="AA18" s="73"/>
      <c r="AB18" s="73"/>
      <c r="AC18" s="76"/>
      <c r="AD18" s="300"/>
      <c r="AE18" s="75">
        <f t="shared" si="2"/>
        <v>30</v>
      </c>
      <c r="AF18" s="73">
        <f t="shared" si="2"/>
        <v>0</v>
      </c>
      <c r="AG18" s="80">
        <f t="shared" si="3"/>
        <v>30</v>
      </c>
      <c r="AH18" s="45">
        <f t="shared" si="4"/>
        <v>1</v>
      </c>
    </row>
    <row r="19" spans="2:34" ht="26.35" customHeight="1" x14ac:dyDescent="0.25">
      <c r="B19" s="791" t="s">
        <v>39</v>
      </c>
      <c r="C19" s="804" t="s">
        <v>40</v>
      </c>
      <c r="D19" s="302">
        <v>7</v>
      </c>
      <c r="E19" s="303" t="s">
        <v>195</v>
      </c>
      <c r="F19" s="304" t="s">
        <v>156</v>
      </c>
      <c r="G19" s="47">
        <v>24</v>
      </c>
      <c r="H19" s="29"/>
      <c r="I19" s="29"/>
      <c r="J19" s="29">
        <v>100</v>
      </c>
      <c r="K19" s="24"/>
      <c r="L19" s="24"/>
      <c r="M19" s="25"/>
      <c r="N19" s="26">
        <f t="shared" si="5"/>
        <v>124</v>
      </c>
      <c r="O19" s="24">
        <f t="shared" si="6"/>
        <v>51</v>
      </c>
      <c r="P19" s="24">
        <f t="shared" si="7"/>
        <v>175</v>
      </c>
      <c r="Q19" s="23">
        <v>7</v>
      </c>
      <c r="R19" s="305" t="s">
        <v>46</v>
      </c>
      <c r="S19" s="28"/>
      <c r="T19" s="29"/>
      <c r="U19" s="29"/>
      <c r="V19" s="29"/>
      <c r="W19" s="306"/>
      <c r="X19" s="101"/>
      <c r="Y19" s="25"/>
      <c r="Z19" s="26"/>
      <c r="AA19" s="24"/>
      <c r="AB19" s="24"/>
      <c r="AC19" s="23"/>
      <c r="AD19" s="305"/>
      <c r="AE19" s="26">
        <f t="shared" si="2"/>
        <v>124</v>
      </c>
      <c r="AF19" s="24">
        <f t="shared" si="2"/>
        <v>51</v>
      </c>
      <c r="AG19" s="31">
        <f t="shared" si="3"/>
        <v>175</v>
      </c>
      <c r="AH19" s="92">
        <f t="shared" si="4"/>
        <v>7</v>
      </c>
    </row>
    <row r="20" spans="2:34" ht="19.55" customHeight="1" x14ac:dyDescent="0.25">
      <c r="B20" s="792"/>
      <c r="C20" s="806"/>
      <c r="D20" s="284">
        <v>8</v>
      </c>
      <c r="E20" s="290" t="s">
        <v>43</v>
      </c>
      <c r="F20" s="286" t="s">
        <v>278</v>
      </c>
      <c r="G20" s="67"/>
      <c r="H20" s="64"/>
      <c r="I20" s="64"/>
      <c r="J20" s="64"/>
      <c r="K20" s="52"/>
      <c r="L20" s="52"/>
      <c r="M20" s="53"/>
      <c r="N20" s="54">
        <f t="shared" si="5"/>
        <v>0</v>
      </c>
      <c r="O20" s="52">
        <f t="shared" si="6"/>
        <v>0</v>
      </c>
      <c r="P20" s="52">
        <f t="shared" si="7"/>
        <v>0</v>
      </c>
      <c r="Q20" s="55">
        <v>0</v>
      </c>
      <c r="R20" s="287"/>
      <c r="S20" s="65">
        <v>10</v>
      </c>
      <c r="T20" s="64"/>
      <c r="U20" s="64">
        <v>15</v>
      </c>
      <c r="V20" s="64">
        <v>45</v>
      </c>
      <c r="W20" s="288"/>
      <c r="X20" s="106"/>
      <c r="Y20" s="53"/>
      <c r="Z20" s="54">
        <f t="shared" si="0"/>
        <v>70</v>
      </c>
      <c r="AA20" s="52">
        <f t="shared" ref="AA20:AA30" si="8">((AC20*25)-Z20)</f>
        <v>30</v>
      </c>
      <c r="AB20" s="52">
        <f t="shared" si="1"/>
        <v>100</v>
      </c>
      <c r="AC20" s="55">
        <v>4</v>
      </c>
      <c r="AD20" s="287" t="s">
        <v>46</v>
      </c>
      <c r="AE20" s="54">
        <f t="shared" si="2"/>
        <v>70</v>
      </c>
      <c r="AF20" s="52">
        <f t="shared" si="2"/>
        <v>30</v>
      </c>
      <c r="AG20" s="60">
        <f t="shared" si="3"/>
        <v>100</v>
      </c>
      <c r="AH20" s="68">
        <f t="shared" si="4"/>
        <v>4</v>
      </c>
    </row>
    <row r="21" spans="2:34" ht="19.55" customHeight="1" thickBot="1" x14ac:dyDescent="0.3">
      <c r="B21" s="792"/>
      <c r="C21" s="807"/>
      <c r="D21" s="307">
        <v>9</v>
      </c>
      <c r="E21" s="308" t="s">
        <v>45</v>
      </c>
      <c r="F21" s="356" t="s">
        <v>50</v>
      </c>
      <c r="G21" s="257">
        <v>8</v>
      </c>
      <c r="H21" s="256"/>
      <c r="I21" s="256">
        <v>6</v>
      </c>
      <c r="J21" s="256">
        <v>26</v>
      </c>
      <c r="K21" s="36"/>
      <c r="L21" s="36"/>
      <c r="M21" s="37"/>
      <c r="N21" s="38">
        <f t="shared" si="5"/>
        <v>40</v>
      </c>
      <c r="O21" s="36">
        <f t="shared" si="6"/>
        <v>10</v>
      </c>
      <c r="P21" s="36">
        <f t="shared" si="7"/>
        <v>50</v>
      </c>
      <c r="Q21" s="39">
        <v>2</v>
      </c>
      <c r="R21" s="309" t="s">
        <v>196</v>
      </c>
      <c r="S21" s="255">
        <v>8</v>
      </c>
      <c r="T21" s="256"/>
      <c r="U21" s="256">
        <v>6</v>
      </c>
      <c r="V21" s="256">
        <v>28</v>
      </c>
      <c r="W21" s="310"/>
      <c r="X21" s="311"/>
      <c r="Y21" s="37"/>
      <c r="Z21" s="38">
        <f t="shared" si="0"/>
        <v>42</v>
      </c>
      <c r="AA21" s="36">
        <f t="shared" si="8"/>
        <v>8</v>
      </c>
      <c r="AB21" s="36">
        <f t="shared" si="1"/>
        <v>50</v>
      </c>
      <c r="AC21" s="39">
        <v>2</v>
      </c>
      <c r="AD21" s="309" t="s">
        <v>46</v>
      </c>
      <c r="AE21" s="38">
        <f t="shared" si="2"/>
        <v>82</v>
      </c>
      <c r="AF21" s="36">
        <f t="shared" si="2"/>
        <v>18</v>
      </c>
      <c r="AG21" s="44">
        <f t="shared" si="3"/>
        <v>100</v>
      </c>
      <c r="AH21" s="61">
        <f t="shared" si="4"/>
        <v>4</v>
      </c>
    </row>
    <row r="22" spans="2:34" ht="32.6" x14ac:dyDescent="0.25">
      <c r="B22" s="792"/>
      <c r="C22" s="861" t="s">
        <v>44</v>
      </c>
      <c r="D22" s="302">
        <v>10</v>
      </c>
      <c r="E22" s="578" t="s">
        <v>197</v>
      </c>
      <c r="F22" s="312" t="s">
        <v>54</v>
      </c>
      <c r="G22" s="47">
        <v>10</v>
      </c>
      <c r="H22" s="29"/>
      <c r="I22" s="29">
        <v>13</v>
      </c>
      <c r="J22" s="29">
        <v>39</v>
      </c>
      <c r="K22" s="24"/>
      <c r="L22" s="24"/>
      <c r="M22" s="25"/>
      <c r="N22" s="26">
        <f t="shared" si="5"/>
        <v>62</v>
      </c>
      <c r="O22" s="24">
        <f t="shared" si="6"/>
        <v>13</v>
      </c>
      <c r="P22" s="24">
        <f t="shared" si="7"/>
        <v>75</v>
      </c>
      <c r="Q22" s="23">
        <v>3</v>
      </c>
      <c r="R22" s="305" t="s">
        <v>46</v>
      </c>
      <c r="S22" s="28">
        <v>10</v>
      </c>
      <c r="T22" s="29"/>
      <c r="U22" s="29">
        <v>7</v>
      </c>
      <c r="V22" s="29">
        <v>35</v>
      </c>
      <c r="W22" s="306"/>
      <c r="X22" s="101"/>
      <c r="Y22" s="25"/>
      <c r="Z22" s="26">
        <f t="shared" si="0"/>
        <v>52</v>
      </c>
      <c r="AA22" s="24">
        <f t="shared" si="8"/>
        <v>23</v>
      </c>
      <c r="AB22" s="24">
        <f t="shared" si="1"/>
        <v>75</v>
      </c>
      <c r="AC22" s="23">
        <v>3</v>
      </c>
      <c r="AD22" s="305" t="s">
        <v>46</v>
      </c>
      <c r="AE22" s="26">
        <f t="shared" si="2"/>
        <v>114</v>
      </c>
      <c r="AF22" s="24">
        <f t="shared" si="2"/>
        <v>36</v>
      </c>
      <c r="AG22" s="31">
        <f t="shared" si="3"/>
        <v>150</v>
      </c>
      <c r="AH22" s="92">
        <f t="shared" si="4"/>
        <v>6</v>
      </c>
    </row>
    <row r="23" spans="2:34" ht="24.8" customHeight="1" x14ac:dyDescent="0.25">
      <c r="B23" s="792"/>
      <c r="C23" s="862"/>
      <c r="D23" s="284">
        <v>11</v>
      </c>
      <c r="E23" s="285" t="s">
        <v>51</v>
      </c>
      <c r="F23" s="286" t="s">
        <v>52</v>
      </c>
      <c r="G23" s="67">
        <v>9</v>
      </c>
      <c r="H23" s="64"/>
      <c r="I23" s="64">
        <v>7</v>
      </c>
      <c r="J23" s="64">
        <v>48</v>
      </c>
      <c r="K23" s="52"/>
      <c r="L23" s="52"/>
      <c r="M23" s="53"/>
      <c r="N23" s="54">
        <f t="shared" si="5"/>
        <v>64</v>
      </c>
      <c r="O23" s="52">
        <f t="shared" si="6"/>
        <v>11</v>
      </c>
      <c r="P23" s="52">
        <f t="shared" si="7"/>
        <v>75</v>
      </c>
      <c r="Q23" s="55">
        <v>3</v>
      </c>
      <c r="R23" s="287" t="s">
        <v>46</v>
      </c>
      <c r="S23" s="65">
        <v>6</v>
      </c>
      <c r="T23" s="64"/>
      <c r="U23" s="64">
        <v>7</v>
      </c>
      <c r="V23" s="64">
        <v>48</v>
      </c>
      <c r="W23" s="288"/>
      <c r="X23" s="106"/>
      <c r="Y23" s="53"/>
      <c r="Z23" s="54">
        <f t="shared" si="0"/>
        <v>61</v>
      </c>
      <c r="AA23" s="52">
        <f t="shared" si="8"/>
        <v>14</v>
      </c>
      <c r="AB23" s="52">
        <f t="shared" si="1"/>
        <v>75</v>
      </c>
      <c r="AC23" s="55">
        <v>3</v>
      </c>
      <c r="AD23" s="287" t="s">
        <v>46</v>
      </c>
      <c r="AE23" s="54">
        <f t="shared" si="2"/>
        <v>125</v>
      </c>
      <c r="AF23" s="52">
        <f t="shared" si="2"/>
        <v>25</v>
      </c>
      <c r="AG23" s="60">
        <f t="shared" si="3"/>
        <v>150</v>
      </c>
      <c r="AH23" s="68">
        <f t="shared" si="4"/>
        <v>6</v>
      </c>
    </row>
    <row r="24" spans="2:34" ht="26.35" customHeight="1" x14ac:dyDescent="0.25">
      <c r="B24" s="792"/>
      <c r="C24" s="862"/>
      <c r="D24" s="284">
        <v>12</v>
      </c>
      <c r="E24" s="285" t="s">
        <v>198</v>
      </c>
      <c r="F24" s="286" t="s">
        <v>56</v>
      </c>
      <c r="G24" s="67"/>
      <c r="H24" s="64"/>
      <c r="I24" s="64"/>
      <c r="J24" s="64"/>
      <c r="K24" s="52"/>
      <c r="L24" s="52"/>
      <c r="M24" s="53"/>
      <c r="N24" s="54"/>
      <c r="O24" s="52"/>
      <c r="P24" s="52"/>
      <c r="Q24" s="55"/>
      <c r="R24" s="287"/>
      <c r="S24" s="65">
        <v>5</v>
      </c>
      <c r="T24" s="64"/>
      <c r="U24" s="64">
        <v>15</v>
      </c>
      <c r="V24" s="64">
        <v>45</v>
      </c>
      <c r="W24" s="288"/>
      <c r="X24" s="106"/>
      <c r="Y24" s="53"/>
      <c r="Z24" s="54">
        <f t="shared" si="0"/>
        <v>65</v>
      </c>
      <c r="AA24" s="52">
        <f t="shared" si="8"/>
        <v>85</v>
      </c>
      <c r="AB24" s="52">
        <f t="shared" si="1"/>
        <v>150</v>
      </c>
      <c r="AC24" s="55">
        <v>6</v>
      </c>
      <c r="AD24" s="287" t="s">
        <v>46</v>
      </c>
      <c r="AE24" s="54">
        <f t="shared" si="2"/>
        <v>65</v>
      </c>
      <c r="AF24" s="52">
        <f t="shared" si="2"/>
        <v>85</v>
      </c>
      <c r="AG24" s="60">
        <f t="shared" si="3"/>
        <v>150</v>
      </c>
      <c r="AH24" s="68">
        <f t="shared" si="4"/>
        <v>6</v>
      </c>
    </row>
    <row r="25" spans="2:34" ht="32.6" x14ac:dyDescent="0.25">
      <c r="B25" s="792"/>
      <c r="C25" s="862"/>
      <c r="D25" s="284">
        <v>13</v>
      </c>
      <c r="E25" s="285" t="s">
        <v>199</v>
      </c>
      <c r="F25" s="286" t="s">
        <v>200</v>
      </c>
      <c r="G25" s="67"/>
      <c r="H25" s="64"/>
      <c r="I25" s="51">
        <v>10</v>
      </c>
      <c r="J25" s="51">
        <v>20</v>
      </c>
      <c r="K25" s="52"/>
      <c r="L25" s="52"/>
      <c r="M25" s="53"/>
      <c r="N25" s="54">
        <f t="shared" si="5"/>
        <v>30</v>
      </c>
      <c r="O25" s="52">
        <f>((Q25*30)-N25)</f>
        <v>0</v>
      </c>
      <c r="P25" s="52">
        <f t="shared" si="7"/>
        <v>30</v>
      </c>
      <c r="Q25" s="55">
        <v>1</v>
      </c>
      <c r="R25" s="287" t="s">
        <v>46</v>
      </c>
      <c r="S25" s="65"/>
      <c r="T25" s="64"/>
      <c r="U25" s="64"/>
      <c r="V25" s="64"/>
      <c r="W25" s="288"/>
      <c r="X25" s="106"/>
      <c r="Y25" s="53"/>
      <c r="Z25" s="54"/>
      <c r="AA25" s="52"/>
      <c r="AB25" s="52"/>
      <c r="AC25" s="55"/>
      <c r="AD25" s="287"/>
      <c r="AE25" s="54">
        <f t="shared" si="2"/>
        <v>30</v>
      </c>
      <c r="AF25" s="52">
        <f t="shared" si="2"/>
        <v>0</v>
      </c>
      <c r="AG25" s="60">
        <f t="shared" si="3"/>
        <v>30</v>
      </c>
      <c r="AH25" s="68">
        <f t="shared" si="4"/>
        <v>1</v>
      </c>
    </row>
    <row r="26" spans="2:34" ht="19.55" customHeight="1" thickBot="1" x14ac:dyDescent="0.3">
      <c r="B26" s="792"/>
      <c r="C26" s="863"/>
      <c r="D26" s="297">
        <v>14</v>
      </c>
      <c r="E26" s="298" t="s">
        <v>167</v>
      </c>
      <c r="F26" s="313" t="s">
        <v>200</v>
      </c>
      <c r="G26" s="314"/>
      <c r="H26" s="258"/>
      <c r="I26" s="72"/>
      <c r="J26" s="72"/>
      <c r="K26" s="73"/>
      <c r="L26" s="73"/>
      <c r="M26" s="74"/>
      <c r="N26" s="75"/>
      <c r="O26" s="73"/>
      <c r="P26" s="73"/>
      <c r="Q26" s="76"/>
      <c r="R26" s="315"/>
      <c r="S26" s="316">
        <v>6</v>
      </c>
      <c r="T26" s="258">
        <v>24</v>
      </c>
      <c r="U26" s="258"/>
      <c r="V26" s="258"/>
      <c r="W26" s="317"/>
      <c r="X26" s="259"/>
      <c r="Y26" s="74"/>
      <c r="Z26" s="75">
        <f t="shared" si="0"/>
        <v>30</v>
      </c>
      <c r="AA26" s="73">
        <f>((AC26*30)-Z26)</f>
        <v>0</v>
      </c>
      <c r="AB26" s="73">
        <f t="shared" si="1"/>
        <v>30</v>
      </c>
      <c r="AC26" s="76">
        <v>1</v>
      </c>
      <c r="AD26" s="300" t="s">
        <v>46</v>
      </c>
      <c r="AE26" s="75">
        <f t="shared" si="2"/>
        <v>30</v>
      </c>
      <c r="AF26" s="73">
        <f t="shared" si="2"/>
        <v>0</v>
      </c>
      <c r="AG26" s="80">
        <f t="shared" si="3"/>
        <v>30</v>
      </c>
      <c r="AH26" s="45">
        <f t="shared" si="4"/>
        <v>1</v>
      </c>
    </row>
    <row r="27" spans="2:34" ht="24.8" customHeight="1" x14ac:dyDescent="0.25">
      <c r="B27" s="792"/>
      <c r="C27" s="805" t="s">
        <v>59</v>
      </c>
      <c r="D27" s="573">
        <v>15</v>
      </c>
      <c r="E27" s="303" t="s">
        <v>201</v>
      </c>
      <c r="F27" s="304" t="s">
        <v>202</v>
      </c>
      <c r="G27" s="47">
        <v>6</v>
      </c>
      <c r="H27" s="29"/>
      <c r="I27" s="29">
        <v>6</v>
      </c>
      <c r="J27" s="29">
        <v>30</v>
      </c>
      <c r="K27" s="24"/>
      <c r="L27" s="24"/>
      <c r="M27" s="25"/>
      <c r="N27" s="26">
        <f t="shared" si="5"/>
        <v>42</v>
      </c>
      <c r="O27" s="24">
        <f t="shared" si="6"/>
        <v>8</v>
      </c>
      <c r="P27" s="24">
        <f t="shared" si="7"/>
        <v>50</v>
      </c>
      <c r="Q27" s="23">
        <v>2</v>
      </c>
      <c r="R27" s="305" t="s">
        <v>46</v>
      </c>
      <c r="S27" s="28"/>
      <c r="T27" s="29"/>
      <c r="U27" s="29">
        <v>5</v>
      </c>
      <c r="V27" s="29">
        <v>25</v>
      </c>
      <c r="W27" s="306"/>
      <c r="X27" s="101"/>
      <c r="Y27" s="25"/>
      <c r="Z27" s="26">
        <f t="shared" si="0"/>
        <v>30</v>
      </c>
      <c r="AA27" s="24">
        <f t="shared" si="8"/>
        <v>20</v>
      </c>
      <c r="AB27" s="24">
        <f t="shared" si="1"/>
        <v>50</v>
      </c>
      <c r="AC27" s="23">
        <v>2</v>
      </c>
      <c r="AD27" s="305" t="s">
        <v>46</v>
      </c>
      <c r="AE27" s="26">
        <f t="shared" si="2"/>
        <v>72</v>
      </c>
      <c r="AF27" s="24">
        <f t="shared" si="2"/>
        <v>28</v>
      </c>
      <c r="AG27" s="31">
        <f t="shared" si="3"/>
        <v>100</v>
      </c>
      <c r="AH27" s="92">
        <f t="shared" si="4"/>
        <v>4</v>
      </c>
    </row>
    <row r="28" spans="2:34" ht="17" thickBot="1" x14ac:dyDescent="0.3">
      <c r="B28" s="777"/>
      <c r="C28" s="808"/>
      <c r="D28" s="566">
        <v>16</v>
      </c>
      <c r="E28" s="319" t="s">
        <v>62</v>
      </c>
      <c r="F28" s="299" t="s">
        <v>61</v>
      </c>
      <c r="G28" s="71">
        <v>6</v>
      </c>
      <c r="H28" s="72"/>
      <c r="I28" s="72">
        <v>6</v>
      </c>
      <c r="J28" s="72">
        <v>30</v>
      </c>
      <c r="K28" s="73"/>
      <c r="L28" s="73"/>
      <c r="M28" s="74"/>
      <c r="N28" s="75">
        <f t="shared" si="5"/>
        <v>42</v>
      </c>
      <c r="O28" s="73">
        <f t="shared" si="6"/>
        <v>8</v>
      </c>
      <c r="P28" s="73">
        <f t="shared" si="7"/>
        <v>50</v>
      </c>
      <c r="Q28" s="76">
        <v>2</v>
      </c>
      <c r="R28" s="300" t="s">
        <v>46</v>
      </c>
      <c r="S28" s="78">
        <v>18</v>
      </c>
      <c r="T28" s="72"/>
      <c r="U28" s="72">
        <v>6</v>
      </c>
      <c r="V28" s="72">
        <v>30</v>
      </c>
      <c r="W28" s="301"/>
      <c r="X28" s="259"/>
      <c r="Y28" s="74"/>
      <c r="Z28" s="75">
        <f t="shared" si="0"/>
        <v>54</v>
      </c>
      <c r="AA28" s="73">
        <f t="shared" si="8"/>
        <v>21</v>
      </c>
      <c r="AB28" s="73">
        <f t="shared" si="1"/>
        <v>75</v>
      </c>
      <c r="AC28" s="76">
        <v>3</v>
      </c>
      <c r="AD28" s="300" t="s">
        <v>46</v>
      </c>
      <c r="AE28" s="75">
        <f t="shared" si="2"/>
        <v>96</v>
      </c>
      <c r="AF28" s="73">
        <f t="shared" si="2"/>
        <v>29</v>
      </c>
      <c r="AG28" s="80">
        <f t="shared" si="3"/>
        <v>125</v>
      </c>
      <c r="AH28" s="45">
        <f t="shared" si="4"/>
        <v>5</v>
      </c>
    </row>
    <row r="29" spans="2:34" ht="33.799999999999997" customHeight="1" x14ac:dyDescent="0.25">
      <c r="B29" s="791" t="s">
        <v>63</v>
      </c>
      <c r="C29" s="855"/>
      <c r="D29" s="279">
        <v>17</v>
      </c>
      <c r="E29" s="318" t="s">
        <v>203</v>
      </c>
      <c r="F29" s="572"/>
      <c r="G29" s="90"/>
      <c r="H29" s="84"/>
      <c r="I29" s="84">
        <v>20</v>
      </c>
      <c r="J29" s="84"/>
      <c r="K29" s="85"/>
      <c r="L29" s="85"/>
      <c r="M29" s="86"/>
      <c r="N29" s="87">
        <f t="shared" si="5"/>
        <v>20</v>
      </c>
      <c r="O29" s="85">
        <f t="shared" si="6"/>
        <v>5</v>
      </c>
      <c r="P29" s="85">
        <f t="shared" si="7"/>
        <v>25</v>
      </c>
      <c r="Q29" s="88">
        <v>1</v>
      </c>
      <c r="R29" s="282" t="s">
        <v>46</v>
      </c>
      <c r="S29" s="90"/>
      <c r="T29" s="84"/>
      <c r="U29" s="84"/>
      <c r="V29" s="84"/>
      <c r="W29" s="283"/>
      <c r="X29" s="199"/>
      <c r="Y29" s="86"/>
      <c r="Z29" s="87"/>
      <c r="AA29" s="85"/>
      <c r="AB29" s="85"/>
      <c r="AC29" s="88"/>
      <c r="AD29" s="282"/>
      <c r="AE29" s="87">
        <f t="shared" si="2"/>
        <v>20</v>
      </c>
      <c r="AF29" s="85">
        <f t="shared" si="2"/>
        <v>5</v>
      </c>
      <c r="AG29" s="183">
        <f t="shared" si="3"/>
        <v>25</v>
      </c>
      <c r="AH29" s="184">
        <f t="shared" si="4"/>
        <v>1</v>
      </c>
    </row>
    <row r="30" spans="2:34" ht="21.75" customHeight="1" thickBot="1" x14ac:dyDescent="0.3">
      <c r="B30" s="777"/>
      <c r="C30" s="856"/>
      <c r="D30" s="297">
        <v>18</v>
      </c>
      <c r="E30" s="298" t="s">
        <v>204</v>
      </c>
      <c r="F30" s="320" t="s">
        <v>205</v>
      </c>
      <c r="G30" s="71"/>
      <c r="H30" s="72"/>
      <c r="I30" s="72"/>
      <c r="J30" s="72"/>
      <c r="K30" s="73"/>
      <c r="L30" s="73"/>
      <c r="M30" s="74"/>
      <c r="N30" s="75"/>
      <c r="O30" s="73"/>
      <c r="P30" s="73"/>
      <c r="Q30" s="76"/>
      <c r="R30" s="300"/>
      <c r="S30" s="78"/>
      <c r="T30" s="72"/>
      <c r="U30" s="72">
        <v>20</v>
      </c>
      <c r="V30" s="72"/>
      <c r="W30" s="301"/>
      <c r="X30" s="259"/>
      <c r="Y30" s="74"/>
      <c r="Z30" s="75">
        <f t="shared" si="0"/>
        <v>20</v>
      </c>
      <c r="AA30" s="73">
        <f t="shared" si="8"/>
        <v>5</v>
      </c>
      <c r="AB30" s="73">
        <f t="shared" si="1"/>
        <v>25</v>
      </c>
      <c r="AC30" s="76">
        <v>1</v>
      </c>
      <c r="AD30" s="300" t="s">
        <v>46</v>
      </c>
      <c r="AE30" s="75">
        <f t="shared" si="2"/>
        <v>20</v>
      </c>
      <c r="AF30" s="73">
        <f t="shared" si="2"/>
        <v>5</v>
      </c>
      <c r="AG30" s="80">
        <f t="shared" si="3"/>
        <v>25</v>
      </c>
      <c r="AH30" s="45">
        <f t="shared" si="4"/>
        <v>1</v>
      </c>
    </row>
    <row r="31" spans="2:34" ht="30.1" customHeight="1" thickBot="1" x14ac:dyDescent="0.3">
      <c r="B31" s="654" t="s">
        <v>67</v>
      </c>
      <c r="C31" s="811"/>
      <c r="D31" s="811"/>
      <c r="E31" s="655"/>
      <c r="F31" s="321"/>
      <c r="G31" s="322">
        <f t="shared" ref="G31:AC31" si="9">SUM(G13:G30)</f>
        <v>85</v>
      </c>
      <c r="H31" s="323">
        <f t="shared" si="9"/>
        <v>0</v>
      </c>
      <c r="I31" s="323">
        <f t="shared" si="9"/>
        <v>128</v>
      </c>
      <c r="J31" s="323">
        <f t="shared" si="9"/>
        <v>331</v>
      </c>
      <c r="K31" s="323">
        <f t="shared" si="9"/>
        <v>0</v>
      </c>
      <c r="L31" s="323">
        <f t="shared" si="9"/>
        <v>0</v>
      </c>
      <c r="M31" s="222">
        <f t="shared" si="9"/>
        <v>15</v>
      </c>
      <c r="N31" s="322">
        <f t="shared" si="9"/>
        <v>559</v>
      </c>
      <c r="O31" s="323">
        <f t="shared" si="9"/>
        <v>176</v>
      </c>
      <c r="P31" s="323">
        <f t="shared" si="9"/>
        <v>735</v>
      </c>
      <c r="Q31" s="323">
        <f t="shared" si="9"/>
        <v>29</v>
      </c>
      <c r="R31" s="324">
        <f t="shared" si="9"/>
        <v>0</v>
      </c>
      <c r="S31" s="238">
        <f t="shared" si="9"/>
        <v>63</v>
      </c>
      <c r="T31" s="239">
        <f t="shared" si="9"/>
        <v>24</v>
      </c>
      <c r="U31" s="239">
        <f t="shared" si="9"/>
        <v>87</v>
      </c>
      <c r="V31" s="239">
        <f t="shared" si="9"/>
        <v>280</v>
      </c>
      <c r="W31" s="239">
        <f t="shared" si="9"/>
        <v>0</v>
      </c>
      <c r="X31" s="239">
        <f t="shared" si="9"/>
        <v>0</v>
      </c>
      <c r="Y31" s="220">
        <f t="shared" si="9"/>
        <v>0</v>
      </c>
      <c r="Z31" s="322">
        <f t="shared" si="9"/>
        <v>454</v>
      </c>
      <c r="AA31" s="323">
        <f t="shared" si="9"/>
        <v>206</v>
      </c>
      <c r="AB31" s="323">
        <f t="shared" si="9"/>
        <v>660</v>
      </c>
      <c r="AC31" s="323">
        <f t="shared" si="9"/>
        <v>26</v>
      </c>
      <c r="AD31" s="221"/>
      <c r="AE31" s="322">
        <f>SUM(AE13:AE30)</f>
        <v>1013</v>
      </c>
      <c r="AF31" s="323">
        <f>SUM(AF13:AF30)</f>
        <v>382</v>
      </c>
      <c r="AG31" s="323">
        <f>SUM(AG13:AG30)</f>
        <v>1395</v>
      </c>
      <c r="AH31" s="324">
        <f>SUM(AH13:AH30)</f>
        <v>55</v>
      </c>
    </row>
    <row r="32" spans="2:34" ht="15.8" customHeight="1" x14ac:dyDescent="0.25">
      <c r="B32" s="857" t="s">
        <v>68</v>
      </c>
      <c r="C32" s="858"/>
      <c r="D32" s="325"/>
      <c r="E32" s="326"/>
      <c r="F32" s="326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326"/>
      <c r="AE32" s="326"/>
      <c r="AF32" s="326"/>
      <c r="AG32" s="326"/>
      <c r="AH32" s="327"/>
    </row>
    <row r="33" spans="2:34" ht="16.5" customHeight="1" thickBot="1" x14ac:dyDescent="0.3">
      <c r="B33" s="859"/>
      <c r="C33" s="860"/>
      <c r="D33" s="328"/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  <c r="AG33" s="329"/>
      <c r="AH33" s="330"/>
    </row>
    <row r="34" spans="2:34" ht="15.8" customHeight="1" x14ac:dyDescent="0.25">
      <c r="B34" s="820" t="s">
        <v>206</v>
      </c>
      <c r="C34" s="821"/>
      <c r="D34" s="331">
        <v>1</v>
      </c>
      <c r="E34" s="367" t="s">
        <v>207</v>
      </c>
      <c r="F34" s="368" t="s">
        <v>208</v>
      </c>
      <c r="G34" s="47">
        <v>10</v>
      </c>
      <c r="H34" s="29"/>
      <c r="I34" s="101"/>
      <c r="J34" s="101"/>
      <c r="K34" s="101"/>
      <c r="L34" s="101"/>
      <c r="M34" s="332"/>
      <c r="N34" s="26">
        <f>SUM(G34)</f>
        <v>10</v>
      </c>
      <c r="O34" s="24">
        <f>((Q34*25)-N34)</f>
        <v>15</v>
      </c>
      <c r="P34" s="24">
        <f>SUM(N34:O34)</f>
        <v>25</v>
      </c>
      <c r="Q34" s="824">
        <v>1</v>
      </c>
      <c r="R34" s="852" t="s">
        <v>46</v>
      </c>
      <c r="S34" s="30"/>
      <c r="T34" s="24"/>
      <c r="U34" s="24"/>
      <c r="V34" s="24"/>
      <c r="W34" s="24"/>
      <c r="X34" s="24"/>
      <c r="Y34" s="25"/>
      <c r="Z34" s="26"/>
      <c r="AA34" s="24"/>
      <c r="AB34" s="24"/>
      <c r="AC34" s="24"/>
      <c r="AD34" s="852"/>
      <c r="AE34" s="830">
        <v>10</v>
      </c>
      <c r="AF34" s="824">
        <f>((AH34*25)-AE34)</f>
        <v>15</v>
      </c>
      <c r="AG34" s="834">
        <f>SUM(AE34:AF38)</f>
        <v>25</v>
      </c>
      <c r="AH34" s="800">
        <v>1</v>
      </c>
    </row>
    <row r="35" spans="2:34" ht="16.3" x14ac:dyDescent="0.25">
      <c r="B35" s="822"/>
      <c r="C35" s="823"/>
      <c r="D35" s="333">
        <v>2</v>
      </c>
      <c r="E35" s="579" t="s">
        <v>209</v>
      </c>
      <c r="F35" s="580" t="s">
        <v>278</v>
      </c>
      <c r="G35" s="67">
        <v>10</v>
      </c>
      <c r="H35" s="51"/>
      <c r="I35" s="106"/>
      <c r="J35" s="106"/>
      <c r="K35" s="106"/>
      <c r="L35" s="106"/>
      <c r="M35" s="334"/>
      <c r="N35" s="54">
        <f t="shared" ref="N35" si="10">SUM(G35)</f>
        <v>10</v>
      </c>
      <c r="O35" s="52">
        <v>15</v>
      </c>
      <c r="P35" s="52">
        <f t="shared" ref="P35:P36" si="11">SUM(N35:O35)</f>
        <v>25</v>
      </c>
      <c r="Q35" s="825"/>
      <c r="R35" s="853"/>
      <c r="S35" s="59"/>
      <c r="T35" s="52"/>
      <c r="U35" s="52"/>
      <c r="V35" s="52"/>
      <c r="W35" s="52"/>
      <c r="X35" s="52"/>
      <c r="Y35" s="53"/>
      <c r="Z35" s="54"/>
      <c r="AA35" s="52"/>
      <c r="AB35" s="52"/>
      <c r="AC35" s="52"/>
      <c r="AD35" s="853"/>
      <c r="AE35" s="831"/>
      <c r="AF35" s="825"/>
      <c r="AG35" s="835"/>
      <c r="AH35" s="801"/>
    </row>
    <row r="36" spans="2:34" ht="16.3" x14ac:dyDescent="0.25">
      <c r="B36" s="822"/>
      <c r="C36" s="823"/>
      <c r="D36" s="335">
        <v>3</v>
      </c>
      <c r="E36" s="336" t="s">
        <v>210</v>
      </c>
      <c r="F36" s="337" t="s">
        <v>211</v>
      </c>
      <c r="G36" s="257">
        <v>10</v>
      </c>
      <c r="H36" s="35"/>
      <c r="I36" s="311"/>
      <c r="J36" s="311"/>
      <c r="K36" s="311"/>
      <c r="L36" s="311"/>
      <c r="M36" s="338"/>
      <c r="N36" s="54">
        <f t="shared" ref="N36" si="12">SUM(G36)</f>
        <v>10</v>
      </c>
      <c r="O36" s="52">
        <v>15</v>
      </c>
      <c r="P36" s="52">
        <f t="shared" si="11"/>
        <v>25</v>
      </c>
      <c r="Q36" s="833"/>
      <c r="R36" s="854"/>
      <c r="S36" s="43"/>
      <c r="T36" s="36"/>
      <c r="U36" s="36"/>
      <c r="V36" s="36"/>
      <c r="W36" s="36"/>
      <c r="X36" s="36"/>
      <c r="Y36" s="37"/>
      <c r="Z36" s="38"/>
      <c r="AA36" s="36"/>
      <c r="AB36" s="36"/>
      <c r="AC36" s="36"/>
      <c r="AD36" s="854"/>
      <c r="AE36" s="832"/>
      <c r="AF36" s="833"/>
      <c r="AG36" s="836"/>
      <c r="AH36" s="837"/>
    </row>
    <row r="37" spans="2:34" ht="16.3" x14ac:dyDescent="0.25">
      <c r="B37" s="822"/>
      <c r="C37" s="823"/>
      <c r="D37" s="335">
        <v>4</v>
      </c>
      <c r="E37" s="336" t="s">
        <v>231</v>
      </c>
      <c r="F37" s="337" t="s">
        <v>200</v>
      </c>
      <c r="G37" s="257"/>
      <c r="H37" s="35"/>
      <c r="I37" s="36">
        <v>10</v>
      </c>
      <c r="J37" s="311"/>
      <c r="K37" s="311"/>
      <c r="L37" s="311"/>
      <c r="M37" s="338"/>
      <c r="N37" s="38">
        <v>10</v>
      </c>
      <c r="O37" s="36">
        <v>15</v>
      </c>
      <c r="P37" s="36">
        <v>25</v>
      </c>
      <c r="Q37" s="833"/>
      <c r="R37" s="854"/>
      <c r="S37" s="43"/>
      <c r="T37" s="36"/>
      <c r="U37" s="36"/>
      <c r="V37" s="36"/>
      <c r="W37" s="36"/>
      <c r="X37" s="36"/>
      <c r="Y37" s="37"/>
      <c r="Z37" s="38"/>
      <c r="AA37" s="36"/>
      <c r="AB37" s="36"/>
      <c r="AC37" s="36"/>
      <c r="AD37" s="854"/>
      <c r="AE37" s="832"/>
      <c r="AF37" s="833"/>
      <c r="AG37" s="836"/>
      <c r="AH37" s="837"/>
    </row>
    <row r="38" spans="2:34" ht="29.25" thickBot="1" x14ac:dyDescent="0.3">
      <c r="B38" s="822"/>
      <c r="C38" s="823"/>
      <c r="D38" s="335">
        <v>5</v>
      </c>
      <c r="E38" s="336" t="s">
        <v>212</v>
      </c>
      <c r="F38" s="581" t="s">
        <v>223</v>
      </c>
      <c r="G38" s="257">
        <v>10</v>
      </c>
      <c r="H38" s="35"/>
      <c r="I38" s="311"/>
      <c r="J38" s="311"/>
      <c r="K38" s="311"/>
      <c r="L38" s="311"/>
      <c r="M38" s="338"/>
      <c r="N38" s="38">
        <v>10</v>
      </c>
      <c r="O38" s="36">
        <v>15</v>
      </c>
      <c r="P38" s="36">
        <v>25</v>
      </c>
      <c r="Q38" s="833"/>
      <c r="R38" s="854"/>
      <c r="S38" s="43"/>
      <c r="T38" s="36"/>
      <c r="U38" s="36"/>
      <c r="V38" s="36"/>
      <c r="W38" s="36"/>
      <c r="X38" s="36"/>
      <c r="Y38" s="37"/>
      <c r="Z38" s="38"/>
      <c r="AA38" s="36"/>
      <c r="AB38" s="36"/>
      <c r="AC38" s="36"/>
      <c r="AD38" s="854"/>
      <c r="AE38" s="832"/>
      <c r="AF38" s="833"/>
      <c r="AG38" s="836"/>
      <c r="AH38" s="837"/>
    </row>
    <row r="39" spans="2:34" ht="23.3" customHeight="1" thickBot="1" x14ac:dyDescent="0.3">
      <c r="B39" s="849" t="s">
        <v>67</v>
      </c>
      <c r="C39" s="850"/>
      <c r="D39" s="850"/>
      <c r="E39" s="851"/>
      <c r="F39" s="339"/>
      <c r="G39" s="340">
        <v>10</v>
      </c>
      <c r="H39" s="341"/>
      <c r="I39" s="342"/>
      <c r="J39" s="342"/>
      <c r="K39" s="342"/>
      <c r="L39" s="342"/>
      <c r="M39" s="343"/>
      <c r="N39" s="340">
        <v>10</v>
      </c>
      <c r="O39" s="341">
        <v>15</v>
      </c>
      <c r="P39" s="341">
        <f>SUM(P34)</f>
        <v>25</v>
      </c>
      <c r="Q39" s="341">
        <v>1</v>
      </c>
      <c r="R39" s="344"/>
      <c r="S39" s="345"/>
      <c r="T39" s="227"/>
      <c r="U39" s="227"/>
      <c r="V39" s="227"/>
      <c r="W39" s="227"/>
      <c r="X39" s="227"/>
      <c r="Y39" s="228"/>
      <c r="Z39" s="226"/>
      <c r="AA39" s="227"/>
      <c r="AB39" s="227"/>
      <c r="AC39" s="227"/>
      <c r="AD39" s="229"/>
      <c r="AE39" s="226">
        <f>SUM(AE34)</f>
        <v>10</v>
      </c>
      <c r="AF39" s="227">
        <v>15</v>
      </c>
      <c r="AG39" s="227">
        <f>SUM(AG34)</f>
        <v>25</v>
      </c>
      <c r="AH39" s="229">
        <v>1</v>
      </c>
    </row>
    <row r="40" spans="2:34" ht="15.8" customHeight="1" x14ac:dyDescent="0.25">
      <c r="B40" s="761" t="s">
        <v>180</v>
      </c>
      <c r="C40" s="812"/>
      <c r="D40" s="815" t="s">
        <v>38</v>
      </c>
      <c r="E40" s="815"/>
      <c r="F40" s="815"/>
      <c r="G40" s="815"/>
      <c r="H40" s="815"/>
      <c r="I40" s="815"/>
      <c r="J40" s="815"/>
      <c r="K40" s="815"/>
      <c r="L40" s="815"/>
      <c r="M40" s="815"/>
      <c r="N40" s="815"/>
      <c r="O40" s="815"/>
      <c r="P40" s="815"/>
      <c r="Q40" s="815"/>
      <c r="R40" s="815"/>
      <c r="S40" s="815"/>
      <c r="T40" s="815"/>
      <c r="U40" s="815"/>
      <c r="V40" s="815"/>
      <c r="W40" s="815"/>
      <c r="X40" s="815"/>
      <c r="Y40" s="815"/>
      <c r="Z40" s="815"/>
      <c r="AA40" s="815"/>
      <c r="AB40" s="815"/>
      <c r="AC40" s="815"/>
      <c r="AD40" s="815"/>
      <c r="AE40" s="815"/>
      <c r="AF40" s="815"/>
      <c r="AG40" s="815"/>
      <c r="AH40" s="816"/>
    </row>
    <row r="41" spans="2:34" ht="16.5" customHeight="1" thickBot="1" x14ac:dyDescent="0.3">
      <c r="B41" s="762"/>
      <c r="C41" s="813"/>
      <c r="D41" s="818"/>
      <c r="E41" s="818"/>
      <c r="F41" s="818"/>
      <c r="G41" s="818"/>
      <c r="H41" s="818"/>
      <c r="I41" s="818"/>
      <c r="J41" s="818"/>
      <c r="K41" s="818"/>
      <c r="L41" s="818"/>
      <c r="M41" s="818"/>
      <c r="N41" s="818"/>
      <c r="O41" s="818"/>
      <c r="P41" s="818"/>
      <c r="Q41" s="818"/>
      <c r="R41" s="818"/>
      <c r="S41" s="818"/>
      <c r="T41" s="818"/>
      <c r="U41" s="818"/>
      <c r="V41" s="818"/>
      <c r="W41" s="818"/>
      <c r="X41" s="818"/>
      <c r="Y41" s="818"/>
      <c r="Z41" s="818"/>
      <c r="AA41" s="818"/>
      <c r="AB41" s="818"/>
      <c r="AC41" s="818"/>
      <c r="AD41" s="818"/>
      <c r="AE41" s="818"/>
      <c r="AF41" s="818"/>
      <c r="AG41" s="818"/>
      <c r="AH41" s="819"/>
    </row>
    <row r="42" spans="2:34" ht="24.8" customHeight="1" thickBot="1" x14ac:dyDescent="0.3">
      <c r="B42" s="762"/>
      <c r="C42" s="813"/>
      <c r="D42" s="346">
        <v>1</v>
      </c>
      <c r="E42" s="347" t="s">
        <v>100</v>
      </c>
      <c r="F42" s="398" t="s">
        <v>234</v>
      </c>
      <c r="G42" s="208"/>
      <c r="H42" s="204"/>
      <c r="I42" s="204"/>
      <c r="J42" s="204"/>
      <c r="K42" s="204"/>
      <c r="L42" s="204"/>
      <c r="M42" s="204"/>
      <c r="N42" s="206"/>
      <c r="O42" s="209"/>
      <c r="P42" s="206"/>
      <c r="Q42" s="204"/>
      <c r="R42" s="344"/>
      <c r="S42" s="241"/>
      <c r="T42" s="242"/>
      <c r="U42" s="242"/>
      <c r="V42" s="242"/>
      <c r="W42" s="242"/>
      <c r="X42" s="114">
        <v>120</v>
      </c>
      <c r="Y42" s="242"/>
      <c r="Z42" s="114">
        <f>SUM(X42)</f>
        <v>120</v>
      </c>
      <c r="AA42" s="242"/>
      <c r="AB42" s="114">
        <f>SUM(Z42:AA42)</f>
        <v>120</v>
      </c>
      <c r="AC42" s="119">
        <v>4</v>
      </c>
      <c r="AD42" s="348" t="s">
        <v>46</v>
      </c>
      <c r="AE42" s="118">
        <f>SUM(AB42)</f>
        <v>120</v>
      </c>
      <c r="AF42" s="114">
        <f>SUM(AA42)</f>
        <v>0</v>
      </c>
      <c r="AG42" s="119">
        <f>SUM(AE42:AF42)</f>
        <v>120</v>
      </c>
      <c r="AH42" s="115">
        <f>SUM(AC42)</f>
        <v>4</v>
      </c>
    </row>
    <row r="43" spans="2:34" s="3" customFormat="1" ht="27.7" customHeight="1" thickBot="1" x14ac:dyDescent="0.3">
      <c r="B43" s="654" t="s">
        <v>72</v>
      </c>
      <c r="C43" s="811"/>
      <c r="D43" s="811"/>
      <c r="E43" s="811"/>
      <c r="F43" s="655"/>
      <c r="G43" s="552">
        <f t="shared" ref="G43:Q43" si="13">SUM(G31,G39,G42)</f>
        <v>95</v>
      </c>
      <c r="H43" s="546">
        <f t="shared" si="13"/>
        <v>0</v>
      </c>
      <c r="I43" s="546">
        <f t="shared" si="13"/>
        <v>128</v>
      </c>
      <c r="J43" s="546">
        <f t="shared" si="13"/>
        <v>331</v>
      </c>
      <c r="K43" s="546">
        <f t="shared" si="13"/>
        <v>0</v>
      </c>
      <c r="L43" s="546">
        <f t="shared" si="13"/>
        <v>0</v>
      </c>
      <c r="M43" s="546">
        <f t="shared" si="13"/>
        <v>15</v>
      </c>
      <c r="N43" s="546">
        <f t="shared" si="13"/>
        <v>569</v>
      </c>
      <c r="O43" s="546">
        <f t="shared" si="13"/>
        <v>191</v>
      </c>
      <c r="P43" s="546">
        <f t="shared" si="13"/>
        <v>760</v>
      </c>
      <c r="Q43" s="546">
        <f t="shared" si="13"/>
        <v>30</v>
      </c>
      <c r="R43" s="548" t="s">
        <v>73</v>
      </c>
      <c r="S43" s="553">
        <f t="shared" ref="S43:AC43" si="14">SUM(S31,S39,S42)</f>
        <v>63</v>
      </c>
      <c r="T43" s="554">
        <f t="shared" si="14"/>
        <v>24</v>
      </c>
      <c r="U43" s="554">
        <f t="shared" si="14"/>
        <v>87</v>
      </c>
      <c r="V43" s="554">
        <f t="shared" si="14"/>
        <v>280</v>
      </c>
      <c r="W43" s="554">
        <f t="shared" si="14"/>
        <v>0</v>
      </c>
      <c r="X43" s="554">
        <f t="shared" si="14"/>
        <v>120</v>
      </c>
      <c r="Y43" s="554">
        <f t="shared" si="14"/>
        <v>0</v>
      </c>
      <c r="Z43" s="554">
        <f t="shared" si="14"/>
        <v>574</v>
      </c>
      <c r="AA43" s="554">
        <f t="shared" si="14"/>
        <v>206</v>
      </c>
      <c r="AB43" s="554">
        <f t="shared" si="14"/>
        <v>780</v>
      </c>
      <c r="AC43" s="554">
        <f t="shared" si="14"/>
        <v>30</v>
      </c>
      <c r="AD43" s="555" t="s">
        <v>73</v>
      </c>
      <c r="AE43" s="556">
        <f>SUM(AE31,AE39,AE42)</f>
        <v>1143</v>
      </c>
      <c r="AF43" s="554">
        <f>SUM(AF31,AF39,AF42)</f>
        <v>397</v>
      </c>
      <c r="AG43" s="554">
        <f>SUM(AG31,AG39,AG42)</f>
        <v>1540</v>
      </c>
      <c r="AH43" s="557">
        <f>SUM(AH31,AH39,AH42)</f>
        <v>60</v>
      </c>
    </row>
    <row r="44" spans="2:34" ht="15.8" customHeight="1" x14ac:dyDescent="0.25"/>
  </sheetData>
  <mergeCells count="42">
    <mergeCell ref="B2:AH2"/>
    <mergeCell ref="B3:J3"/>
    <mergeCell ref="K3:AH3"/>
    <mergeCell ref="B4:J4"/>
    <mergeCell ref="K4:AH4"/>
    <mergeCell ref="S8:AD8"/>
    <mergeCell ref="AE8:AH9"/>
    <mergeCell ref="S9:AD9"/>
    <mergeCell ref="B5:J5"/>
    <mergeCell ref="K5:AH5"/>
    <mergeCell ref="B19:B28"/>
    <mergeCell ref="C19:C21"/>
    <mergeCell ref="C22:C26"/>
    <mergeCell ref="C27:C28"/>
    <mergeCell ref="B6:J6"/>
    <mergeCell ref="G9:R9"/>
    <mergeCell ref="D11:AH11"/>
    <mergeCell ref="B14:B18"/>
    <mergeCell ref="C14:C18"/>
    <mergeCell ref="K6:AH6"/>
    <mergeCell ref="B7:B12"/>
    <mergeCell ref="C7:C12"/>
    <mergeCell ref="D7:AH7"/>
    <mergeCell ref="D8:E10"/>
    <mergeCell ref="F8:F10"/>
    <mergeCell ref="G8:R8"/>
    <mergeCell ref="B29:B30"/>
    <mergeCell ref="C29:C30"/>
    <mergeCell ref="B31:E31"/>
    <mergeCell ref="B32:C33"/>
    <mergeCell ref="B34:C38"/>
    <mergeCell ref="B39:E39"/>
    <mergeCell ref="B40:C42"/>
    <mergeCell ref="D40:AH41"/>
    <mergeCell ref="B43:F43"/>
    <mergeCell ref="R34:R38"/>
    <mergeCell ref="AD34:AD38"/>
    <mergeCell ref="AE34:AE38"/>
    <mergeCell ref="AF34:AF38"/>
    <mergeCell ref="AG34:AG38"/>
    <mergeCell ref="AH34:AH38"/>
    <mergeCell ref="Q34:Q38"/>
  </mergeCells>
  <pageMargins left="0.23622047244094491" right="0.23622047244094491" top="0.35433070866141736" bottom="0.35433070866141736" header="0.31496062992125984" footer="0.31496062992125984"/>
  <pageSetup paperSize="9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0180D-584E-4911-AA82-C73070489D9A}">
  <sheetPr>
    <tabColor rgb="FFCCFFCC"/>
    <pageSetUpPr fitToPage="1"/>
  </sheetPr>
  <dimension ref="B1:AN58"/>
  <sheetViews>
    <sheetView zoomScale="76" zoomScaleNormal="76" workbookViewId="0">
      <selection activeCell="F22" sqref="F22"/>
    </sheetView>
  </sheetViews>
  <sheetFormatPr defaultColWidth="9.125" defaultRowHeight="14.3" x14ac:dyDescent="0.25"/>
  <cols>
    <col min="1" max="1" width="9.125" style="2"/>
    <col min="2" max="2" width="19.375" style="1" customWidth="1"/>
    <col min="3" max="3" width="16.375" style="1" customWidth="1"/>
    <col min="4" max="4" width="7.5" style="2" customWidth="1"/>
    <col min="5" max="5" width="49.5" style="2" customWidth="1"/>
    <col min="6" max="6" width="40" style="2" customWidth="1"/>
    <col min="7" max="7" width="5" style="2" bestFit="1" customWidth="1"/>
    <col min="8" max="8" width="4.5" style="2" bestFit="1" customWidth="1"/>
    <col min="9" max="9" width="5.875" style="2" customWidth="1"/>
    <col min="10" max="10" width="5" style="2" bestFit="1" customWidth="1"/>
    <col min="11" max="12" width="3" style="2" bestFit="1" customWidth="1"/>
    <col min="13" max="13" width="3.875" style="2" bestFit="1" customWidth="1"/>
    <col min="14" max="15" width="6" style="2" bestFit="1" customWidth="1"/>
    <col min="16" max="16" width="7.75" style="2" customWidth="1"/>
    <col min="17" max="17" width="3.875" style="2" bestFit="1" customWidth="1"/>
    <col min="18" max="18" width="6" style="2" bestFit="1" customWidth="1"/>
    <col min="19" max="19" width="5" style="2" bestFit="1" customWidth="1"/>
    <col min="20" max="20" width="4.5" style="2" bestFit="1" customWidth="1"/>
    <col min="21" max="21" width="3.875" style="2" bestFit="1" customWidth="1"/>
    <col min="22" max="22" width="5" style="2" bestFit="1" customWidth="1"/>
    <col min="23" max="24" width="3" style="2" bestFit="1" customWidth="1"/>
    <col min="25" max="25" width="3.5" style="2" bestFit="1" customWidth="1"/>
    <col min="26" max="27" width="6" style="2" bestFit="1" customWidth="1"/>
    <col min="28" max="28" width="6.5" style="2" customWidth="1"/>
    <col min="29" max="29" width="3.875" style="2" bestFit="1" customWidth="1"/>
    <col min="30" max="30" width="6" style="2" bestFit="1" customWidth="1"/>
    <col min="31" max="31" width="6.375" style="2" bestFit="1" customWidth="1"/>
    <col min="32" max="32" width="6" style="3" bestFit="1" customWidth="1"/>
    <col min="33" max="33" width="9.75" style="2" customWidth="1"/>
    <col min="34" max="34" width="6" style="2" bestFit="1" customWidth="1"/>
    <col min="35" max="16384" width="9.125" style="2"/>
  </cols>
  <sheetData>
    <row r="1" spans="2:40" ht="14.95" thickBot="1" x14ac:dyDescent="0.3"/>
    <row r="2" spans="2:40" ht="28.9" customHeight="1" x14ac:dyDescent="0.25">
      <c r="B2" s="964" t="s">
        <v>0</v>
      </c>
      <c r="C2" s="965"/>
      <c r="D2" s="965"/>
      <c r="E2" s="965"/>
      <c r="F2" s="965"/>
      <c r="G2" s="965"/>
      <c r="H2" s="965"/>
      <c r="I2" s="965"/>
      <c r="J2" s="965"/>
      <c r="K2" s="965"/>
      <c r="L2" s="965"/>
      <c r="M2" s="965"/>
      <c r="N2" s="965"/>
      <c r="O2" s="965"/>
      <c r="P2" s="965"/>
      <c r="Q2" s="965"/>
      <c r="R2" s="965"/>
      <c r="S2" s="965"/>
      <c r="T2" s="965"/>
      <c r="U2" s="965"/>
      <c r="V2" s="965"/>
      <c r="W2" s="965"/>
      <c r="X2" s="965"/>
      <c r="Y2" s="965"/>
      <c r="Z2" s="965"/>
      <c r="AA2" s="965"/>
      <c r="AB2" s="965"/>
      <c r="AC2" s="965"/>
      <c r="AD2" s="965"/>
      <c r="AE2" s="965"/>
      <c r="AF2" s="965"/>
      <c r="AG2" s="965"/>
      <c r="AH2" s="966"/>
    </row>
    <row r="3" spans="2:40" ht="19.05" x14ac:dyDescent="0.35">
      <c r="B3" s="967" t="s">
        <v>1</v>
      </c>
      <c r="C3" s="968"/>
      <c r="D3" s="968"/>
      <c r="E3" s="968"/>
      <c r="F3" s="968"/>
      <c r="G3" s="968" t="s">
        <v>2</v>
      </c>
      <c r="H3" s="968"/>
      <c r="I3" s="968"/>
      <c r="J3" s="968"/>
      <c r="K3" s="968"/>
      <c r="L3" s="968"/>
      <c r="M3" s="968"/>
      <c r="N3" s="968"/>
      <c r="O3" s="968"/>
      <c r="P3" s="968"/>
      <c r="Q3" s="968"/>
      <c r="R3" s="968"/>
      <c r="S3" s="968"/>
      <c r="T3" s="968"/>
      <c r="U3" s="968"/>
      <c r="V3" s="968"/>
      <c r="W3" s="968"/>
      <c r="X3" s="968"/>
      <c r="Y3" s="968"/>
      <c r="Z3" s="968"/>
      <c r="AA3" s="968"/>
      <c r="AB3" s="968"/>
      <c r="AC3" s="968"/>
      <c r="AD3" s="968"/>
      <c r="AE3" s="968"/>
      <c r="AF3" s="968"/>
      <c r="AG3" s="968"/>
      <c r="AH3" s="969"/>
    </row>
    <row r="4" spans="2:40" ht="16.3" x14ac:dyDescent="0.25">
      <c r="B4" s="961" t="s">
        <v>3</v>
      </c>
      <c r="C4" s="924"/>
      <c r="D4" s="924"/>
      <c r="E4" s="924"/>
      <c r="F4" s="924"/>
      <c r="G4" s="962" t="s">
        <v>4</v>
      </c>
      <c r="H4" s="962"/>
      <c r="I4" s="962"/>
      <c r="J4" s="962"/>
      <c r="K4" s="962"/>
      <c r="L4" s="962"/>
      <c r="M4" s="962"/>
      <c r="N4" s="962"/>
      <c r="O4" s="962"/>
      <c r="P4" s="962"/>
      <c r="Q4" s="962"/>
      <c r="R4" s="962"/>
      <c r="S4" s="962"/>
      <c r="T4" s="962"/>
      <c r="U4" s="962"/>
      <c r="V4" s="962"/>
      <c r="W4" s="962"/>
      <c r="X4" s="962"/>
      <c r="Y4" s="962"/>
      <c r="Z4" s="962"/>
      <c r="AA4" s="962"/>
      <c r="AB4" s="962"/>
      <c r="AC4" s="962"/>
      <c r="AD4" s="962"/>
      <c r="AE4" s="962"/>
      <c r="AF4" s="962"/>
      <c r="AG4" s="962"/>
      <c r="AH4" s="963"/>
    </row>
    <row r="5" spans="2:40" ht="16.3" x14ac:dyDescent="0.25">
      <c r="B5" s="961" t="s">
        <v>5</v>
      </c>
      <c r="C5" s="924"/>
      <c r="D5" s="924"/>
      <c r="E5" s="924"/>
      <c r="F5" s="924"/>
      <c r="G5" s="962" t="s">
        <v>6</v>
      </c>
      <c r="H5" s="962"/>
      <c r="I5" s="962"/>
      <c r="J5" s="962"/>
      <c r="K5" s="962"/>
      <c r="L5" s="962"/>
      <c r="M5" s="962"/>
      <c r="N5" s="962"/>
      <c r="O5" s="962"/>
      <c r="P5" s="962"/>
      <c r="Q5" s="962"/>
      <c r="R5" s="962"/>
      <c r="S5" s="962"/>
      <c r="T5" s="962"/>
      <c r="U5" s="962"/>
      <c r="V5" s="962"/>
      <c r="W5" s="962"/>
      <c r="X5" s="962"/>
      <c r="Y5" s="962"/>
      <c r="Z5" s="962"/>
      <c r="AA5" s="962"/>
      <c r="AB5" s="962"/>
      <c r="AC5" s="962"/>
      <c r="AD5" s="962"/>
      <c r="AE5" s="962"/>
      <c r="AF5" s="962"/>
      <c r="AG5" s="962"/>
      <c r="AH5" s="963"/>
    </row>
    <row r="6" spans="2:40" ht="17" thickBot="1" x14ac:dyDescent="0.3">
      <c r="B6" s="922" t="s">
        <v>7</v>
      </c>
      <c r="C6" s="923"/>
      <c r="D6" s="924"/>
      <c r="E6" s="924"/>
      <c r="F6" s="924"/>
      <c r="G6" s="924" t="s">
        <v>8</v>
      </c>
      <c r="H6" s="924"/>
      <c r="I6" s="924"/>
      <c r="J6" s="924"/>
      <c r="K6" s="924"/>
      <c r="L6" s="924"/>
      <c r="M6" s="924"/>
      <c r="N6" s="924"/>
      <c r="O6" s="924"/>
      <c r="P6" s="924"/>
      <c r="Q6" s="924"/>
      <c r="R6" s="924"/>
      <c r="S6" s="924"/>
      <c r="T6" s="924"/>
      <c r="U6" s="924"/>
      <c r="V6" s="924"/>
      <c r="W6" s="924"/>
      <c r="X6" s="924"/>
      <c r="Y6" s="924"/>
      <c r="Z6" s="924"/>
      <c r="AA6" s="924"/>
      <c r="AB6" s="924"/>
      <c r="AC6" s="924"/>
      <c r="AD6" s="924"/>
      <c r="AE6" s="924"/>
      <c r="AF6" s="924"/>
      <c r="AG6" s="924"/>
      <c r="AH6" s="925"/>
    </row>
    <row r="7" spans="2:40" ht="32.450000000000003" customHeight="1" thickBot="1" x14ac:dyDescent="0.3">
      <c r="B7" s="926" t="s">
        <v>9</v>
      </c>
      <c r="C7" s="929" t="s">
        <v>10</v>
      </c>
      <c r="D7" s="932" t="s">
        <v>247</v>
      </c>
      <c r="E7" s="933"/>
      <c r="F7" s="933"/>
      <c r="G7" s="933"/>
      <c r="H7" s="933"/>
      <c r="I7" s="933"/>
      <c r="J7" s="933"/>
      <c r="K7" s="933"/>
      <c r="L7" s="933"/>
      <c r="M7" s="933"/>
      <c r="N7" s="933"/>
      <c r="O7" s="933"/>
      <c r="P7" s="933"/>
      <c r="Q7" s="933"/>
      <c r="R7" s="933"/>
      <c r="S7" s="934"/>
      <c r="T7" s="934"/>
      <c r="U7" s="934"/>
      <c r="V7" s="934"/>
      <c r="W7" s="934"/>
      <c r="X7" s="934"/>
      <c r="Y7" s="934"/>
      <c r="Z7" s="934"/>
      <c r="AA7" s="934"/>
      <c r="AB7" s="934"/>
      <c r="AC7" s="934"/>
      <c r="AD7" s="934"/>
      <c r="AE7" s="933"/>
      <c r="AF7" s="933"/>
      <c r="AG7" s="933"/>
      <c r="AH7" s="935"/>
    </row>
    <row r="8" spans="2:40" ht="18" customHeight="1" x14ac:dyDescent="0.25">
      <c r="B8" s="927"/>
      <c r="C8" s="930"/>
      <c r="D8" s="936" t="s">
        <v>213</v>
      </c>
      <c r="E8" s="937"/>
      <c r="F8" s="942" t="s">
        <v>12</v>
      </c>
      <c r="G8" s="945" t="s">
        <v>13</v>
      </c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7"/>
      <c r="S8" s="945" t="s">
        <v>14</v>
      </c>
      <c r="T8" s="946"/>
      <c r="U8" s="946"/>
      <c r="V8" s="946"/>
      <c r="W8" s="946"/>
      <c r="X8" s="946"/>
      <c r="Y8" s="946"/>
      <c r="Z8" s="946"/>
      <c r="AA8" s="946"/>
      <c r="AB8" s="946"/>
      <c r="AC8" s="946"/>
      <c r="AD8" s="948"/>
      <c r="AE8" s="949" t="s">
        <v>15</v>
      </c>
      <c r="AF8" s="952" t="s">
        <v>16</v>
      </c>
      <c r="AG8" s="952" t="s">
        <v>17</v>
      </c>
      <c r="AH8" s="955" t="s">
        <v>18</v>
      </c>
    </row>
    <row r="9" spans="2:40" ht="14.95" customHeight="1" thickBot="1" x14ac:dyDescent="0.3">
      <c r="B9" s="927"/>
      <c r="C9" s="930"/>
      <c r="D9" s="938"/>
      <c r="E9" s="939"/>
      <c r="F9" s="943"/>
      <c r="G9" s="958" t="s">
        <v>19</v>
      </c>
      <c r="H9" s="959"/>
      <c r="I9" s="959"/>
      <c r="J9" s="959"/>
      <c r="K9" s="959"/>
      <c r="L9" s="959"/>
      <c r="M9" s="959"/>
      <c r="N9" s="959"/>
      <c r="O9" s="959"/>
      <c r="P9" s="959"/>
      <c r="Q9" s="959"/>
      <c r="R9" s="4"/>
      <c r="S9" s="958" t="s">
        <v>19</v>
      </c>
      <c r="T9" s="959"/>
      <c r="U9" s="959"/>
      <c r="V9" s="959"/>
      <c r="W9" s="959"/>
      <c r="X9" s="959"/>
      <c r="Y9" s="959"/>
      <c r="Z9" s="959"/>
      <c r="AA9" s="959"/>
      <c r="AB9" s="959"/>
      <c r="AC9" s="959"/>
      <c r="AD9" s="960"/>
      <c r="AE9" s="950"/>
      <c r="AF9" s="953"/>
      <c r="AG9" s="953"/>
      <c r="AH9" s="956"/>
    </row>
    <row r="10" spans="2:40" s="17" customFormat="1" ht="147.75" customHeight="1" thickBot="1" x14ac:dyDescent="0.3">
      <c r="B10" s="927"/>
      <c r="C10" s="930"/>
      <c r="D10" s="940"/>
      <c r="E10" s="941"/>
      <c r="F10" s="944"/>
      <c r="G10" s="5" t="s">
        <v>20</v>
      </c>
      <c r="H10" s="6" t="s">
        <v>21</v>
      </c>
      <c r="I10" s="6" t="s">
        <v>22</v>
      </c>
      <c r="J10" s="6" t="s">
        <v>23</v>
      </c>
      <c r="K10" s="6" t="s">
        <v>24</v>
      </c>
      <c r="L10" s="6" t="s">
        <v>25</v>
      </c>
      <c r="M10" s="7" t="s">
        <v>26</v>
      </c>
      <c r="N10" s="8" t="s">
        <v>27</v>
      </c>
      <c r="O10" s="9" t="s">
        <v>28</v>
      </c>
      <c r="P10" s="9" t="s">
        <v>29</v>
      </c>
      <c r="Q10" s="9" t="s">
        <v>30</v>
      </c>
      <c r="R10" s="10" t="s">
        <v>31</v>
      </c>
      <c r="S10" s="11" t="s">
        <v>20</v>
      </c>
      <c r="T10" s="12" t="s">
        <v>21</v>
      </c>
      <c r="U10" s="12" t="s">
        <v>22</v>
      </c>
      <c r="V10" s="12" t="s">
        <v>23</v>
      </c>
      <c r="W10" s="12" t="s">
        <v>24</v>
      </c>
      <c r="X10" s="12" t="s">
        <v>25</v>
      </c>
      <c r="Y10" s="13" t="s">
        <v>32</v>
      </c>
      <c r="Z10" s="8" t="s">
        <v>33</v>
      </c>
      <c r="AA10" s="9" t="s">
        <v>28</v>
      </c>
      <c r="AB10" s="14" t="s">
        <v>29</v>
      </c>
      <c r="AC10" s="15" t="s">
        <v>34</v>
      </c>
      <c r="AD10" s="16" t="s">
        <v>35</v>
      </c>
      <c r="AE10" s="951"/>
      <c r="AF10" s="954"/>
      <c r="AG10" s="954"/>
      <c r="AH10" s="957"/>
    </row>
    <row r="11" spans="2:40" ht="16.3" x14ac:dyDescent="0.25">
      <c r="B11" s="927"/>
      <c r="C11" s="930"/>
      <c r="D11" s="918" t="s">
        <v>36</v>
      </c>
      <c r="E11" s="919"/>
      <c r="F11" s="919"/>
      <c r="G11" s="920"/>
      <c r="H11" s="920"/>
      <c r="I11" s="920"/>
      <c r="J11" s="920"/>
      <c r="K11" s="920"/>
      <c r="L11" s="920"/>
      <c r="M11" s="920"/>
      <c r="N11" s="920"/>
      <c r="O11" s="920"/>
      <c r="P11" s="920"/>
      <c r="Q11" s="920"/>
      <c r="R11" s="920"/>
      <c r="S11" s="920"/>
      <c r="T11" s="920"/>
      <c r="U11" s="920"/>
      <c r="V11" s="920"/>
      <c r="W11" s="920"/>
      <c r="X11" s="920"/>
      <c r="Y11" s="920"/>
      <c r="Z11" s="920"/>
      <c r="AA11" s="920"/>
      <c r="AB11" s="920"/>
      <c r="AC11" s="920"/>
      <c r="AD11" s="920"/>
      <c r="AE11" s="920"/>
      <c r="AF11" s="920"/>
      <c r="AG11" s="920"/>
      <c r="AH11" s="921"/>
      <c r="AJ11" s="17"/>
      <c r="AK11" s="17"/>
      <c r="AL11" s="17"/>
      <c r="AM11" s="17"/>
      <c r="AN11" s="17"/>
    </row>
    <row r="12" spans="2:40" ht="17" thickBot="1" x14ac:dyDescent="0.3">
      <c r="B12" s="928"/>
      <c r="C12" s="931"/>
      <c r="D12" s="18" t="s">
        <v>37</v>
      </c>
      <c r="E12" s="901" t="s">
        <v>38</v>
      </c>
      <c r="F12" s="901"/>
      <c r="G12" s="901"/>
      <c r="H12" s="901"/>
      <c r="I12" s="901"/>
      <c r="J12" s="901"/>
      <c r="K12" s="901"/>
      <c r="L12" s="901"/>
      <c r="M12" s="901"/>
      <c r="N12" s="901"/>
      <c r="O12" s="901"/>
      <c r="P12" s="901"/>
      <c r="Q12" s="901"/>
      <c r="R12" s="901"/>
      <c r="S12" s="901"/>
      <c r="T12" s="901"/>
      <c r="U12" s="901"/>
      <c r="V12" s="901"/>
      <c r="W12" s="901"/>
      <c r="X12" s="901"/>
      <c r="Y12" s="901"/>
      <c r="Z12" s="901"/>
      <c r="AA12" s="901"/>
      <c r="AB12" s="901"/>
      <c r="AC12" s="901"/>
      <c r="AD12" s="901"/>
      <c r="AE12" s="901"/>
      <c r="AF12" s="901"/>
      <c r="AG12" s="901"/>
      <c r="AH12" s="902"/>
      <c r="AJ12" s="17"/>
      <c r="AK12" s="17"/>
      <c r="AL12" s="17"/>
      <c r="AM12" s="17"/>
      <c r="AN12" s="17"/>
    </row>
    <row r="13" spans="2:40" ht="16.5" customHeight="1" x14ac:dyDescent="0.25">
      <c r="B13" s="903" t="s">
        <v>39</v>
      </c>
      <c r="C13" s="907" t="s">
        <v>40</v>
      </c>
      <c r="D13" s="19">
        <v>1</v>
      </c>
      <c r="E13" s="20" t="s">
        <v>41</v>
      </c>
      <c r="F13" s="21" t="s">
        <v>156</v>
      </c>
      <c r="G13" s="22"/>
      <c r="H13" s="23"/>
      <c r="I13" s="23"/>
      <c r="J13" s="23"/>
      <c r="K13" s="24"/>
      <c r="L13" s="24"/>
      <c r="M13" s="25"/>
      <c r="N13" s="26"/>
      <c r="O13" s="24"/>
      <c r="P13" s="24"/>
      <c r="Q13" s="23"/>
      <c r="R13" s="27"/>
      <c r="S13" s="28">
        <v>30</v>
      </c>
      <c r="T13" s="29"/>
      <c r="U13" s="29">
        <v>8</v>
      </c>
      <c r="V13" s="29">
        <v>102</v>
      </c>
      <c r="W13" s="24"/>
      <c r="X13" s="24"/>
      <c r="Y13" s="25"/>
      <c r="Z13" s="26">
        <f>SUM(S13:Y13)</f>
        <v>140</v>
      </c>
      <c r="AA13" s="24">
        <f>((AC13*25)-Z13)</f>
        <v>35</v>
      </c>
      <c r="AB13" s="25">
        <f>SUM(Z13:AA13)</f>
        <v>175</v>
      </c>
      <c r="AC13" s="23">
        <v>7</v>
      </c>
      <c r="AD13" s="27" t="s">
        <v>42</v>
      </c>
      <c r="AE13" s="30">
        <f>SUM(N13,Z13)</f>
        <v>140</v>
      </c>
      <c r="AF13" s="24">
        <f>SUM(O13,AA13)</f>
        <v>35</v>
      </c>
      <c r="AG13" s="31">
        <f>SUM(AE13:AF13)</f>
        <v>175</v>
      </c>
      <c r="AH13" s="32">
        <f>SUM(Q13,AC13)</f>
        <v>7</v>
      </c>
      <c r="AJ13" s="17"/>
      <c r="AK13" s="17"/>
      <c r="AL13" s="17"/>
      <c r="AM13" s="17"/>
      <c r="AN13" s="17"/>
    </row>
    <row r="14" spans="2:40" ht="17" thickBot="1" x14ac:dyDescent="0.3">
      <c r="B14" s="904"/>
      <c r="C14" s="908"/>
      <c r="D14" s="33">
        <v>2</v>
      </c>
      <c r="E14" s="308" t="s">
        <v>43</v>
      </c>
      <c r="F14" s="576" t="s">
        <v>278</v>
      </c>
      <c r="G14" s="34">
        <v>10</v>
      </c>
      <c r="H14" s="35"/>
      <c r="I14" s="35">
        <v>12</v>
      </c>
      <c r="J14" s="35">
        <v>48</v>
      </c>
      <c r="K14" s="36"/>
      <c r="L14" s="36"/>
      <c r="M14" s="37"/>
      <c r="N14" s="38">
        <f t="shared" ref="N14:N28" si="0">SUM(G14:M14)</f>
        <v>70</v>
      </c>
      <c r="O14" s="36">
        <f t="shared" ref="O14:O28" si="1">((Q14*25)-N14)</f>
        <v>30</v>
      </c>
      <c r="P14" s="36">
        <f t="shared" ref="P14" si="2">SUM(N14:O14)</f>
        <v>100</v>
      </c>
      <c r="Q14" s="39">
        <v>4</v>
      </c>
      <c r="R14" s="40" t="s">
        <v>42</v>
      </c>
      <c r="S14" s="41"/>
      <c r="T14" s="35"/>
      <c r="U14" s="35"/>
      <c r="V14" s="35"/>
      <c r="W14" s="36"/>
      <c r="X14" s="36"/>
      <c r="Y14" s="37"/>
      <c r="Z14" s="38"/>
      <c r="AA14" s="36"/>
      <c r="AB14" s="37"/>
      <c r="AC14" s="39"/>
      <c r="AD14" s="42"/>
      <c r="AE14" s="43">
        <f t="shared" ref="AE14:AF28" si="3">SUM(N14,Z14)</f>
        <v>70</v>
      </c>
      <c r="AF14" s="36">
        <f t="shared" si="3"/>
        <v>30</v>
      </c>
      <c r="AG14" s="44">
        <f t="shared" ref="AG14:AG28" si="4">SUM(AE14:AF14)</f>
        <v>100</v>
      </c>
      <c r="AH14" s="45">
        <f t="shared" ref="AH14:AH17" si="5">SUM(Q14,AC14)</f>
        <v>4</v>
      </c>
      <c r="AJ14" s="17"/>
      <c r="AK14" s="17"/>
      <c r="AL14" s="17"/>
      <c r="AM14" s="17"/>
      <c r="AN14" s="17"/>
    </row>
    <row r="15" spans="2:40" ht="26.35" customHeight="1" x14ac:dyDescent="0.25">
      <c r="B15" s="905"/>
      <c r="C15" s="909" t="s">
        <v>44</v>
      </c>
      <c r="D15" s="46">
        <v>3</v>
      </c>
      <c r="E15" s="399" t="s">
        <v>45</v>
      </c>
      <c r="F15" s="21" t="s">
        <v>230</v>
      </c>
      <c r="G15" s="47">
        <v>8</v>
      </c>
      <c r="H15" s="29"/>
      <c r="I15" s="29">
        <v>4</v>
      </c>
      <c r="J15" s="29">
        <v>44</v>
      </c>
      <c r="K15" s="24"/>
      <c r="L15" s="24"/>
      <c r="M15" s="25"/>
      <c r="N15" s="26">
        <f t="shared" si="0"/>
        <v>56</v>
      </c>
      <c r="O15" s="24">
        <f t="shared" si="1"/>
        <v>19</v>
      </c>
      <c r="P15" s="24">
        <f t="shared" ref="P15:P28" si="6">SUM(N15:O15)</f>
        <v>75</v>
      </c>
      <c r="Q15" s="23">
        <v>3</v>
      </c>
      <c r="R15" s="27" t="s">
        <v>46</v>
      </c>
      <c r="S15" s="28">
        <v>8</v>
      </c>
      <c r="T15" s="29"/>
      <c r="U15" s="29">
        <v>3</v>
      </c>
      <c r="V15" s="29">
        <v>44</v>
      </c>
      <c r="W15" s="24"/>
      <c r="X15" s="24"/>
      <c r="Y15" s="25"/>
      <c r="Z15" s="26">
        <f t="shared" ref="Z15:Z27" si="7">SUM(S15:Y15)</f>
        <v>55</v>
      </c>
      <c r="AA15" s="24">
        <f t="shared" ref="AA15:AA27" si="8">((AC15*25)-Z15)</f>
        <v>20</v>
      </c>
      <c r="AB15" s="25">
        <f t="shared" ref="AB15:AB27" si="9">SUM(Z15:AA15)</f>
        <v>75</v>
      </c>
      <c r="AC15" s="23">
        <v>3</v>
      </c>
      <c r="AD15" s="27" t="s">
        <v>42</v>
      </c>
      <c r="AE15" s="30">
        <f t="shared" si="3"/>
        <v>111</v>
      </c>
      <c r="AF15" s="24">
        <f t="shared" si="3"/>
        <v>39</v>
      </c>
      <c r="AG15" s="31">
        <f t="shared" si="4"/>
        <v>150</v>
      </c>
      <c r="AH15" s="32">
        <f t="shared" si="5"/>
        <v>6</v>
      </c>
      <c r="AJ15" s="17"/>
      <c r="AK15" s="17"/>
      <c r="AL15" s="17"/>
      <c r="AM15" s="17"/>
      <c r="AN15" s="17"/>
    </row>
    <row r="16" spans="2:40" ht="18.7" customHeight="1" x14ac:dyDescent="0.25">
      <c r="B16" s="905"/>
      <c r="C16" s="910"/>
      <c r="D16" s="48">
        <v>4</v>
      </c>
      <c r="E16" s="364" t="s">
        <v>47</v>
      </c>
      <c r="F16" s="49" t="s">
        <v>48</v>
      </c>
      <c r="G16" s="50"/>
      <c r="H16" s="51"/>
      <c r="I16" s="51"/>
      <c r="J16" s="51"/>
      <c r="K16" s="52"/>
      <c r="L16" s="52"/>
      <c r="M16" s="53"/>
      <c r="N16" s="54"/>
      <c r="O16" s="52"/>
      <c r="P16" s="52"/>
      <c r="Q16" s="55"/>
      <c r="R16" s="56"/>
      <c r="S16" s="57">
        <v>8</v>
      </c>
      <c r="T16" s="51"/>
      <c r="U16" s="51"/>
      <c r="V16" s="51">
        <v>16</v>
      </c>
      <c r="W16" s="52"/>
      <c r="X16" s="52"/>
      <c r="Y16" s="53"/>
      <c r="Z16" s="54">
        <f t="shared" si="7"/>
        <v>24</v>
      </c>
      <c r="AA16" s="52">
        <f t="shared" si="8"/>
        <v>1</v>
      </c>
      <c r="AB16" s="53">
        <f t="shared" si="9"/>
        <v>25</v>
      </c>
      <c r="AC16" s="55">
        <v>1</v>
      </c>
      <c r="AD16" s="58" t="s">
        <v>46</v>
      </c>
      <c r="AE16" s="59">
        <f t="shared" si="3"/>
        <v>24</v>
      </c>
      <c r="AF16" s="52">
        <f t="shared" si="3"/>
        <v>1</v>
      </c>
      <c r="AG16" s="60">
        <f t="shared" si="4"/>
        <v>25</v>
      </c>
      <c r="AH16" s="61">
        <f t="shared" si="5"/>
        <v>1</v>
      </c>
      <c r="AJ16" s="17"/>
      <c r="AK16" s="17"/>
      <c r="AL16" s="17"/>
      <c r="AM16" s="17"/>
      <c r="AN16" s="17"/>
    </row>
    <row r="17" spans="2:40" ht="21.1" customHeight="1" x14ac:dyDescent="0.25">
      <c r="B17" s="905"/>
      <c r="C17" s="910"/>
      <c r="D17" s="48">
        <v>5</v>
      </c>
      <c r="E17" s="364" t="s">
        <v>49</v>
      </c>
      <c r="F17" s="49" t="s">
        <v>230</v>
      </c>
      <c r="G17" s="50"/>
      <c r="H17" s="51">
        <v>9</v>
      </c>
      <c r="I17" s="51">
        <v>15</v>
      </c>
      <c r="J17" s="51">
        <v>30</v>
      </c>
      <c r="K17" s="52"/>
      <c r="L17" s="52"/>
      <c r="M17" s="53"/>
      <c r="N17" s="54">
        <f t="shared" si="0"/>
        <v>54</v>
      </c>
      <c r="O17" s="178">
        <f>((Q17*30)-N17)</f>
        <v>36</v>
      </c>
      <c r="P17" s="178">
        <f t="shared" si="6"/>
        <v>90</v>
      </c>
      <c r="Q17" s="294">
        <v>3</v>
      </c>
      <c r="R17" s="58" t="s">
        <v>46</v>
      </c>
      <c r="S17" s="57"/>
      <c r="T17" s="51"/>
      <c r="U17" s="51"/>
      <c r="V17" s="51"/>
      <c r="W17" s="52"/>
      <c r="X17" s="52"/>
      <c r="Y17" s="53"/>
      <c r="Z17" s="54"/>
      <c r="AA17" s="52"/>
      <c r="AB17" s="53"/>
      <c r="AC17" s="55"/>
      <c r="AD17" s="56"/>
      <c r="AE17" s="59">
        <f t="shared" si="3"/>
        <v>54</v>
      </c>
      <c r="AF17" s="52">
        <f t="shared" si="3"/>
        <v>36</v>
      </c>
      <c r="AG17" s="180">
        <f t="shared" si="4"/>
        <v>90</v>
      </c>
      <c r="AH17" s="181">
        <f t="shared" si="5"/>
        <v>3</v>
      </c>
      <c r="AI17" s="62"/>
      <c r="AJ17" s="17"/>
      <c r="AK17" s="17"/>
      <c r="AL17" s="17"/>
      <c r="AM17" s="17"/>
      <c r="AN17" s="17"/>
    </row>
    <row r="18" spans="2:40" ht="16.5" customHeight="1" x14ac:dyDescent="0.25">
      <c r="B18" s="905"/>
      <c r="C18" s="910"/>
      <c r="D18" s="48">
        <v>6</v>
      </c>
      <c r="E18" s="364" t="s">
        <v>51</v>
      </c>
      <c r="F18" s="49" t="s">
        <v>52</v>
      </c>
      <c r="G18" s="63"/>
      <c r="H18" s="64"/>
      <c r="I18" s="64">
        <v>7</v>
      </c>
      <c r="J18" s="64">
        <v>49</v>
      </c>
      <c r="K18" s="52"/>
      <c r="L18" s="52"/>
      <c r="M18" s="53"/>
      <c r="N18" s="54">
        <f t="shared" si="0"/>
        <v>56</v>
      </c>
      <c r="O18" s="178">
        <f t="shared" si="1"/>
        <v>19</v>
      </c>
      <c r="P18" s="178">
        <f t="shared" si="6"/>
        <v>75</v>
      </c>
      <c r="Q18" s="294">
        <v>3</v>
      </c>
      <c r="R18" s="58" t="s">
        <v>46</v>
      </c>
      <c r="S18" s="65">
        <v>15</v>
      </c>
      <c r="T18" s="64"/>
      <c r="U18" s="64"/>
      <c r="V18" s="64"/>
      <c r="W18" s="52"/>
      <c r="X18" s="52"/>
      <c r="Y18" s="53"/>
      <c r="Z18" s="54">
        <f t="shared" si="7"/>
        <v>15</v>
      </c>
      <c r="AA18" s="52">
        <f t="shared" si="8"/>
        <v>10</v>
      </c>
      <c r="AB18" s="53">
        <f t="shared" si="9"/>
        <v>25</v>
      </c>
      <c r="AC18" s="55">
        <v>1</v>
      </c>
      <c r="AD18" s="912" t="s">
        <v>42</v>
      </c>
      <c r="AE18" s="59">
        <f t="shared" si="3"/>
        <v>71</v>
      </c>
      <c r="AF18" s="52">
        <f t="shared" si="3"/>
        <v>29</v>
      </c>
      <c r="AG18" s="180">
        <f t="shared" si="4"/>
        <v>100</v>
      </c>
      <c r="AH18" s="913">
        <v>10</v>
      </c>
      <c r="AI18" s="62"/>
      <c r="AJ18" s="17"/>
      <c r="AK18" s="17"/>
      <c r="AL18" s="17"/>
      <c r="AM18" s="17"/>
      <c r="AN18" s="17"/>
    </row>
    <row r="19" spans="2:40" ht="16.3" x14ac:dyDescent="0.25">
      <c r="B19" s="905"/>
      <c r="C19" s="910"/>
      <c r="D19" s="48">
        <v>7</v>
      </c>
      <c r="E19" s="364" t="s">
        <v>53</v>
      </c>
      <c r="F19" s="66" t="s">
        <v>54</v>
      </c>
      <c r="G19" s="67">
        <v>4</v>
      </c>
      <c r="H19" s="64"/>
      <c r="I19" s="64">
        <v>9</v>
      </c>
      <c r="J19" s="64">
        <v>42</v>
      </c>
      <c r="K19" s="52"/>
      <c r="L19" s="52"/>
      <c r="M19" s="53"/>
      <c r="N19" s="54">
        <f t="shared" si="0"/>
        <v>55</v>
      </c>
      <c r="O19" s="178">
        <f t="shared" si="1"/>
        <v>45</v>
      </c>
      <c r="P19" s="178">
        <f t="shared" si="6"/>
        <v>100</v>
      </c>
      <c r="Q19" s="294">
        <v>4</v>
      </c>
      <c r="R19" s="58" t="s">
        <v>46</v>
      </c>
      <c r="S19" s="65">
        <v>4</v>
      </c>
      <c r="T19" s="64"/>
      <c r="U19" s="64">
        <v>5</v>
      </c>
      <c r="V19" s="64">
        <v>28</v>
      </c>
      <c r="W19" s="52"/>
      <c r="X19" s="52"/>
      <c r="Y19" s="53"/>
      <c r="Z19" s="54">
        <f t="shared" si="7"/>
        <v>37</v>
      </c>
      <c r="AA19" s="52">
        <f t="shared" si="8"/>
        <v>13</v>
      </c>
      <c r="AB19" s="53">
        <f t="shared" si="9"/>
        <v>50</v>
      </c>
      <c r="AC19" s="55">
        <v>2</v>
      </c>
      <c r="AD19" s="912"/>
      <c r="AE19" s="59">
        <f t="shared" si="3"/>
        <v>92</v>
      </c>
      <c r="AF19" s="52">
        <f t="shared" si="3"/>
        <v>58</v>
      </c>
      <c r="AG19" s="180">
        <f t="shared" si="4"/>
        <v>150</v>
      </c>
      <c r="AH19" s="913"/>
      <c r="AI19" s="62"/>
      <c r="AJ19" s="17"/>
      <c r="AK19" s="17"/>
      <c r="AL19" s="17"/>
      <c r="AM19" s="17"/>
      <c r="AN19" s="17"/>
    </row>
    <row r="20" spans="2:40" ht="16.3" x14ac:dyDescent="0.25">
      <c r="B20" s="905"/>
      <c r="C20" s="910"/>
      <c r="D20" s="48">
        <v>8</v>
      </c>
      <c r="E20" s="364" t="s">
        <v>55</v>
      </c>
      <c r="F20" s="49" t="s">
        <v>56</v>
      </c>
      <c r="G20" s="67">
        <v>10</v>
      </c>
      <c r="H20" s="64"/>
      <c r="I20" s="64">
        <v>15</v>
      </c>
      <c r="J20" s="64">
        <v>53</v>
      </c>
      <c r="K20" s="52"/>
      <c r="L20" s="52"/>
      <c r="M20" s="53"/>
      <c r="N20" s="54">
        <f t="shared" si="0"/>
        <v>78</v>
      </c>
      <c r="O20" s="178">
        <f t="shared" si="1"/>
        <v>47</v>
      </c>
      <c r="P20" s="178">
        <f t="shared" si="6"/>
        <v>125</v>
      </c>
      <c r="Q20" s="294">
        <v>5</v>
      </c>
      <c r="R20" s="58" t="s">
        <v>46</v>
      </c>
      <c r="S20" s="65">
        <v>5</v>
      </c>
      <c r="T20" s="64"/>
      <c r="U20" s="64">
        <v>15</v>
      </c>
      <c r="V20" s="64">
        <v>57</v>
      </c>
      <c r="W20" s="52"/>
      <c r="X20" s="52"/>
      <c r="Y20" s="53"/>
      <c r="Z20" s="54">
        <f t="shared" si="7"/>
        <v>77</v>
      </c>
      <c r="AA20" s="178">
        <f t="shared" si="8"/>
        <v>48</v>
      </c>
      <c r="AB20" s="293">
        <f t="shared" si="9"/>
        <v>125</v>
      </c>
      <c r="AC20" s="294">
        <v>5</v>
      </c>
      <c r="AD20" s="58" t="s">
        <v>42</v>
      </c>
      <c r="AE20" s="59">
        <f t="shared" si="3"/>
        <v>155</v>
      </c>
      <c r="AF20" s="52">
        <f t="shared" si="3"/>
        <v>95</v>
      </c>
      <c r="AG20" s="180">
        <f t="shared" si="4"/>
        <v>250</v>
      </c>
      <c r="AH20" s="181">
        <f t="shared" ref="AH20:AH28" si="10">SUM(Q20,AC20)</f>
        <v>10</v>
      </c>
      <c r="AI20" s="62"/>
      <c r="AJ20" s="17"/>
      <c r="AK20" s="17"/>
      <c r="AL20" s="17"/>
      <c r="AM20" s="17"/>
      <c r="AN20" s="17"/>
    </row>
    <row r="21" spans="2:40" ht="16.3" x14ac:dyDescent="0.25">
      <c r="B21" s="905"/>
      <c r="C21" s="910"/>
      <c r="D21" s="48">
        <v>9</v>
      </c>
      <c r="E21" s="364" t="s">
        <v>167</v>
      </c>
      <c r="F21" s="49" t="s">
        <v>48</v>
      </c>
      <c r="G21" s="67"/>
      <c r="H21" s="64"/>
      <c r="I21" s="64">
        <v>15</v>
      </c>
      <c r="J21" s="64"/>
      <c r="K21" s="52"/>
      <c r="L21" s="52"/>
      <c r="M21" s="53"/>
      <c r="N21" s="54">
        <f t="shared" si="0"/>
        <v>15</v>
      </c>
      <c r="O21" s="52">
        <f t="shared" si="1"/>
        <v>10</v>
      </c>
      <c r="P21" s="52">
        <f t="shared" si="6"/>
        <v>25</v>
      </c>
      <c r="Q21" s="55">
        <v>1</v>
      </c>
      <c r="R21" s="58" t="s">
        <v>46</v>
      </c>
      <c r="S21" s="65"/>
      <c r="T21" s="64"/>
      <c r="U21" s="64"/>
      <c r="V21" s="64"/>
      <c r="W21" s="52"/>
      <c r="X21" s="52"/>
      <c r="Y21" s="53"/>
      <c r="Z21" s="54"/>
      <c r="AA21" s="52"/>
      <c r="AB21" s="53"/>
      <c r="AC21" s="55"/>
      <c r="AD21" s="58"/>
      <c r="AE21" s="59">
        <f t="shared" si="3"/>
        <v>15</v>
      </c>
      <c r="AF21" s="52">
        <f t="shared" si="3"/>
        <v>10</v>
      </c>
      <c r="AG21" s="60">
        <f t="shared" si="4"/>
        <v>25</v>
      </c>
      <c r="AH21" s="68">
        <f t="shared" si="10"/>
        <v>1</v>
      </c>
      <c r="AI21" s="62"/>
      <c r="AJ21" s="17"/>
      <c r="AK21" s="17"/>
      <c r="AL21" s="17"/>
      <c r="AM21" s="17"/>
      <c r="AN21" s="17"/>
    </row>
    <row r="22" spans="2:40" ht="17" thickBot="1" x14ac:dyDescent="0.3">
      <c r="B22" s="905"/>
      <c r="C22" s="911"/>
      <c r="D22" s="69">
        <v>10</v>
      </c>
      <c r="E22" s="365" t="s">
        <v>57</v>
      </c>
      <c r="F22" s="70" t="s">
        <v>48</v>
      </c>
      <c r="G22" s="71"/>
      <c r="H22" s="72"/>
      <c r="I22" s="72"/>
      <c r="J22" s="72"/>
      <c r="K22" s="73"/>
      <c r="L22" s="73"/>
      <c r="M22" s="74"/>
      <c r="N22" s="75"/>
      <c r="O22" s="73"/>
      <c r="P22" s="73"/>
      <c r="Q22" s="76"/>
      <c r="R22" s="77"/>
      <c r="S22" s="78">
        <v>30</v>
      </c>
      <c r="T22" s="72"/>
      <c r="U22" s="72">
        <v>20</v>
      </c>
      <c r="V22" s="72">
        <v>45</v>
      </c>
      <c r="W22" s="73"/>
      <c r="X22" s="73"/>
      <c r="Y22" s="74"/>
      <c r="Z22" s="75">
        <f t="shared" si="7"/>
        <v>95</v>
      </c>
      <c r="AA22" s="73">
        <f>((AC22*30)-Z22)</f>
        <v>25</v>
      </c>
      <c r="AB22" s="74">
        <f t="shared" si="9"/>
        <v>120</v>
      </c>
      <c r="AC22" s="76">
        <v>4</v>
      </c>
      <c r="AD22" s="77" t="s">
        <v>46</v>
      </c>
      <c r="AE22" s="79">
        <f t="shared" si="3"/>
        <v>95</v>
      </c>
      <c r="AF22" s="73">
        <f t="shared" si="3"/>
        <v>25</v>
      </c>
      <c r="AG22" s="80">
        <f t="shared" si="4"/>
        <v>120</v>
      </c>
      <c r="AH22" s="45">
        <f t="shared" si="10"/>
        <v>4</v>
      </c>
      <c r="AI22" s="62"/>
      <c r="AJ22" s="17"/>
      <c r="AK22" s="17"/>
      <c r="AL22" s="17"/>
      <c r="AM22" s="17"/>
      <c r="AN22" s="17"/>
    </row>
    <row r="23" spans="2:40" ht="31.75" customHeight="1" x14ac:dyDescent="0.25">
      <c r="B23" s="905"/>
      <c r="C23" s="914" t="s">
        <v>59</v>
      </c>
      <c r="D23" s="81">
        <v>11</v>
      </c>
      <c r="E23" s="369" t="s">
        <v>279</v>
      </c>
      <c r="F23" s="82" t="s">
        <v>58</v>
      </c>
      <c r="G23" s="47"/>
      <c r="H23" s="29"/>
      <c r="I23" s="29">
        <v>8</v>
      </c>
      <c r="J23" s="29">
        <v>32</v>
      </c>
      <c r="K23" s="24"/>
      <c r="L23" s="24"/>
      <c r="M23" s="25"/>
      <c r="N23" s="26">
        <f t="shared" ref="N23" si="11">SUM(G23:M23)</f>
        <v>40</v>
      </c>
      <c r="O23" s="234">
        <f t="shared" ref="O23" si="12">((Q23*25)-N23)</f>
        <v>35</v>
      </c>
      <c r="P23" s="400">
        <f t="shared" ref="P23" si="13">SUM(N23:O23)</f>
        <v>75</v>
      </c>
      <c r="Q23" s="401">
        <v>3</v>
      </c>
      <c r="R23" s="27" t="s">
        <v>46</v>
      </c>
      <c r="S23" s="90"/>
      <c r="T23" s="84"/>
      <c r="U23" s="357"/>
      <c r="V23" s="357"/>
      <c r="W23" s="358"/>
      <c r="X23" s="358"/>
      <c r="Y23" s="359"/>
      <c r="Z23" s="360"/>
      <c r="AA23" s="361"/>
      <c r="AB23" s="362"/>
      <c r="AC23" s="363"/>
      <c r="AD23" s="89"/>
      <c r="AE23" s="91">
        <f t="shared" si="3"/>
        <v>40</v>
      </c>
      <c r="AF23" s="85">
        <f t="shared" si="3"/>
        <v>35</v>
      </c>
      <c r="AG23" s="175">
        <f t="shared" si="4"/>
        <v>75</v>
      </c>
      <c r="AH23" s="176">
        <f t="shared" si="10"/>
        <v>3</v>
      </c>
      <c r="AI23" s="62"/>
      <c r="AJ23" s="17"/>
      <c r="AK23" s="17"/>
      <c r="AL23" s="17"/>
      <c r="AM23" s="17"/>
      <c r="AN23" s="17"/>
    </row>
    <row r="24" spans="2:40" ht="32.6" x14ac:dyDescent="0.25">
      <c r="B24" s="905"/>
      <c r="C24" s="910"/>
      <c r="D24" s="48">
        <v>12</v>
      </c>
      <c r="E24" s="543" t="s">
        <v>60</v>
      </c>
      <c r="F24" s="49" t="s">
        <v>58</v>
      </c>
      <c r="G24" s="67">
        <v>8</v>
      </c>
      <c r="H24" s="64"/>
      <c r="I24" s="64"/>
      <c r="J24" s="64">
        <v>47</v>
      </c>
      <c r="K24" s="52"/>
      <c r="L24" s="52"/>
      <c r="M24" s="53"/>
      <c r="N24" s="54">
        <f t="shared" si="0"/>
        <v>55</v>
      </c>
      <c r="O24" s="52">
        <f t="shared" si="1"/>
        <v>20</v>
      </c>
      <c r="P24" s="52">
        <f t="shared" si="6"/>
        <v>75</v>
      </c>
      <c r="Q24" s="55">
        <v>3</v>
      </c>
      <c r="R24" s="58" t="s">
        <v>46</v>
      </c>
      <c r="S24" s="65"/>
      <c r="T24" s="64"/>
      <c r="U24" s="64"/>
      <c r="V24" s="64">
        <v>53</v>
      </c>
      <c r="W24" s="52"/>
      <c r="X24" s="52"/>
      <c r="Y24" s="53"/>
      <c r="Z24" s="54">
        <f t="shared" si="7"/>
        <v>53</v>
      </c>
      <c r="AA24" s="52">
        <f t="shared" si="8"/>
        <v>22</v>
      </c>
      <c r="AB24" s="53">
        <f t="shared" si="9"/>
        <v>75</v>
      </c>
      <c r="AC24" s="55">
        <v>3</v>
      </c>
      <c r="AD24" s="58" t="s">
        <v>42</v>
      </c>
      <c r="AE24" s="59">
        <f t="shared" si="3"/>
        <v>108</v>
      </c>
      <c r="AF24" s="52">
        <f t="shared" si="3"/>
        <v>42</v>
      </c>
      <c r="AG24" s="60">
        <f t="shared" si="4"/>
        <v>150</v>
      </c>
      <c r="AH24" s="68">
        <f t="shared" si="10"/>
        <v>6</v>
      </c>
      <c r="AI24" s="62"/>
    </row>
    <row r="25" spans="2:40" ht="17" thickBot="1" x14ac:dyDescent="0.3">
      <c r="B25" s="906"/>
      <c r="C25" s="911"/>
      <c r="D25" s="69">
        <v>13</v>
      </c>
      <c r="E25" s="365" t="s">
        <v>62</v>
      </c>
      <c r="F25" s="70" t="s">
        <v>61</v>
      </c>
      <c r="G25" s="71">
        <v>20</v>
      </c>
      <c r="H25" s="72"/>
      <c r="I25" s="72">
        <v>20</v>
      </c>
      <c r="J25" s="72">
        <v>40</v>
      </c>
      <c r="K25" s="73"/>
      <c r="L25" s="73"/>
      <c r="M25" s="74"/>
      <c r="N25" s="75">
        <f t="shared" si="0"/>
        <v>80</v>
      </c>
      <c r="O25" s="189">
        <f>((Q25*30)-N25)</f>
        <v>40</v>
      </c>
      <c r="P25" s="189">
        <f t="shared" si="6"/>
        <v>120</v>
      </c>
      <c r="Q25" s="366">
        <v>4</v>
      </c>
      <c r="R25" s="77" t="s">
        <v>46</v>
      </c>
      <c r="S25" s="78"/>
      <c r="T25" s="72"/>
      <c r="U25" s="72"/>
      <c r="V25" s="72">
        <v>30</v>
      </c>
      <c r="W25" s="73"/>
      <c r="X25" s="73"/>
      <c r="Y25" s="74"/>
      <c r="Z25" s="75">
        <f t="shared" si="7"/>
        <v>30</v>
      </c>
      <c r="AA25" s="73">
        <f t="shared" si="8"/>
        <v>20</v>
      </c>
      <c r="AB25" s="74">
        <f t="shared" si="9"/>
        <v>50</v>
      </c>
      <c r="AC25" s="76">
        <v>2</v>
      </c>
      <c r="AD25" s="77" t="s">
        <v>42</v>
      </c>
      <c r="AE25" s="79">
        <f t="shared" si="3"/>
        <v>110</v>
      </c>
      <c r="AF25" s="73">
        <f t="shared" si="3"/>
        <v>60</v>
      </c>
      <c r="AG25" s="193">
        <f t="shared" si="4"/>
        <v>170</v>
      </c>
      <c r="AH25" s="194">
        <f t="shared" si="10"/>
        <v>6</v>
      </c>
      <c r="AI25" s="62"/>
    </row>
    <row r="26" spans="2:40" ht="16.3" x14ac:dyDescent="0.25">
      <c r="B26" s="915" t="s">
        <v>63</v>
      </c>
      <c r="C26" s="909"/>
      <c r="D26" s="46">
        <v>14</v>
      </c>
      <c r="E26" s="399" t="s">
        <v>64</v>
      </c>
      <c r="F26" s="574" t="s">
        <v>232</v>
      </c>
      <c r="G26" s="47">
        <v>20</v>
      </c>
      <c r="H26" s="29"/>
      <c r="I26" s="29"/>
      <c r="J26" s="29"/>
      <c r="K26" s="24"/>
      <c r="L26" s="24"/>
      <c r="M26" s="25"/>
      <c r="N26" s="26">
        <f t="shared" si="0"/>
        <v>20</v>
      </c>
      <c r="O26" s="24">
        <f t="shared" si="1"/>
        <v>5</v>
      </c>
      <c r="P26" s="24">
        <f t="shared" si="6"/>
        <v>25</v>
      </c>
      <c r="Q26" s="23">
        <v>1</v>
      </c>
      <c r="R26" s="27" t="s">
        <v>46</v>
      </c>
      <c r="S26" s="28"/>
      <c r="T26" s="29"/>
      <c r="U26" s="29"/>
      <c r="V26" s="29"/>
      <c r="W26" s="24"/>
      <c r="X26" s="24"/>
      <c r="Y26" s="25"/>
      <c r="Z26" s="26"/>
      <c r="AA26" s="24"/>
      <c r="AB26" s="25"/>
      <c r="AC26" s="23"/>
      <c r="AD26" s="27"/>
      <c r="AE26" s="30">
        <f t="shared" si="3"/>
        <v>20</v>
      </c>
      <c r="AF26" s="24">
        <f t="shared" si="3"/>
        <v>5</v>
      </c>
      <c r="AG26" s="31">
        <f t="shared" si="4"/>
        <v>25</v>
      </c>
      <c r="AH26" s="92">
        <f t="shared" si="10"/>
        <v>1</v>
      </c>
    </row>
    <row r="27" spans="2:40" ht="16.3" x14ac:dyDescent="0.25">
      <c r="B27" s="905"/>
      <c r="C27" s="910"/>
      <c r="D27" s="48">
        <v>15</v>
      </c>
      <c r="E27" s="364" t="s">
        <v>65</v>
      </c>
      <c r="F27" s="49" t="s">
        <v>224</v>
      </c>
      <c r="G27" s="67"/>
      <c r="H27" s="64"/>
      <c r="I27" s="64"/>
      <c r="J27" s="64"/>
      <c r="K27" s="52"/>
      <c r="L27" s="52"/>
      <c r="M27" s="53"/>
      <c r="N27" s="54"/>
      <c r="O27" s="52"/>
      <c r="P27" s="52"/>
      <c r="Q27" s="55"/>
      <c r="R27" s="58"/>
      <c r="S27" s="65">
        <v>10</v>
      </c>
      <c r="T27" s="64"/>
      <c r="U27" s="64"/>
      <c r="V27" s="64"/>
      <c r="W27" s="52"/>
      <c r="X27" s="52"/>
      <c r="Y27" s="53"/>
      <c r="Z27" s="54">
        <f t="shared" si="7"/>
        <v>10</v>
      </c>
      <c r="AA27" s="52">
        <f t="shared" si="8"/>
        <v>15</v>
      </c>
      <c r="AB27" s="53">
        <f t="shared" si="9"/>
        <v>25</v>
      </c>
      <c r="AC27" s="55">
        <v>1</v>
      </c>
      <c r="AD27" s="58" t="s">
        <v>46</v>
      </c>
      <c r="AE27" s="59">
        <f t="shared" si="3"/>
        <v>10</v>
      </c>
      <c r="AF27" s="52">
        <f t="shared" si="3"/>
        <v>15</v>
      </c>
      <c r="AG27" s="60">
        <f t="shared" si="4"/>
        <v>25</v>
      </c>
      <c r="AH27" s="68">
        <f t="shared" si="10"/>
        <v>1</v>
      </c>
    </row>
    <row r="28" spans="2:40" ht="17" thickBot="1" x14ac:dyDescent="0.3">
      <c r="B28" s="906"/>
      <c r="C28" s="911"/>
      <c r="D28" s="69">
        <v>16</v>
      </c>
      <c r="E28" s="365" t="s">
        <v>66</v>
      </c>
      <c r="F28" s="574" t="s">
        <v>233</v>
      </c>
      <c r="G28" s="71">
        <v>10</v>
      </c>
      <c r="H28" s="72"/>
      <c r="I28" s="72"/>
      <c r="J28" s="72"/>
      <c r="K28" s="73"/>
      <c r="L28" s="73"/>
      <c r="M28" s="74"/>
      <c r="N28" s="75">
        <f t="shared" si="0"/>
        <v>10</v>
      </c>
      <c r="O28" s="73">
        <f t="shared" si="1"/>
        <v>15</v>
      </c>
      <c r="P28" s="73">
        <f t="shared" si="6"/>
        <v>25</v>
      </c>
      <c r="Q28" s="76">
        <v>1</v>
      </c>
      <c r="R28" s="77" t="s">
        <v>46</v>
      </c>
      <c r="S28" s="78"/>
      <c r="T28" s="72"/>
      <c r="U28" s="72"/>
      <c r="V28" s="72"/>
      <c r="W28" s="73"/>
      <c r="X28" s="73"/>
      <c r="Y28" s="74"/>
      <c r="Z28" s="75"/>
      <c r="AA28" s="73"/>
      <c r="AB28" s="74"/>
      <c r="AC28" s="76"/>
      <c r="AD28" s="77"/>
      <c r="AE28" s="79">
        <f t="shared" si="3"/>
        <v>10</v>
      </c>
      <c r="AF28" s="73">
        <f t="shared" si="3"/>
        <v>15</v>
      </c>
      <c r="AG28" s="80">
        <f t="shared" si="4"/>
        <v>25</v>
      </c>
      <c r="AH28" s="45">
        <f t="shared" si="10"/>
        <v>1</v>
      </c>
    </row>
    <row r="29" spans="2:40" ht="17" thickBot="1" x14ac:dyDescent="0.3">
      <c r="B29" s="916" t="s">
        <v>67</v>
      </c>
      <c r="C29" s="917"/>
      <c r="D29" s="917"/>
      <c r="E29" s="917"/>
      <c r="F29" s="917"/>
      <c r="G29" s="93">
        <f t="shared" ref="G29:AH29" si="14">SUM(G13:G28)</f>
        <v>90</v>
      </c>
      <c r="H29" s="94">
        <f t="shared" si="14"/>
        <v>9</v>
      </c>
      <c r="I29" s="94">
        <f t="shared" si="14"/>
        <v>105</v>
      </c>
      <c r="J29" s="94">
        <f t="shared" si="14"/>
        <v>385</v>
      </c>
      <c r="K29" s="94">
        <f t="shared" si="14"/>
        <v>0</v>
      </c>
      <c r="L29" s="94">
        <f t="shared" si="14"/>
        <v>0</v>
      </c>
      <c r="M29" s="95">
        <f t="shared" si="14"/>
        <v>0</v>
      </c>
      <c r="N29" s="93">
        <f t="shared" si="14"/>
        <v>589</v>
      </c>
      <c r="O29" s="94">
        <f t="shared" si="14"/>
        <v>321</v>
      </c>
      <c r="P29" s="94">
        <f t="shared" si="14"/>
        <v>910</v>
      </c>
      <c r="Q29" s="94">
        <f t="shared" si="14"/>
        <v>35</v>
      </c>
      <c r="R29" s="96">
        <f t="shared" si="14"/>
        <v>0</v>
      </c>
      <c r="S29" s="97">
        <f t="shared" si="14"/>
        <v>110</v>
      </c>
      <c r="T29" s="94">
        <f t="shared" si="14"/>
        <v>0</v>
      </c>
      <c r="U29" s="94">
        <f t="shared" si="14"/>
        <v>51</v>
      </c>
      <c r="V29" s="94">
        <f t="shared" si="14"/>
        <v>375</v>
      </c>
      <c r="W29" s="94">
        <f t="shared" si="14"/>
        <v>0</v>
      </c>
      <c r="X29" s="94">
        <f t="shared" si="14"/>
        <v>0</v>
      </c>
      <c r="Y29" s="95">
        <f t="shared" si="14"/>
        <v>0</v>
      </c>
      <c r="Z29" s="93">
        <f t="shared" si="14"/>
        <v>536</v>
      </c>
      <c r="AA29" s="94">
        <f t="shared" si="14"/>
        <v>209</v>
      </c>
      <c r="AB29" s="95">
        <f t="shared" si="14"/>
        <v>745</v>
      </c>
      <c r="AC29" s="94">
        <f t="shared" si="14"/>
        <v>29</v>
      </c>
      <c r="AD29" s="96">
        <f t="shared" si="14"/>
        <v>0</v>
      </c>
      <c r="AE29" s="97">
        <f t="shared" si="14"/>
        <v>1125</v>
      </c>
      <c r="AF29" s="94">
        <f t="shared" si="14"/>
        <v>530</v>
      </c>
      <c r="AG29" s="94">
        <f t="shared" si="14"/>
        <v>1655</v>
      </c>
      <c r="AH29" s="96">
        <f t="shared" si="14"/>
        <v>64</v>
      </c>
    </row>
    <row r="30" spans="2:40" ht="16.850000000000001" customHeight="1" thickBot="1" x14ac:dyDescent="0.3">
      <c r="B30" s="897" t="s">
        <v>68</v>
      </c>
      <c r="C30" s="898"/>
      <c r="D30" s="899"/>
      <c r="E30" s="899"/>
      <c r="F30" s="899"/>
      <c r="G30" s="899"/>
      <c r="H30" s="899"/>
      <c r="I30" s="899"/>
      <c r="J30" s="899"/>
      <c r="K30" s="899"/>
      <c r="L30" s="899"/>
      <c r="M30" s="899"/>
      <c r="N30" s="899"/>
      <c r="O30" s="899"/>
      <c r="P30" s="899"/>
      <c r="Q30" s="899"/>
      <c r="R30" s="899"/>
      <c r="S30" s="899"/>
      <c r="T30" s="899"/>
      <c r="U30" s="899"/>
      <c r="V30" s="899"/>
      <c r="W30" s="899"/>
      <c r="X30" s="899"/>
      <c r="Y30" s="899"/>
      <c r="Z30" s="899"/>
      <c r="AA30" s="899"/>
      <c r="AB30" s="899"/>
      <c r="AC30" s="899"/>
      <c r="AD30" s="899"/>
      <c r="AE30" s="899"/>
      <c r="AF30" s="899"/>
      <c r="AG30" s="899"/>
      <c r="AH30" s="900"/>
    </row>
    <row r="31" spans="2:40" ht="15.65" customHeight="1" x14ac:dyDescent="0.25">
      <c r="B31" s="891" t="s">
        <v>174</v>
      </c>
      <c r="C31" s="892"/>
      <c r="D31" s="98">
        <v>1</v>
      </c>
      <c r="E31" s="99" t="s">
        <v>69</v>
      </c>
      <c r="F31" s="100" t="s">
        <v>48</v>
      </c>
      <c r="G31" s="47">
        <v>15</v>
      </c>
      <c r="H31" s="29"/>
      <c r="I31" s="101"/>
      <c r="J31" s="101"/>
      <c r="K31" s="101"/>
      <c r="L31" s="101"/>
      <c r="M31" s="102"/>
      <c r="N31" s="30">
        <f>SUM(G31)</f>
        <v>15</v>
      </c>
      <c r="O31" s="24">
        <f>((Q31*25)-N31)</f>
        <v>10</v>
      </c>
      <c r="P31" s="24">
        <f>SUM(N31:O31)</f>
        <v>25</v>
      </c>
      <c r="Q31" s="593">
        <v>1</v>
      </c>
      <c r="R31" s="971" t="s">
        <v>46</v>
      </c>
      <c r="S31" s="30"/>
      <c r="T31" s="24"/>
      <c r="U31" s="24"/>
      <c r="V31" s="24"/>
      <c r="W31" s="24"/>
      <c r="X31" s="24"/>
      <c r="Y31" s="25"/>
      <c r="Z31" s="26"/>
      <c r="AA31" s="24"/>
      <c r="AB31" s="25"/>
      <c r="AC31" s="24"/>
      <c r="AD31" s="800"/>
      <c r="AE31" s="977">
        <v>15</v>
      </c>
      <c r="AF31" s="593">
        <f>((AH31*25)-AE31)</f>
        <v>10</v>
      </c>
      <c r="AG31" s="974">
        <f>SUM(AE31:AF33)</f>
        <v>25</v>
      </c>
      <c r="AH31" s="971">
        <v>1</v>
      </c>
    </row>
    <row r="32" spans="2:40" ht="16.3" x14ac:dyDescent="0.25">
      <c r="B32" s="893"/>
      <c r="C32" s="894"/>
      <c r="D32" s="103">
        <v>2</v>
      </c>
      <c r="E32" s="104" t="s">
        <v>70</v>
      </c>
      <c r="F32" s="105" t="s">
        <v>48</v>
      </c>
      <c r="G32" s="67">
        <v>15</v>
      </c>
      <c r="H32" s="51"/>
      <c r="I32" s="106"/>
      <c r="J32" s="106"/>
      <c r="K32" s="106"/>
      <c r="L32" s="106"/>
      <c r="M32" s="107"/>
      <c r="N32" s="59">
        <f t="shared" ref="N32" si="15">SUM(G32)</f>
        <v>15</v>
      </c>
      <c r="O32" s="52">
        <v>10</v>
      </c>
      <c r="P32" s="52">
        <f t="shared" ref="P32:P33" si="16">SUM(N32:O32)</f>
        <v>25</v>
      </c>
      <c r="Q32" s="594"/>
      <c r="R32" s="972"/>
      <c r="S32" s="59"/>
      <c r="T32" s="52"/>
      <c r="U32" s="52"/>
      <c r="V32" s="52"/>
      <c r="W32" s="52"/>
      <c r="X32" s="52"/>
      <c r="Y32" s="53"/>
      <c r="Z32" s="54"/>
      <c r="AA32" s="52"/>
      <c r="AB32" s="53"/>
      <c r="AC32" s="52"/>
      <c r="AD32" s="801"/>
      <c r="AE32" s="978"/>
      <c r="AF32" s="594"/>
      <c r="AG32" s="975"/>
      <c r="AH32" s="972"/>
    </row>
    <row r="33" spans="2:34" ht="16.3" x14ac:dyDescent="0.25">
      <c r="B33" s="893"/>
      <c r="C33" s="894"/>
      <c r="D33" s="108">
        <v>3</v>
      </c>
      <c r="E33" s="577" t="s">
        <v>71</v>
      </c>
      <c r="F33" s="105" t="s">
        <v>278</v>
      </c>
      <c r="G33" s="67">
        <v>15</v>
      </c>
      <c r="H33" s="51"/>
      <c r="I33" s="106"/>
      <c r="J33" s="106"/>
      <c r="K33" s="106"/>
      <c r="L33" s="106"/>
      <c r="M33" s="107"/>
      <c r="N33" s="59">
        <f>SUM(G33:H33)</f>
        <v>15</v>
      </c>
      <c r="O33" s="52">
        <v>10</v>
      </c>
      <c r="P33" s="52">
        <f t="shared" si="16"/>
        <v>25</v>
      </c>
      <c r="Q33" s="594"/>
      <c r="R33" s="972"/>
      <c r="S33" s="59"/>
      <c r="T33" s="52"/>
      <c r="U33" s="52"/>
      <c r="V33" s="52"/>
      <c r="W33" s="52"/>
      <c r="X33" s="52"/>
      <c r="Y33" s="53"/>
      <c r="Z33" s="54"/>
      <c r="AA33" s="52"/>
      <c r="AB33" s="53"/>
      <c r="AC33" s="52"/>
      <c r="AD33" s="801"/>
      <c r="AE33" s="978"/>
      <c r="AF33" s="594"/>
      <c r="AG33" s="975"/>
      <c r="AH33" s="972"/>
    </row>
    <row r="34" spans="2:34" ht="17" thickBot="1" x14ac:dyDescent="0.3">
      <c r="B34" s="895"/>
      <c r="C34" s="896"/>
      <c r="D34" s="970">
        <v>4</v>
      </c>
      <c r="E34" s="336" t="s">
        <v>231</v>
      </c>
      <c r="F34" s="337" t="s">
        <v>200</v>
      </c>
      <c r="G34" s="109"/>
      <c r="H34" s="110"/>
      <c r="I34" s="110">
        <v>15</v>
      </c>
      <c r="J34" s="111"/>
      <c r="K34" s="111"/>
      <c r="L34" s="111"/>
      <c r="M34" s="112"/>
      <c r="N34" s="113">
        <v>15</v>
      </c>
      <c r="O34" s="110">
        <v>10</v>
      </c>
      <c r="P34" s="114">
        <v>25</v>
      </c>
      <c r="Q34" s="595"/>
      <c r="R34" s="973"/>
      <c r="S34" s="116"/>
      <c r="T34" s="114"/>
      <c r="U34" s="114"/>
      <c r="V34" s="114"/>
      <c r="W34" s="114"/>
      <c r="X34" s="114"/>
      <c r="Y34" s="117"/>
      <c r="Z34" s="118"/>
      <c r="AA34" s="114"/>
      <c r="AB34" s="117"/>
      <c r="AC34" s="114"/>
      <c r="AD34" s="115"/>
      <c r="AE34" s="979"/>
      <c r="AF34" s="595"/>
      <c r="AG34" s="976"/>
      <c r="AH34" s="973"/>
    </row>
    <row r="35" spans="2:34" ht="17" thickBot="1" x14ac:dyDescent="0.3">
      <c r="B35" s="885" t="s">
        <v>67</v>
      </c>
      <c r="C35" s="886"/>
      <c r="D35" s="886"/>
      <c r="E35" s="886"/>
      <c r="F35" s="886"/>
      <c r="G35" s="120">
        <v>15</v>
      </c>
      <c r="H35" s="121"/>
      <c r="I35" s="122"/>
      <c r="J35" s="122"/>
      <c r="K35" s="122"/>
      <c r="L35" s="122"/>
      <c r="M35" s="123"/>
      <c r="N35" s="120">
        <v>15</v>
      </c>
      <c r="O35" s="121">
        <v>10</v>
      </c>
      <c r="P35" s="121">
        <f>SUM(P31)</f>
        <v>25</v>
      </c>
      <c r="Q35" s="121">
        <v>1</v>
      </c>
      <c r="R35" s="124"/>
      <c r="S35" s="125"/>
      <c r="T35" s="126"/>
      <c r="U35" s="126"/>
      <c r="V35" s="126"/>
      <c r="W35" s="126"/>
      <c r="X35" s="126"/>
      <c r="Y35" s="127"/>
      <c r="Z35" s="128"/>
      <c r="AA35" s="126"/>
      <c r="AB35" s="127"/>
      <c r="AC35" s="126"/>
      <c r="AD35" s="129"/>
      <c r="AE35" s="125">
        <f>SUM(AE31)</f>
        <v>15</v>
      </c>
      <c r="AF35" s="126">
        <f>SUM(AF31)</f>
        <v>10</v>
      </c>
      <c r="AG35" s="126">
        <f>SUM(AG31)</f>
        <v>25</v>
      </c>
      <c r="AH35" s="129">
        <v>1</v>
      </c>
    </row>
    <row r="36" spans="2:34" ht="10.199999999999999" customHeight="1" thickBot="1" x14ac:dyDescent="0.3">
      <c r="B36" s="887" t="s">
        <v>72</v>
      </c>
      <c r="C36" s="888"/>
      <c r="D36" s="888"/>
      <c r="E36" s="888"/>
      <c r="F36" s="888"/>
      <c r="G36" s="130"/>
      <c r="H36" s="131"/>
      <c r="I36" s="131"/>
      <c r="J36" s="131"/>
      <c r="K36" s="131"/>
      <c r="L36" s="131"/>
      <c r="M36" s="131"/>
      <c r="N36" s="132"/>
      <c r="O36" s="131"/>
      <c r="P36" s="132"/>
      <c r="Q36" s="131"/>
      <c r="R36" s="131"/>
      <c r="S36" s="131"/>
      <c r="T36" s="131"/>
      <c r="U36" s="131"/>
      <c r="V36" s="131"/>
      <c r="W36" s="131"/>
      <c r="X36" s="133"/>
      <c r="Y36" s="131"/>
      <c r="Z36" s="133"/>
      <c r="AA36" s="131"/>
      <c r="AB36" s="134"/>
      <c r="AC36" s="135"/>
      <c r="AD36" s="136"/>
      <c r="AE36" s="137"/>
      <c r="AF36" s="138">
        <f>SUM(AA36)</f>
        <v>0</v>
      </c>
      <c r="AG36" s="139">
        <f>SUM(AE36:AF36)</f>
        <v>0</v>
      </c>
      <c r="AH36" s="140">
        <f>SUM(AC36)</f>
        <v>0</v>
      </c>
    </row>
    <row r="37" spans="2:34" s="3" customFormat="1" ht="19.2" customHeight="1" thickBot="1" x14ac:dyDescent="0.3">
      <c r="B37" s="889"/>
      <c r="C37" s="890"/>
      <c r="D37" s="890"/>
      <c r="E37" s="890"/>
      <c r="F37" s="890"/>
      <c r="G37" s="552">
        <f t="shared" ref="G37:Q37" si="17">SUM(G29,G35,G36)</f>
        <v>105</v>
      </c>
      <c r="H37" s="546">
        <f t="shared" si="17"/>
        <v>9</v>
      </c>
      <c r="I37" s="546">
        <f t="shared" si="17"/>
        <v>105</v>
      </c>
      <c r="J37" s="546">
        <f t="shared" si="17"/>
        <v>385</v>
      </c>
      <c r="K37" s="546">
        <f t="shared" si="17"/>
        <v>0</v>
      </c>
      <c r="L37" s="546">
        <f t="shared" si="17"/>
        <v>0</v>
      </c>
      <c r="M37" s="546">
        <f t="shared" si="17"/>
        <v>0</v>
      </c>
      <c r="N37" s="546">
        <f t="shared" si="17"/>
        <v>604</v>
      </c>
      <c r="O37" s="546">
        <f t="shared" si="17"/>
        <v>331</v>
      </c>
      <c r="P37" s="546">
        <f t="shared" si="17"/>
        <v>935</v>
      </c>
      <c r="Q37" s="546">
        <f t="shared" si="17"/>
        <v>36</v>
      </c>
      <c r="R37" s="546" t="s">
        <v>73</v>
      </c>
      <c r="S37" s="546">
        <f t="shared" ref="S37:AC37" si="18">SUM(S29,S35,S36)</f>
        <v>110</v>
      </c>
      <c r="T37" s="546">
        <f t="shared" si="18"/>
        <v>0</v>
      </c>
      <c r="U37" s="546">
        <f t="shared" si="18"/>
        <v>51</v>
      </c>
      <c r="V37" s="546">
        <f t="shared" si="18"/>
        <v>375</v>
      </c>
      <c r="W37" s="546">
        <f t="shared" si="18"/>
        <v>0</v>
      </c>
      <c r="X37" s="546">
        <f t="shared" si="18"/>
        <v>0</v>
      </c>
      <c r="Y37" s="546">
        <f t="shared" si="18"/>
        <v>0</v>
      </c>
      <c r="Z37" s="546">
        <f t="shared" si="18"/>
        <v>536</v>
      </c>
      <c r="AA37" s="546">
        <f t="shared" si="18"/>
        <v>209</v>
      </c>
      <c r="AB37" s="547">
        <f t="shared" si="18"/>
        <v>745</v>
      </c>
      <c r="AC37" s="546">
        <f t="shared" si="18"/>
        <v>29</v>
      </c>
      <c r="AD37" s="548" t="s">
        <v>73</v>
      </c>
      <c r="AE37" s="549">
        <f>SUM(AE29,AE35,AE36)</f>
        <v>1140</v>
      </c>
      <c r="AF37" s="550">
        <f>SUM(AF29,AF35,AF36)</f>
        <v>540</v>
      </c>
      <c r="AG37" s="550">
        <f>SUM(AG29,AG35,AG36)</f>
        <v>1680</v>
      </c>
      <c r="AH37" s="551">
        <f>SUM(AH29,AH35,AH36)</f>
        <v>65</v>
      </c>
    </row>
    <row r="38" spans="2:34" ht="14.95" customHeight="1" x14ac:dyDescent="0.25"/>
    <row r="39" spans="2:34" x14ac:dyDescent="0.25">
      <c r="D39" s="1"/>
      <c r="G39" s="1"/>
      <c r="H39" s="1"/>
      <c r="I39" s="1"/>
      <c r="J39" s="1"/>
      <c r="K39" s="1"/>
      <c r="L39" s="1"/>
      <c r="M39" s="1"/>
    </row>
    <row r="40" spans="2:34" ht="32.450000000000003" customHeight="1" x14ac:dyDescent="0.25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2:34" x14ac:dyDescent="0.25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52" ht="16.850000000000001" customHeight="1" x14ac:dyDescent="0.25"/>
    <row r="54" ht="25.85" customHeight="1" x14ac:dyDescent="0.25"/>
    <row r="56" ht="19.2" customHeight="1" x14ac:dyDescent="0.25"/>
    <row r="57" ht="19.2" customHeight="1" x14ac:dyDescent="0.25"/>
    <row r="58" ht="26.35" customHeight="1" x14ac:dyDescent="0.25"/>
  </sheetData>
  <mergeCells count="45">
    <mergeCell ref="AE31:AE34"/>
    <mergeCell ref="B5:F5"/>
    <mergeCell ref="G5:AH5"/>
    <mergeCell ref="B2:AH2"/>
    <mergeCell ref="B3:F3"/>
    <mergeCell ref="G3:AH3"/>
    <mergeCell ref="B4:F4"/>
    <mergeCell ref="G4:AH4"/>
    <mergeCell ref="D11:AH11"/>
    <mergeCell ref="B6:F6"/>
    <mergeCell ref="G6:AH6"/>
    <mergeCell ref="B7:B12"/>
    <mergeCell ref="C7:C12"/>
    <mergeCell ref="D7:AH7"/>
    <mergeCell ref="D8:E10"/>
    <mergeCell ref="F8:F10"/>
    <mergeCell ref="G8:R8"/>
    <mergeCell ref="S8:AD8"/>
    <mergeCell ref="AE8:AE10"/>
    <mergeCell ref="AF8:AF10"/>
    <mergeCell ref="AG8:AG10"/>
    <mergeCell ref="AH8:AH10"/>
    <mergeCell ref="G9:Q9"/>
    <mergeCell ref="S9:AD9"/>
    <mergeCell ref="B30:C30"/>
    <mergeCell ref="D30:AH30"/>
    <mergeCell ref="E12:AH12"/>
    <mergeCell ref="B13:B25"/>
    <mergeCell ref="C13:C14"/>
    <mergeCell ref="C15:C22"/>
    <mergeCell ref="AD18:AD19"/>
    <mergeCell ref="AH18:AH19"/>
    <mergeCell ref="C23:C25"/>
    <mergeCell ref="B26:B28"/>
    <mergeCell ref="C26:C28"/>
    <mergeCell ref="B29:F29"/>
    <mergeCell ref="B35:F35"/>
    <mergeCell ref="B36:F37"/>
    <mergeCell ref="AD31:AD33"/>
    <mergeCell ref="B31:C34"/>
    <mergeCell ref="Q31:Q34"/>
    <mergeCell ref="R31:R34"/>
    <mergeCell ref="AH31:AH34"/>
    <mergeCell ref="AG31:AG34"/>
    <mergeCell ref="AF31:AF34"/>
  </mergeCells>
  <pageMargins left="0.25" right="0.25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 ROK ST,NS</vt:lpstr>
      <vt:lpstr>II ROK STAC, NIESTACJ</vt:lpstr>
      <vt:lpstr>III ROK STAC, NIESTACJ</vt:lpstr>
      <vt:lpstr>IV ROK LD ST,NS</vt:lpstr>
      <vt:lpstr>V ROK LD ST,NS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Grodzicka</dc:creator>
  <cp:lastModifiedBy>Dominika Grodzicka</cp:lastModifiedBy>
  <cp:lastPrinted>2026-07-08T10:22:05Z</cp:lastPrinted>
  <dcterms:created xsi:type="dcterms:W3CDTF">2025-04-07T11:00:03Z</dcterms:created>
  <dcterms:modified xsi:type="dcterms:W3CDTF">2026-07-09T11:33:52Z</dcterms:modified>
</cp:coreProperties>
</file>