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ka.grodzicka\Desktop\TOKI 2026_2027\"/>
    </mc:Choice>
  </mc:AlternateContent>
  <xr:revisionPtr revIDLastSave="0" documentId="13_ncr:1_{57C715A6-5A5A-4E90-A190-B76F5845FA9B}" xr6:coauthVersionLast="47" xr6:coauthVersionMax="47" xr10:uidLastSave="{00000000-0000-0000-0000-000000000000}"/>
  <bookViews>
    <workbookView xWindow="-4510" yWindow="-19671" windowWidth="34995" windowHeight="19060" activeTab="1" xr2:uid="{00000000-000D-0000-FFFF-FFFF00000000}"/>
  </bookViews>
  <sheets>
    <sheet name="I ROK TD2 2026_2027 NOWY!" sheetId="6" r:id="rId1"/>
    <sheet name="II ROK TD2 2026_2027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4" i="6" l="1"/>
  <c r="AA44" i="6"/>
  <c r="Y44" i="6"/>
  <c r="X44" i="6"/>
  <c r="W44" i="6"/>
  <c r="V44" i="6"/>
  <c r="U44" i="6"/>
  <c r="T44" i="6"/>
  <c r="S44" i="6"/>
  <c r="Q44" i="6"/>
  <c r="O44" i="6"/>
  <c r="M44" i="6"/>
  <c r="L44" i="6"/>
  <c r="K44" i="6"/>
  <c r="J44" i="6"/>
  <c r="I44" i="6"/>
  <c r="H44" i="6"/>
  <c r="G44" i="6"/>
  <c r="AH42" i="6"/>
  <c r="AF42" i="6"/>
  <c r="AE42" i="6"/>
  <c r="Z42" i="6"/>
  <c r="AH40" i="6"/>
  <c r="AF40" i="6"/>
  <c r="AE40" i="6"/>
  <c r="Z40" i="6"/>
  <c r="AH38" i="6"/>
  <c r="AF38" i="6"/>
  <c r="Z38" i="6"/>
  <c r="AH36" i="6"/>
  <c r="AF36" i="6"/>
  <c r="N36" i="6"/>
  <c r="AH34" i="6"/>
  <c r="AF34" i="6"/>
  <c r="N34" i="6"/>
  <c r="AH32" i="6"/>
  <c r="AF32" i="6"/>
  <c r="N32" i="6"/>
  <c r="AH30" i="6"/>
  <c r="AF30" i="6"/>
  <c r="N30" i="6"/>
  <c r="AH28" i="6"/>
  <c r="AF28" i="6"/>
  <c r="N28" i="6"/>
  <c r="AD25" i="6"/>
  <c r="AC25" i="6"/>
  <c r="AA25" i="6"/>
  <c r="Y25" i="6"/>
  <c r="X25" i="6"/>
  <c r="W25" i="6"/>
  <c r="V25" i="6"/>
  <c r="U25" i="6"/>
  <c r="T25" i="6"/>
  <c r="S25" i="6"/>
  <c r="R25" i="6"/>
  <c r="Q25" i="6"/>
  <c r="O25" i="6"/>
  <c r="M25" i="6"/>
  <c r="L25" i="6"/>
  <c r="K25" i="6"/>
  <c r="J25" i="6"/>
  <c r="I25" i="6"/>
  <c r="H25" i="6"/>
  <c r="G25" i="6"/>
  <c r="AH24" i="6"/>
  <c r="AF24" i="6"/>
  <c r="Z24" i="6"/>
  <c r="AH23" i="6"/>
  <c r="AF23" i="6"/>
  <c r="AE23" i="6"/>
  <c r="AB23" i="6"/>
  <c r="Z23" i="6"/>
  <c r="AH22" i="6"/>
  <c r="AF22" i="6"/>
  <c r="Z22" i="6"/>
  <c r="AH21" i="6"/>
  <c r="AF21" i="6"/>
  <c r="Z21" i="6"/>
  <c r="AH20" i="6"/>
  <c r="AF20" i="6"/>
  <c r="Z20" i="6"/>
  <c r="AH19" i="6"/>
  <c r="AE19" i="6"/>
  <c r="AH18" i="6"/>
  <c r="AE18" i="6"/>
  <c r="AH17" i="6"/>
  <c r="AF17" i="6"/>
  <c r="N17" i="6"/>
  <c r="AH16" i="6"/>
  <c r="AF16" i="6"/>
  <c r="P16" i="6"/>
  <c r="N16" i="6"/>
  <c r="AH15" i="6"/>
  <c r="N15" i="6"/>
  <c r="AH14" i="6"/>
  <c r="AF14" i="6"/>
  <c r="N14" i="6"/>
  <c r="AH13" i="6"/>
  <c r="AF13" i="6"/>
  <c r="N13" i="6"/>
  <c r="U45" i="6" l="1"/>
  <c r="O45" i="6"/>
  <c r="M45" i="6"/>
  <c r="K45" i="6"/>
  <c r="H45" i="6"/>
  <c r="Z44" i="6"/>
  <c r="AB42" i="6"/>
  <c r="AG42" i="6" s="1"/>
  <c r="N25" i="6"/>
  <c r="P14" i="6"/>
  <c r="AC45" i="6"/>
  <c r="AA45" i="6"/>
  <c r="X45" i="6"/>
  <c r="W45" i="6"/>
  <c r="Q45" i="6"/>
  <c r="J45" i="6"/>
  <c r="G45" i="6"/>
  <c r="AF44" i="6"/>
  <c r="N44" i="6"/>
  <c r="P36" i="6"/>
  <c r="AG36" i="6" s="1"/>
  <c r="P34" i="6"/>
  <c r="P32" i="6"/>
  <c r="AG32" i="6" s="1"/>
  <c r="P28" i="6"/>
  <c r="AB22" i="6"/>
  <c r="AB21" i="6"/>
  <c r="AB20" i="6"/>
  <c r="AG18" i="6"/>
  <c r="P15" i="6"/>
  <c r="AB40" i="6"/>
  <c r="AE38" i="6"/>
  <c r="AB38" i="6"/>
  <c r="AE36" i="6"/>
  <c r="AE32" i="6"/>
  <c r="AF25" i="6"/>
  <c r="AF45" i="6" s="1"/>
  <c r="Z25" i="6"/>
  <c r="Z45" i="6" s="1"/>
  <c r="AE24" i="6"/>
  <c r="AG24" i="6" s="1"/>
  <c r="AG23" i="6"/>
  <c r="AE21" i="6"/>
  <c r="AG21" i="6" s="1"/>
  <c r="AE20" i="6"/>
  <c r="AG20" i="6" s="1"/>
  <c r="AG19" i="6"/>
  <c r="AE17" i="6"/>
  <c r="AG17" i="6" s="1"/>
  <c r="AE16" i="6"/>
  <c r="AG16" i="6" s="1"/>
  <c r="AE14" i="6"/>
  <c r="AG14" i="6" s="1"/>
  <c r="P13" i="6"/>
  <c r="P25" i="6" s="1"/>
  <c r="Y45" i="6"/>
  <c r="V45" i="6"/>
  <c r="T45" i="6"/>
  <c r="S45" i="6"/>
  <c r="L45" i="6"/>
  <c r="I45" i="6"/>
  <c r="AH44" i="6"/>
  <c r="AE34" i="6"/>
  <c r="P30" i="6"/>
  <c r="AE28" i="6"/>
  <c r="AE44" i="6" s="1"/>
  <c r="AH25" i="6"/>
  <c r="AB24" i="6"/>
  <c r="AE22" i="6"/>
  <c r="AG22" i="6" s="1"/>
  <c r="P17" i="6"/>
  <c r="AE15" i="6"/>
  <c r="AG15" i="6" s="1"/>
  <c r="AE13" i="6"/>
  <c r="AG28" i="6" l="1"/>
  <c r="P44" i="6"/>
  <c r="P45" i="6" s="1"/>
  <c r="AG38" i="6"/>
  <c r="AB44" i="6"/>
  <c r="AE25" i="6"/>
  <c r="AE45" i="6" s="1"/>
  <c r="AG13" i="6"/>
  <c r="AG25" i="6" s="1"/>
  <c r="AB25" i="6"/>
  <c r="AB45" i="6" s="1"/>
  <c r="AH45" i="6"/>
  <c r="N45" i="6"/>
  <c r="AG44" i="6" l="1"/>
  <c r="AG45" i="6" s="1"/>
  <c r="AD38" i="2"/>
  <c r="AD39" i="2" s="1"/>
  <c r="AC38" i="2"/>
  <c r="AA38" i="2"/>
  <c r="Y38" i="2"/>
  <c r="Y39" i="2" s="1"/>
  <c r="X38" i="2"/>
  <c r="X39" i="2" s="1"/>
  <c r="W38" i="2"/>
  <c r="W39" i="2" s="1"/>
  <c r="V38" i="2"/>
  <c r="V39" i="2" s="1"/>
  <c r="U38" i="2"/>
  <c r="T38" i="2"/>
  <c r="S38" i="2"/>
  <c r="R38" i="2"/>
  <c r="R39" i="2" s="1"/>
  <c r="Q38" i="2"/>
  <c r="O38" i="2"/>
  <c r="M38" i="2"/>
  <c r="M39" i="2" s="1"/>
  <c r="L38" i="2"/>
  <c r="L39" i="2" s="1"/>
  <c r="K38" i="2"/>
  <c r="K39" i="2" s="1"/>
  <c r="J38" i="2"/>
  <c r="J39" i="2" s="1"/>
  <c r="I38" i="2"/>
  <c r="H38" i="2"/>
  <c r="G38" i="2"/>
  <c r="P36" i="2"/>
  <c r="Z33" i="2"/>
  <c r="Z38" i="2" s="1"/>
  <c r="N31" i="2"/>
  <c r="AH29" i="2"/>
  <c r="AH38" i="2" s="1"/>
  <c r="AF29" i="2"/>
  <c r="AF38" i="2" s="1"/>
  <c r="N29" i="2"/>
  <c r="P29" i="2" s="1"/>
  <c r="B29" i="2"/>
  <c r="AC25" i="2"/>
  <c r="AA25" i="2"/>
  <c r="U25" i="2"/>
  <c r="T25" i="2"/>
  <c r="S25" i="2"/>
  <c r="Q25" i="2"/>
  <c r="O25" i="2"/>
  <c r="I25" i="2"/>
  <c r="H25" i="2"/>
  <c r="G25" i="2"/>
  <c r="AH24" i="2"/>
  <c r="AF24" i="2"/>
  <c r="N24" i="2"/>
  <c r="P24" i="2" s="1"/>
  <c r="AH23" i="2"/>
  <c r="AF23" i="2"/>
  <c r="N23" i="2"/>
  <c r="P23" i="2" s="1"/>
  <c r="AH22" i="2"/>
  <c r="AF22" i="2"/>
  <c r="N22" i="2"/>
  <c r="P22" i="2" s="1"/>
  <c r="AH21" i="2"/>
  <c r="AF21" i="2"/>
  <c r="N21" i="2"/>
  <c r="P21" i="2" s="1"/>
  <c r="AH19" i="2"/>
  <c r="AF19" i="2"/>
  <c r="Z19" i="2"/>
  <c r="AB19" i="2" s="1"/>
  <c r="AH18" i="2"/>
  <c r="AF18" i="2"/>
  <c r="N18" i="2"/>
  <c r="P18" i="2" s="1"/>
  <c r="AH17" i="2"/>
  <c r="AF17" i="2"/>
  <c r="Z17" i="2"/>
  <c r="AB17" i="2" s="1"/>
  <c r="AH16" i="2"/>
  <c r="AF16" i="2"/>
  <c r="Z16" i="2"/>
  <c r="AB16" i="2" s="1"/>
  <c r="AH15" i="2"/>
  <c r="Z15" i="2"/>
  <c r="AE15" i="2" s="1"/>
  <c r="AG15" i="2" s="1"/>
  <c r="AH14" i="2"/>
  <c r="AF14" i="2"/>
  <c r="N14" i="2"/>
  <c r="P14" i="2" s="1"/>
  <c r="AH13" i="2"/>
  <c r="AF13" i="2"/>
  <c r="Z13" i="2"/>
  <c r="AB13" i="2" s="1"/>
  <c r="G39" i="2" l="1"/>
  <c r="H39" i="2"/>
  <c r="Q39" i="2"/>
  <c r="I39" i="2"/>
  <c r="AF25" i="2"/>
  <c r="AF39" i="2" s="1"/>
  <c r="AE29" i="2"/>
  <c r="AG29" i="2" s="1"/>
  <c r="AG38" i="2" s="1"/>
  <c r="O39" i="2"/>
  <c r="AH25" i="2"/>
  <c r="AH39" i="2" s="1"/>
  <c r="AE24" i="2"/>
  <c r="AG24" i="2" s="1"/>
  <c r="T39" i="2"/>
  <c r="AA39" i="2"/>
  <c r="AB33" i="2"/>
  <c r="AB38" i="2" s="1"/>
  <c r="S39" i="2"/>
  <c r="AE19" i="2"/>
  <c r="AG19" i="2" s="1"/>
  <c r="AC39" i="2"/>
  <c r="AE22" i="2"/>
  <c r="AG22" i="2" s="1"/>
  <c r="AE13" i="2"/>
  <c r="AG13" i="2" s="1"/>
  <c r="AE17" i="2"/>
  <c r="AG17" i="2" s="1"/>
  <c r="N38" i="2"/>
  <c r="U39" i="2"/>
  <c r="AB25" i="2"/>
  <c r="P25" i="2"/>
  <c r="AE14" i="2"/>
  <c r="AG14" i="2" s="1"/>
  <c r="AE16" i="2"/>
  <c r="AG16" i="2" s="1"/>
  <c r="AE18" i="2"/>
  <c r="AG18" i="2" s="1"/>
  <c r="AE21" i="2"/>
  <c r="AG21" i="2" s="1"/>
  <c r="AE23" i="2"/>
  <c r="AG23" i="2" s="1"/>
  <c r="Z25" i="2"/>
  <c r="Z39" i="2" s="1"/>
  <c r="P31" i="2"/>
  <c r="P38" i="2" s="1"/>
  <c r="N25" i="2"/>
  <c r="N39" i="2" l="1"/>
  <c r="AE38" i="2"/>
  <c r="AB39" i="2"/>
  <c r="P39" i="2"/>
  <c r="AG25" i="2"/>
  <c r="AG39" i="2" s="1"/>
  <c r="AE25" i="2"/>
  <c r="AE3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30" authorId="0" shapeId="0" xr:uid="{CD7501A7-937C-433C-9897-83B6D1BC758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Zamiast Strategii antystresowych, które się powielają z I stopnia</t>
        </r>
      </text>
    </comment>
  </commentList>
</comments>
</file>

<file path=xl/sharedStrings.xml><?xml version="1.0" encoding="utf-8"?>
<sst xmlns="http://schemas.openxmlformats.org/spreadsheetml/2006/main" count="309" uniqueCount="152">
  <si>
    <t>PLAN STUDIÓW</t>
  </si>
  <si>
    <t xml:space="preserve">KIERUNEK STUDIÓW:  </t>
  </si>
  <si>
    <t>TECHNIKI DENTYSTYCZNE</t>
  </si>
  <si>
    <t>POZIOM:</t>
  </si>
  <si>
    <t>II stopnia</t>
  </si>
  <si>
    <t>PROFIL:</t>
  </si>
  <si>
    <t>ogólnoakademicki</t>
  </si>
  <si>
    <t>FORMA STUDIÓW:</t>
  </si>
  <si>
    <t>stacjonarne</t>
  </si>
  <si>
    <t>CYKL KSZTAŁCENIA OD ROKU AKADEMICKIEGO:</t>
  </si>
  <si>
    <t xml:space="preserve">Nauki  </t>
  </si>
  <si>
    <t>Moduł</t>
  </si>
  <si>
    <t>Zajęcia/grupa zajęć realizowane w ramach przedmiotu</t>
  </si>
  <si>
    <t>Semestr 1  (zimowy)</t>
  </si>
  <si>
    <t>Semestr 2 (letni)</t>
  </si>
  <si>
    <t>liczba godzin kontaktowych w roku akademickim</t>
  </si>
  <si>
    <t>liczba godzin samokształcenia w roku akademickim</t>
  </si>
  <si>
    <t>Łączna liczba godzin w roku akademickim (suma=kontakt+samokształcenie)</t>
  </si>
  <si>
    <t>Łączna ilość ECTS w roku akademickim</t>
  </si>
  <si>
    <t>Liczba godzin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</si>
  <si>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</si>
  <si>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</si>
  <si>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</si>
  <si>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</si>
  <si>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</si>
  <si>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</si>
  <si>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</si>
  <si>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</si>
  <si>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w semestrze</t>
  </si>
  <si>
    <t>liczba wszystkich godzin w semestrze (suma=kontakt+samokształcenie)</t>
  </si>
  <si>
    <t>ilość  ECTS w semestrze</t>
  </si>
  <si>
    <t>Forma zaliczenia:</t>
  </si>
  <si>
    <t>e-l</t>
  </si>
  <si>
    <t>liczba godzin kontaktowych w semestrze</t>
  </si>
  <si>
    <t>ilość ECTS w semestrze</t>
  </si>
  <si>
    <t xml:space="preserve">Forma zaliczenia:            </t>
  </si>
  <si>
    <t>Przedmioty obowiązkowe</t>
  </si>
  <si>
    <t xml:space="preserve">Lp. </t>
  </si>
  <si>
    <t>Nazwa przedmiotu</t>
  </si>
  <si>
    <t>Kompetencje generyczne w technikach dentystycznych</t>
  </si>
  <si>
    <t>ZzO</t>
  </si>
  <si>
    <t>BHP</t>
  </si>
  <si>
    <t xml:space="preserve">Z </t>
  </si>
  <si>
    <t>Język angielski</t>
  </si>
  <si>
    <t>Materiałowe i technologiczne aspekty technik protetycznych i ortodontycznych</t>
  </si>
  <si>
    <t>Certyfikacja i akredytacja</t>
  </si>
  <si>
    <t>E</t>
  </si>
  <si>
    <t>Korozja  i powłoki ochronne</t>
  </si>
  <si>
    <t>PŁ</t>
  </si>
  <si>
    <t>Planowanie badań i eksperymentu naukowego</t>
  </si>
  <si>
    <t>Razem przedmioty obowiązkowe:</t>
  </si>
  <si>
    <t>Przedmioty fakultatywne</t>
  </si>
  <si>
    <t>Nauki ogólnomedyczne</t>
  </si>
  <si>
    <t>1 przedmiot z 2</t>
  </si>
  <si>
    <t>Mikrobiologia i immunologia</t>
  </si>
  <si>
    <t>Implantoprotetyka</t>
  </si>
  <si>
    <t>Projektowanie MES</t>
  </si>
  <si>
    <t>Advanced MES design</t>
  </si>
  <si>
    <t>Razem przedmioty fakultatywne:</t>
  </si>
  <si>
    <t>Razem:</t>
  </si>
  <si>
    <t>Legenda:</t>
  </si>
  <si>
    <t>Wykłady</t>
  </si>
  <si>
    <t>Seminarium</t>
  </si>
  <si>
    <t>Ćwiczenia (= Laboratoria - PŁ)</t>
  </si>
  <si>
    <t>Uniwersytet Medyczny w Łodzi</t>
  </si>
  <si>
    <t>Zajęcia kliniczne</t>
  </si>
  <si>
    <t>Politechnika Łódzka</t>
  </si>
  <si>
    <t>Zajęcia praktyczne (= Projekt - PŁ)</t>
  </si>
  <si>
    <t>Praktyki zawodowe</t>
  </si>
  <si>
    <t>E-learning</t>
  </si>
  <si>
    <t>Zaliczenie z oceną</t>
  </si>
  <si>
    <t xml:space="preserve">Zaliczenie  </t>
  </si>
  <si>
    <t>Z</t>
  </si>
  <si>
    <t>Egzamin</t>
  </si>
  <si>
    <t xml:space="preserve">E </t>
  </si>
  <si>
    <t>Techniki dentystyczne</t>
  </si>
  <si>
    <t>Nauki</t>
  </si>
  <si>
    <t>Semestr 3  (zimowy)</t>
  </si>
  <si>
    <t>Semestr 4 (letni)</t>
  </si>
  <si>
    <t>Lp.</t>
  </si>
  <si>
    <t>Elementy prawa</t>
  </si>
  <si>
    <t>Artykulometria</t>
  </si>
  <si>
    <t>Praca dyplomowa</t>
  </si>
  <si>
    <t>Seminarium dyplomowe</t>
  </si>
  <si>
    <t xml:space="preserve">Środowiskowe determinanty zdrowia </t>
  </si>
  <si>
    <t>Stomatologia estetyczna</t>
  </si>
  <si>
    <t>Nowoczesne materiały protetyczne</t>
  </si>
  <si>
    <t>Zzo</t>
  </si>
  <si>
    <t xml:space="preserve">Fizyko-chemia polimerów </t>
  </si>
  <si>
    <t xml:space="preserve">Materiały i kompozyty ceramiczne </t>
  </si>
  <si>
    <t>Materiały i kompozyty polimerowe</t>
  </si>
  <si>
    <t>Metody badań polimerów</t>
  </si>
  <si>
    <t>1 przedmiot z 3</t>
  </si>
  <si>
    <t xml:space="preserve">Prawa i obowiązki pacjenta </t>
  </si>
  <si>
    <t xml:space="preserve">Filozofia medycyny </t>
  </si>
  <si>
    <t>Angielska terminologia w stomatologii</t>
  </si>
  <si>
    <t>Język niemiecki w stomatologii</t>
  </si>
  <si>
    <t>Angielska terminologia w chemii i inżynierii materiałowej</t>
  </si>
  <si>
    <t xml:space="preserve">Postępowanie z materiałem biologicznie skażonym </t>
  </si>
  <si>
    <t>Zagrożenia cywilizacyjne</t>
  </si>
  <si>
    <t>Kierownik przzedmiotu</t>
  </si>
  <si>
    <t>dr hab. n. med. prof. Uczelni Rafał Kubiak</t>
  </si>
  <si>
    <t>dr n. med. Kinga Studzińska-Pasieka</t>
  </si>
  <si>
    <t>Kierownik przedmiotu</t>
  </si>
  <si>
    <t>dr hab. n. med. Dorota Pastuszak-Lewandoska</t>
  </si>
  <si>
    <t>prof. dr hab. inż. n. tech. Leszek Klimek</t>
  </si>
  <si>
    <t>dr n. med. Piotr Fabjański</t>
  </si>
  <si>
    <t>prof. dr hab. n. med. Ewa Brzeziańska-Lasota</t>
  </si>
  <si>
    <t>dr inż. n. tech. Anna Strąkowska</t>
  </si>
  <si>
    <t>prof. dr hab. inż. Dariusz Bieliński</t>
  </si>
  <si>
    <t>dr inż. n. tech. Anna Kosmalska</t>
  </si>
  <si>
    <t>dr n. hum. Anna Alichniewicz</t>
  </si>
  <si>
    <t>lektor CNJO</t>
  </si>
  <si>
    <t>Społeczeństwo ryzyka biomedycznego</t>
  </si>
  <si>
    <t>dr n. med. Piotr Knytel</t>
  </si>
  <si>
    <t>zp - projekt (PŁ)</t>
  </si>
  <si>
    <t>ćw - laboratoria (PŁ)</t>
  </si>
  <si>
    <t>Współpraca w zespole medycznym</t>
  </si>
  <si>
    <t>dr hab. n. med. prof. uczelni Rafał Kubiak</t>
  </si>
  <si>
    <t>dr hab. n. med. prof. uczelni Anna Walczewska</t>
  </si>
  <si>
    <t>dr hab. inż. n. tech. prof. uczelni  Dorota Rylska</t>
  </si>
  <si>
    <t>dr hab. n. med. prof. uczelni Kinga Bociong</t>
  </si>
  <si>
    <t>dr hab. inż. n. chem. prof. uczelni Krzysztof Strzelec</t>
  </si>
  <si>
    <t>dr n. społ. Katarzyna Pawlak-Sobczak</t>
  </si>
  <si>
    <t>prof. dr hab. n. med. Leszek Klimek</t>
  </si>
  <si>
    <t>prof. dr hab. inż. n. tech. Jacek Sawicki</t>
  </si>
  <si>
    <t>dr hab. n. med. prof. uczelni Beata Śmielak</t>
  </si>
  <si>
    <t>dr hab. inż. n. tech. prof. uczelni Emilia Wołowiec-Korecka</t>
  </si>
  <si>
    <t>Techniki cyfrowe</t>
  </si>
  <si>
    <t>zmiana nazwy przedmiotu</t>
  </si>
  <si>
    <t>2026/2027</t>
  </si>
  <si>
    <t>I ROK TECHNIKI DENTYSTYCZNE II stopnia 2026/2027</t>
  </si>
  <si>
    <t>Metody badań materiałów protetycznych I</t>
  </si>
  <si>
    <t>Zastosowanie elementów precyzyjnych w protetyce</t>
  </si>
  <si>
    <t>Nowoczesne technologie w protetyce</t>
  </si>
  <si>
    <t>Druk 3D</t>
  </si>
  <si>
    <t>dr inż. n. tech. Witold Szymański</t>
  </si>
  <si>
    <t>Metody badań materiałów protetycznych II</t>
  </si>
  <si>
    <t>Postępowanie z materiałem biologicznie skażonym</t>
  </si>
  <si>
    <t>Nauki humanistyczne/społeczne</t>
  </si>
  <si>
    <t>Biozgodność materiałów protetycznych</t>
  </si>
  <si>
    <t>Biocompatibility of prostodontic materials</t>
  </si>
  <si>
    <t>Certification and accreditation</t>
  </si>
  <si>
    <t xml:space="preserve">Cyfrowe projektowanie uzupełnień protetycznych </t>
  </si>
  <si>
    <t>dr n. med. Ewa Pruszczyńska</t>
  </si>
  <si>
    <t>Ortodoncja cyfrowa</t>
  </si>
  <si>
    <t>prof.dr hab. n. med. Elżbieta Pawłowska</t>
  </si>
  <si>
    <t>Polymer testing methods</t>
  </si>
  <si>
    <t>Zaawansowane materiały protetyczne</t>
  </si>
  <si>
    <t>Advanced prosthodontic materials</t>
  </si>
  <si>
    <r>
      <t>II ROK TECHNIKI DENTYSTYCZNE II stopnia</t>
    </r>
    <r>
      <rPr>
        <b/>
        <sz val="16"/>
        <color rgb="FFC00000"/>
        <rFont val="Calibri"/>
        <family val="2"/>
        <charset val="238"/>
        <scheme val="minor"/>
      </rPr>
      <t xml:space="preserve"> 2026/2027</t>
    </r>
  </si>
  <si>
    <t>dr n. med. Aleksandra Słodka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</si>
</sst>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5C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EB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8" fillId="0" borderId="0"/>
  </cellStyleXfs>
  <cellXfs count="590">
    <xf numFmtId="0" fontId="0" fillId="0" borderId="0" xfId="0"/>
    <xf numFmtId="0" fontId="1" fillId="0" borderId="0" xfId="1"/>
    <xf numFmtId="0" fontId="3" fillId="0" borderId="0" xfId="1" applyFont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2" fillId="0" borderId="20" xfId="1" applyFont="1" applyBorder="1"/>
    <xf numFmtId="0" fontId="5" fillId="3" borderId="0" xfId="1" applyFont="1" applyFill="1" applyAlignment="1">
      <alignment horizontal="center" vertical="center"/>
    </xf>
    <xf numFmtId="0" fontId="2" fillId="0" borderId="0" xfId="1" applyFont="1"/>
    <xf numFmtId="0" fontId="1" fillId="0" borderId="20" xfId="1" applyBorder="1"/>
    <xf numFmtId="0" fontId="5" fillId="0" borderId="0" xfId="1" applyFont="1" applyAlignment="1">
      <alignment horizontal="center" vertical="center"/>
    </xf>
    <xf numFmtId="0" fontId="1" fillId="3" borderId="0" xfId="1" applyFill="1"/>
    <xf numFmtId="0" fontId="2" fillId="3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2" fillId="3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0" xfId="4" applyAlignment="1">
      <alignment horizontal="center" vertical="center" wrapText="1"/>
    </xf>
    <xf numFmtId="0" fontId="2" fillId="0" borderId="0" xfId="4" applyFont="1" applyAlignment="1">
      <alignment horizontal="center"/>
    </xf>
    <xf numFmtId="0" fontId="1" fillId="0" borderId="0" xfId="4"/>
    <xf numFmtId="0" fontId="1" fillId="0" borderId="0" xfId="4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horizontal="left"/>
    </xf>
    <xf numFmtId="0" fontId="13" fillId="0" borderId="0" xfId="4" applyFont="1" applyAlignment="1">
      <alignment horizontal="left"/>
    </xf>
    <xf numFmtId="0" fontId="2" fillId="2" borderId="22" xfId="1" applyFont="1" applyFill="1" applyBorder="1" applyAlignment="1">
      <alignment horizontal="center" vertical="center" textRotation="90" wrapText="1"/>
    </xf>
    <xf numFmtId="0" fontId="2" fillId="2" borderId="23" xfId="1" applyFont="1" applyFill="1" applyBorder="1" applyAlignment="1">
      <alignment horizontal="center" vertical="center" textRotation="90" wrapText="1"/>
    </xf>
    <xf numFmtId="0" fontId="2" fillId="2" borderId="24" xfId="1" applyFont="1" applyFill="1" applyBorder="1" applyAlignment="1">
      <alignment horizontal="center" vertical="center" textRotation="90" wrapText="1"/>
    </xf>
    <xf numFmtId="0" fontId="2" fillId="2" borderId="28" xfId="1" applyFont="1" applyFill="1" applyBorder="1" applyAlignment="1">
      <alignment horizontal="center" vertical="center" textRotation="90" wrapText="1"/>
    </xf>
    <xf numFmtId="0" fontId="2" fillId="2" borderId="29" xfId="1" applyFont="1" applyFill="1" applyBorder="1" applyAlignment="1">
      <alignment horizontal="center" vertical="center" textRotation="90" wrapText="1"/>
    </xf>
    <xf numFmtId="0" fontId="2" fillId="2" borderId="30" xfId="1" applyFont="1" applyFill="1" applyBorder="1" applyAlignment="1">
      <alignment horizontal="center" vertical="center" textRotation="90" wrapText="1"/>
    </xf>
    <xf numFmtId="0" fontId="2" fillId="2" borderId="3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/>
    </xf>
    <xf numFmtId="0" fontId="19" fillId="3" borderId="40" xfId="3" applyFont="1" applyFill="1" applyBorder="1" applyAlignment="1">
      <alignment horizontal="left" vertical="center" wrapText="1"/>
    </xf>
    <xf numFmtId="0" fontId="19" fillId="3" borderId="6" xfId="3" applyFont="1" applyFill="1" applyBorder="1" applyAlignment="1">
      <alignment horizontal="left" vertical="center" wrapText="1"/>
    </xf>
    <xf numFmtId="0" fontId="21" fillId="3" borderId="4" xfId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19" fillId="3" borderId="40" xfId="3" applyFont="1" applyFill="1" applyBorder="1" applyAlignment="1">
      <alignment vertical="center"/>
    </xf>
    <xf numFmtId="0" fontId="19" fillId="3" borderId="6" xfId="3" applyFont="1" applyFill="1" applyBorder="1" applyAlignment="1">
      <alignment vertical="center"/>
    </xf>
    <xf numFmtId="0" fontId="19" fillId="2" borderId="33" xfId="1" applyFont="1" applyFill="1" applyBorder="1" applyAlignment="1">
      <alignment horizontal="right" vertical="center"/>
    </xf>
    <xf numFmtId="0" fontId="19" fillId="2" borderId="22" xfId="1" applyFont="1" applyFill="1" applyBorder="1" applyAlignment="1">
      <alignment horizontal="center" vertical="center" wrapText="1"/>
    </xf>
    <xf numFmtId="0" fontId="19" fillId="2" borderId="23" xfId="1" applyFont="1" applyFill="1" applyBorder="1" applyAlignment="1">
      <alignment horizontal="center" vertical="center" wrapText="1"/>
    </xf>
    <xf numFmtId="0" fontId="19" fillId="2" borderId="25" xfId="1" applyFont="1" applyFill="1" applyBorder="1" applyAlignment="1">
      <alignment horizontal="center" vertical="center" wrapText="1"/>
    </xf>
    <xf numFmtId="0" fontId="19" fillId="2" borderId="48" xfId="1" applyFont="1" applyFill="1" applyBorder="1" applyAlignment="1">
      <alignment horizontal="center" vertical="center" wrapText="1"/>
    </xf>
    <xf numFmtId="0" fontId="19" fillId="2" borderId="51" xfId="3" applyFont="1" applyFill="1" applyBorder="1" applyAlignment="1">
      <alignment horizontal="left" vertical="center" wrapText="1"/>
    </xf>
    <xf numFmtId="0" fontId="19" fillId="2" borderId="55" xfId="3" applyFont="1" applyFill="1" applyBorder="1" applyAlignment="1">
      <alignment horizontal="left" vertical="center" wrapText="1"/>
    </xf>
    <xf numFmtId="0" fontId="21" fillId="3" borderId="2" xfId="1" applyFont="1" applyFill="1" applyBorder="1" applyAlignment="1">
      <alignment vertical="center" wrapText="1"/>
    </xf>
    <xf numFmtId="0" fontId="19" fillId="3" borderId="2" xfId="1" applyFont="1" applyFill="1" applyBorder="1" applyAlignment="1">
      <alignment vertical="center" wrapText="1"/>
    </xf>
    <xf numFmtId="0" fontId="19" fillId="2" borderId="3" xfId="1" applyFont="1" applyFill="1" applyBorder="1" applyAlignment="1">
      <alignment vertical="center" wrapText="1"/>
    </xf>
    <xf numFmtId="0" fontId="21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vertical="center" wrapText="1"/>
    </xf>
    <xf numFmtId="0" fontId="19" fillId="2" borderId="9" xfId="1" applyFont="1" applyFill="1" applyBorder="1" applyAlignment="1">
      <alignment vertical="center" wrapText="1"/>
    </xf>
    <xf numFmtId="0" fontId="19" fillId="2" borderId="36" xfId="3" applyFont="1" applyFill="1" applyBorder="1" applyAlignment="1">
      <alignment horizontal="left" vertical="center" wrapText="1"/>
    </xf>
    <xf numFmtId="0" fontId="19" fillId="2" borderId="33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right" vertical="center" wrapText="1"/>
    </xf>
    <xf numFmtId="0" fontId="1" fillId="2" borderId="44" xfId="4" applyFill="1" applyBorder="1" applyAlignment="1">
      <alignment horizontal="center" vertical="center" wrapText="1"/>
    </xf>
    <xf numFmtId="0" fontId="1" fillId="2" borderId="42" xfId="4" applyFill="1" applyBorder="1" applyAlignment="1">
      <alignment horizontal="center" vertical="center" wrapText="1"/>
    </xf>
    <xf numFmtId="0" fontId="2" fillId="2" borderId="42" xfId="4" applyFont="1" applyFill="1" applyBorder="1" applyAlignment="1">
      <alignment horizontal="center" vertical="center" textRotation="90" wrapText="1"/>
    </xf>
    <xf numFmtId="0" fontId="1" fillId="2" borderId="42" xfId="4" applyFill="1" applyBorder="1" applyAlignment="1">
      <alignment horizontal="center" vertical="center" textRotation="90" wrapText="1"/>
    </xf>
    <xf numFmtId="0" fontId="2" fillId="2" borderId="46" xfId="4" applyFont="1" applyFill="1" applyBorder="1" applyAlignment="1">
      <alignment horizontal="center" vertical="center" textRotation="90" wrapText="1"/>
    </xf>
    <xf numFmtId="0" fontId="2" fillId="0" borderId="52" xfId="4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 wrapText="1"/>
    </xf>
    <xf numFmtId="0" fontId="2" fillId="0" borderId="51" xfId="3" applyFont="1" applyBorder="1" applyAlignment="1">
      <alignment horizontal="left" vertical="center" wrapText="1"/>
    </xf>
    <xf numFmtId="0" fontId="1" fillId="0" borderId="1" xfId="4" applyBorder="1" applyAlignment="1">
      <alignment horizontal="center" vertical="center" wrapText="1"/>
    </xf>
    <xf numFmtId="0" fontId="1" fillId="0" borderId="2" xfId="4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1" fillId="0" borderId="52" xfId="4" applyBorder="1" applyAlignment="1">
      <alignment horizontal="center" vertical="center" wrapText="1"/>
    </xf>
    <xf numFmtId="0" fontId="2" fillId="0" borderId="41" xfId="4" applyFont="1" applyBorder="1" applyAlignment="1">
      <alignment horizontal="center" vertical="center"/>
    </xf>
    <xf numFmtId="0" fontId="2" fillId="0" borderId="5" xfId="3" applyFont="1" applyBorder="1" applyAlignment="1">
      <alignment horizontal="left" vertical="center" wrapText="1"/>
    </xf>
    <xf numFmtId="0" fontId="2" fillId="0" borderId="40" xfId="3" applyFont="1" applyBorder="1" applyAlignment="1">
      <alignment horizontal="left" vertical="center" wrapText="1"/>
    </xf>
    <xf numFmtId="0" fontId="1" fillId="0" borderId="4" xfId="4" applyBorder="1" applyAlignment="1">
      <alignment horizontal="center" vertical="center" wrapText="1"/>
    </xf>
    <xf numFmtId="0" fontId="1" fillId="0" borderId="5" xfId="4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1" fillId="0" borderId="41" xfId="4" applyBorder="1" applyAlignment="1">
      <alignment horizontal="center" vertical="center" wrapText="1"/>
    </xf>
    <xf numFmtId="0" fontId="2" fillId="0" borderId="5" xfId="3" applyFont="1" applyBorder="1"/>
    <xf numFmtId="0" fontId="2" fillId="0" borderId="40" xfId="3" applyFont="1" applyBorder="1"/>
    <xf numFmtId="0" fontId="20" fillId="0" borderId="5" xfId="3" applyFont="1" applyBorder="1"/>
    <xf numFmtId="0" fontId="20" fillId="0" borderId="40" xfId="3" applyFont="1" applyBorder="1"/>
    <xf numFmtId="0" fontId="14" fillId="0" borderId="4" xfId="4" applyFont="1" applyBorder="1" applyAlignment="1">
      <alignment horizontal="center" vertical="center" wrapText="1"/>
    </xf>
    <xf numFmtId="0" fontId="14" fillId="0" borderId="5" xfId="4" applyFont="1" applyBorder="1" applyAlignment="1">
      <alignment horizontal="center" vertical="center" wrapText="1"/>
    </xf>
    <xf numFmtId="0" fontId="25" fillId="0" borderId="5" xfId="4" applyFont="1" applyBorder="1" applyAlignment="1">
      <alignment horizontal="center" vertical="center" wrapText="1"/>
    </xf>
    <xf numFmtId="0" fontId="25" fillId="0" borderId="6" xfId="4" applyFont="1" applyBorder="1" applyAlignment="1">
      <alignment horizontal="center" vertical="center" wrapText="1"/>
    </xf>
    <xf numFmtId="0" fontId="26" fillId="0" borderId="4" xfId="4" applyFont="1" applyBorder="1" applyAlignment="1">
      <alignment horizontal="center" vertical="center" wrapText="1"/>
    </xf>
    <xf numFmtId="0" fontId="26" fillId="0" borderId="5" xfId="4" applyFont="1" applyBorder="1" applyAlignment="1">
      <alignment horizontal="center" vertical="center" wrapText="1"/>
    </xf>
    <xf numFmtId="0" fontId="19" fillId="0" borderId="6" xfId="4" applyFont="1" applyBorder="1" applyAlignment="1">
      <alignment horizontal="center" vertical="center" wrapText="1"/>
    </xf>
    <xf numFmtId="0" fontId="26" fillId="0" borderId="41" xfId="4" applyFont="1" applyBorder="1" applyAlignment="1">
      <alignment horizontal="center" vertical="center" wrapText="1"/>
    </xf>
    <xf numFmtId="0" fontId="20" fillId="0" borderId="5" xfId="4" applyFont="1" applyBorder="1" applyAlignment="1">
      <alignment horizontal="center" vertical="center" wrapText="1"/>
    </xf>
    <xf numFmtId="0" fontId="20" fillId="0" borderId="6" xfId="4" applyFont="1" applyBorder="1" applyAlignment="1">
      <alignment horizontal="center" vertical="center" wrapText="1"/>
    </xf>
    <xf numFmtId="0" fontId="3" fillId="2" borderId="22" xfId="4" applyFont="1" applyFill="1" applyBorder="1" applyAlignment="1">
      <alignment horizontal="center" vertical="center" wrapText="1"/>
    </xf>
    <xf numFmtId="0" fontId="3" fillId="2" borderId="23" xfId="4" applyFont="1" applyFill="1" applyBorder="1" applyAlignment="1">
      <alignment horizontal="center" vertical="center" wrapText="1"/>
    </xf>
    <xf numFmtId="0" fontId="3" fillId="2" borderId="25" xfId="4" applyFont="1" applyFill="1" applyBorder="1" applyAlignment="1">
      <alignment horizontal="center" vertical="center" wrapText="1"/>
    </xf>
    <xf numFmtId="0" fontId="5" fillId="2" borderId="48" xfId="4" applyFont="1" applyFill="1" applyBorder="1" applyAlignment="1">
      <alignment horizontal="center" vertical="center" wrapText="1"/>
    </xf>
    <xf numFmtId="0" fontId="5" fillId="2" borderId="25" xfId="4" applyFont="1" applyFill="1" applyBorder="1" applyAlignment="1">
      <alignment horizontal="center" vertical="center" wrapText="1"/>
    </xf>
    <xf numFmtId="0" fontId="28" fillId="0" borderId="51" xfId="3" applyFont="1" applyBorder="1" applyAlignment="1">
      <alignment horizontal="left" vertical="center" wrapText="1"/>
    </xf>
    <xf numFmtId="0" fontId="29" fillId="0" borderId="3" xfId="3" applyFont="1" applyBorder="1" applyAlignment="1">
      <alignment horizontal="left" vertical="center" wrapText="1"/>
    </xf>
    <xf numFmtId="0" fontId="3" fillId="0" borderId="52" xfId="4" applyFont="1" applyBorder="1" applyAlignment="1">
      <alignment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vertical="center" wrapText="1"/>
    </xf>
    <xf numFmtId="0" fontId="5" fillId="0" borderId="3" xfId="4" applyFont="1" applyBorder="1" applyAlignment="1">
      <alignment vertical="center" wrapText="1"/>
    </xf>
    <xf numFmtId="0" fontId="3" fillId="0" borderId="41" xfId="4" applyFont="1" applyBorder="1" applyAlignment="1">
      <alignment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vertical="center" wrapText="1"/>
    </xf>
    <xf numFmtId="0" fontId="5" fillId="0" borderId="6" xfId="4" applyFont="1" applyBorder="1" applyAlignment="1">
      <alignment vertical="center" wrapText="1"/>
    </xf>
    <xf numFmtId="0" fontId="20" fillId="2" borderId="51" xfId="3" applyFont="1" applyFill="1" applyBorder="1" applyAlignment="1">
      <alignment vertical="center" wrapText="1"/>
    </xf>
    <xf numFmtId="0" fontId="30" fillId="2" borderId="3" xfId="3" applyFont="1" applyFill="1" applyBorder="1" applyAlignment="1">
      <alignment vertical="center" wrapText="1"/>
    </xf>
    <xf numFmtId="0" fontId="3" fillId="0" borderId="1" xfId="4" applyFont="1" applyBorder="1" applyAlignment="1">
      <alignment vertical="center" wrapText="1"/>
    </xf>
    <xf numFmtId="0" fontId="31" fillId="0" borderId="55" xfId="3" applyFont="1" applyBorder="1" applyAlignment="1">
      <alignment horizontal="justify" vertical="center" wrapText="1"/>
    </xf>
    <xf numFmtId="0" fontId="32" fillId="0" borderId="9" xfId="3" applyFont="1" applyBorder="1" applyAlignment="1">
      <alignment horizontal="justify" vertical="center" wrapText="1"/>
    </xf>
    <xf numFmtId="0" fontId="3" fillId="0" borderId="7" xfId="4" applyFont="1" applyBorder="1" applyAlignment="1">
      <alignment vertical="center" wrapText="1"/>
    </xf>
    <xf numFmtId="0" fontId="3" fillId="0" borderId="8" xfId="4" applyFont="1" applyBorder="1" applyAlignment="1">
      <alignment vertical="center" wrapText="1"/>
    </xf>
    <xf numFmtId="0" fontId="5" fillId="0" borderId="9" xfId="4" applyFont="1" applyBorder="1" applyAlignment="1">
      <alignment vertical="center" wrapText="1"/>
    </xf>
    <xf numFmtId="0" fontId="2" fillId="2" borderId="36" xfId="3" applyFont="1" applyFill="1" applyBorder="1" applyAlignment="1">
      <alignment vertical="center"/>
    </xf>
    <xf numFmtId="0" fontId="27" fillId="2" borderId="38" xfId="3" applyFont="1" applyFill="1" applyBorder="1" applyAlignment="1">
      <alignment vertical="center"/>
    </xf>
    <xf numFmtId="0" fontId="3" fillId="0" borderId="37" xfId="4" applyFont="1" applyBorder="1" applyAlignment="1">
      <alignment vertical="center" wrapText="1"/>
    </xf>
    <xf numFmtId="0" fontId="5" fillId="0" borderId="37" xfId="4" applyFont="1" applyBorder="1" applyAlignment="1">
      <alignment vertical="center" wrapText="1"/>
    </xf>
    <xf numFmtId="0" fontId="5" fillId="0" borderId="36" xfId="4" applyFont="1" applyBorder="1" applyAlignment="1">
      <alignment vertical="center" wrapText="1"/>
    </xf>
    <xf numFmtId="0" fontId="3" fillId="0" borderId="35" xfId="4" applyFont="1" applyBorder="1" applyAlignment="1">
      <alignment vertical="center" wrapText="1"/>
    </xf>
    <xf numFmtId="0" fontId="28" fillId="0" borderId="5" xfId="3" applyFont="1" applyBorder="1" applyAlignment="1">
      <alignment vertical="center"/>
    </xf>
    <xf numFmtId="0" fontId="29" fillId="0" borderId="6" xfId="3" applyFont="1" applyBorder="1" applyAlignment="1">
      <alignment vertical="center"/>
    </xf>
    <xf numFmtId="0" fontId="5" fillId="0" borderId="5" xfId="4" applyFont="1" applyBorder="1" applyAlignment="1">
      <alignment vertical="center" wrapText="1"/>
    </xf>
    <xf numFmtId="0" fontId="5" fillId="0" borderId="40" xfId="4" applyFont="1" applyBorder="1" applyAlignment="1">
      <alignment vertical="center" wrapText="1"/>
    </xf>
    <xf numFmtId="0" fontId="3" fillId="0" borderId="4" xfId="4" applyFont="1" applyBorder="1" applyAlignment="1">
      <alignment vertical="center" wrapText="1"/>
    </xf>
    <xf numFmtId="0" fontId="28" fillId="0" borderId="42" xfId="3" applyFont="1" applyBorder="1" applyAlignment="1">
      <alignment vertical="center" wrapText="1"/>
    </xf>
    <xf numFmtId="0" fontId="29" fillId="0" borderId="46" xfId="3" applyFont="1" applyBorder="1" applyAlignment="1">
      <alignment vertical="center" wrapText="1"/>
    </xf>
    <xf numFmtId="0" fontId="3" fillId="0" borderId="42" xfId="4" applyFont="1" applyBorder="1" applyAlignment="1">
      <alignment vertical="center" wrapText="1"/>
    </xf>
    <xf numFmtId="0" fontId="5" fillId="0" borderId="42" xfId="4" applyFont="1" applyBorder="1" applyAlignment="1">
      <alignment vertical="center" wrapText="1"/>
    </xf>
    <xf numFmtId="0" fontId="5" fillId="0" borderId="45" xfId="4" applyFont="1" applyBorder="1" applyAlignment="1">
      <alignment vertical="center" wrapText="1"/>
    </xf>
    <xf numFmtId="0" fontId="3" fillId="0" borderId="44" xfId="4" applyFont="1" applyBorder="1" applyAlignment="1">
      <alignment vertical="center" wrapText="1"/>
    </xf>
    <xf numFmtId="0" fontId="19" fillId="3" borderId="2" xfId="4" applyFont="1" applyFill="1" applyBorder="1" applyAlignment="1">
      <alignment horizontal="center" vertical="center" wrapText="1"/>
    </xf>
    <xf numFmtId="0" fontId="28" fillId="0" borderId="8" xfId="3" applyFont="1" applyBorder="1" applyAlignment="1">
      <alignment horizontal="left" vertical="center"/>
    </xf>
    <xf numFmtId="0" fontId="29" fillId="0" borderId="9" xfId="3" applyFont="1" applyBorder="1" applyAlignment="1">
      <alignment horizontal="left" vertical="center"/>
    </xf>
    <xf numFmtId="0" fontId="3" fillId="0" borderId="7" xfId="4" applyFont="1" applyBorder="1" applyAlignment="1">
      <alignment horizontal="center" vertical="center" wrapText="1"/>
    </xf>
    <xf numFmtId="0" fontId="3" fillId="2" borderId="48" xfId="4" applyFont="1" applyFill="1" applyBorder="1" applyAlignment="1">
      <alignment horizontal="center" vertical="center" wrapText="1"/>
    </xf>
    <xf numFmtId="0" fontId="5" fillId="2" borderId="23" xfId="4" applyFont="1" applyFill="1" applyBorder="1" applyAlignment="1">
      <alignment horizontal="center" vertical="center" wrapText="1"/>
    </xf>
    <xf numFmtId="0" fontId="5" fillId="2" borderId="24" xfId="4" applyFont="1" applyFill="1" applyBorder="1" applyAlignment="1">
      <alignment horizontal="center" vertical="center" wrapText="1"/>
    </xf>
    <xf numFmtId="0" fontId="5" fillId="2" borderId="22" xfId="4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right" vertical="center" wrapText="1"/>
    </xf>
    <xf numFmtId="0" fontId="5" fillId="3" borderId="0" xfId="1" applyFont="1" applyFill="1" applyAlignment="1">
      <alignment horizontal="center" vertical="center" wrapText="1"/>
    </xf>
    <xf numFmtId="0" fontId="1" fillId="3" borderId="0" xfId="1" applyFill="1" applyAlignment="1">
      <alignment horizontal="center" vertical="center"/>
    </xf>
    <xf numFmtId="0" fontId="2" fillId="2" borderId="1" xfId="1" applyFont="1" applyFill="1" applyBorder="1" applyAlignment="1">
      <alignment horizontal="right"/>
    </xf>
    <xf numFmtId="0" fontId="2" fillId="2" borderId="4" xfId="1" applyFont="1" applyFill="1" applyBorder="1" applyAlignment="1">
      <alignment horizontal="right"/>
    </xf>
    <xf numFmtId="0" fontId="2" fillId="2" borderId="7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2" fillId="2" borderId="4" xfId="1" applyFont="1" applyFill="1" applyBorder="1" applyAlignment="1">
      <alignment horizontal="right" vertical="center"/>
    </xf>
    <xf numFmtId="0" fontId="2" fillId="2" borderId="7" xfId="1" applyFont="1" applyFill="1" applyBorder="1" applyAlignment="1">
      <alignment horizontal="right" vertical="center"/>
    </xf>
    <xf numFmtId="0" fontId="11" fillId="3" borderId="0" xfId="1" applyFont="1" applyFill="1" applyAlignment="1">
      <alignment vertical="center"/>
    </xf>
    <xf numFmtId="0" fontId="19" fillId="2" borderId="3" xfId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21" fillId="3" borderId="37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center"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3" borderId="7" xfId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3" fillId="0" borderId="52" xfId="4" applyFont="1" applyBorder="1" applyAlignment="1">
      <alignment horizontal="center" vertical="center" wrapText="1"/>
    </xf>
    <xf numFmtId="0" fontId="3" fillId="0" borderId="41" xfId="4" applyFont="1" applyBorder="1" applyAlignment="1">
      <alignment horizontal="center" vertical="center" wrapText="1"/>
    </xf>
    <xf numFmtId="0" fontId="3" fillId="0" borderId="37" xfId="4" applyFont="1" applyBorder="1" applyAlignment="1">
      <alignment horizontal="center" vertical="center" wrapText="1"/>
    </xf>
    <xf numFmtId="0" fontId="3" fillId="0" borderId="42" xfId="4" applyFont="1" applyBorder="1" applyAlignment="1">
      <alignment horizontal="center" vertical="center" wrapText="1"/>
    </xf>
    <xf numFmtId="0" fontId="3" fillId="0" borderId="39" xfId="4" applyFont="1" applyBorder="1" applyAlignment="1">
      <alignment horizontal="center" vertical="center" wrapText="1"/>
    </xf>
    <xf numFmtId="0" fontId="3" fillId="0" borderId="47" xfId="4" applyFont="1" applyBorder="1" applyAlignment="1">
      <alignment horizontal="center" vertical="center" wrapText="1"/>
    </xf>
    <xf numFmtId="0" fontId="3" fillId="0" borderId="56" xfId="4" applyFont="1" applyBorder="1" applyAlignment="1">
      <alignment horizontal="center" vertical="center" wrapText="1"/>
    </xf>
    <xf numFmtId="0" fontId="1" fillId="3" borderId="4" xfId="4" applyFill="1" applyBorder="1" applyAlignment="1">
      <alignment horizontal="center" vertical="center" wrapText="1"/>
    </xf>
    <xf numFmtId="0" fontId="1" fillId="3" borderId="5" xfId="4" applyFill="1" applyBorder="1" applyAlignment="1">
      <alignment horizontal="center" vertical="center" wrapText="1"/>
    </xf>
    <xf numFmtId="0" fontId="2" fillId="3" borderId="5" xfId="4" applyFont="1" applyFill="1" applyBorder="1" applyAlignment="1">
      <alignment horizontal="center" vertical="center" wrapText="1"/>
    </xf>
    <xf numFmtId="0" fontId="2" fillId="3" borderId="6" xfId="4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left" vertical="center" wrapText="1"/>
    </xf>
    <xf numFmtId="0" fontId="2" fillId="3" borderId="40" xfId="3" applyFont="1" applyFill="1" applyBorder="1" applyAlignment="1">
      <alignment horizontal="left" vertical="center" wrapText="1"/>
    </xf>
    <xf numFmtId="0" fontId="20" fillId="2" borderId="2" xfId="3" applyFont="1" applyFill="1" applyBorder="1" applyAlignment="1">
      <alignment horizontal="left" vertical="center" wrapText="1"/>
    </xf>
    <xf numFmtId="0" fontId="30" fillId="2" borderId="3" xfId="3" applyFont="1" applyFill="1" applyBorder="1" applyAlignment="1">
      <alignment horizontal="left" vertical="center" wrapText="1"/>
    </xf>
    <xf numFmtId="0" fontId="19" fillId="3" borderId="40" xfId="3" applyFont="1" applyFill="1" applyBorder="1" applyAlignment="1">
      <alignment vertical="center" wrapText="1"/>
    </xf>
    <xf numFmtId="0" fontId="19" fillId="3" borderId="6" xfId="3" applyFont="1" applyFill="1" applyBorder="1" applyAlignment="1">
      <alignment vertical="center" wrapText="1"/>
    </xf>
    <xf numFmtId="0" fontId="19" fillId="7" borderId="40" xfId="3" applyFont="1" applyFill="1" applyBorder="1" applyAlignment="1">
      <alignment horizontal="left" vertical="center" wrapText="1"/>
    </xf>
    <xf numFmtId="0" fontId="19" fillId="7" borderId="6" xfId="3" applyFont="1" applyFill="1" applyBorder="1" applyAlignment="1">
      <alignment horizontal="left" vertical="center" wrapText="1"/>
    </xf>
    <xf numFmtId="0" fontId="21" fillId="7" borderId="4" xfId="1" applyFont="1" applyFill="1" applyBorder="1" applyAlignment="1">
      <alignment horizontal="center" vertical="center" wrapText="1"/>
    </xf>
    <xf numFmtId="0" fontId="21" fillId="7" borderId="5" xfId="1" applyFont="1" applyFill="1" applyBorder="1" applyAlignment="1">
      <alignment horizontal="center" vertical="center" wrapText="1"/>
    </xf>
    <xf numFmtId="0" fontId="19" fillId="7" borderId="5" xfId="1" applyFont="1" applyFill="1" applyBorder="1" applyAlignment="1">
      <alignment horizontal="center" vertical="center" wrapText="1"/>
    </xf>
    <xf numFmtId="0" fontId="19" fillId="7" borderId="6" xfId="1" applyFont="1" applyFill="1" applyBorder="1" applyAlignment="1">
      <alignment horizontal="center" vertical="center" wrapText="1"/>
    </xf>
    <xf numFmtId="0" fontId="19" fillId="7" borderId="9" xfId="3" applyFont="1" applyFill="1" applyBorder="1" applyAlignment="1">
      <alignment horizontal="left" vertical="center" wrapText="1"/>
    </xf>
    <xf numFmtId="0" fontId="21" fillId="7" borderId="42" xfId="1" applyFont="1" applyFill="1" applyBorder="1" applyAlignment="1">
      <alignment horizontal="center" vertical="center" wrapText="1"/>
    </xf>
    <xf numFmtId="0" fontId="21" fillId="7" borderId="1" xfId="1" applyFont="1" applyFill="1" applyBorder="1" applyAlignment="1">
      <alignment horizontal="center" vertical="center" wrapText="1"/>
    </xf>
    <xf numFmtId="0" fontId="21" fillId="7" borderId="2" xfId="1" applyFont="1" applyFill="1" applyBorder="1" applyAlignment="1">
      <alignment horizontal="center" vertical="center" wrapText="1"/>
    </xf>
    <xf numFmtId="0" fontId="19" fillId="7" borderId="2" xfId="1" applyFont="1" applyFill="1" applyBorder="1" applyAlignment="1">
      <alignment horizontal="center" vertical="center" wrapText="1"/>
    </xf>
    <xf numFmtId="0" fontId="19" fillId="7" borderId="3" xfId="1" applyFont="1" applyFill="1" applyBorder="1" applyAlignment="1">
      <alignment horizontal="center" vertical="center" wrapText="1"/>
    </xf>
    <xf numFmtId="0" fontId="21" fillId="7" borderId="7" xfId="1" applyFont="1" applyFill="1" applyBorder="1" applyAlignment="1">
      <alignment horizontal="center" vertical="center" wrapText="1"/>
    </xf>
    <xf numFmtId="0" fontId="21" fillId="7" borderId="8" xfId="1" applyFont="1" applyFill="1" applyBorder="1" applyAlignment="1">
      <alignment horizontal="center" vertical="center" wrapText="1"/>
    </xf>
    <xf numFmtId="0" fontId="19" fillId="7" borderId="8" xfId="1" applyFont="1" applyFill="1" applyBorder="1" applyAlignment="1">
      <alignment horizontal="center" vertical="center" wrapText="1"/>
    </xf>
    <xf numFmtId="0" fontId="19" fillId="7" borderId="9" xfId="1" applyFont="1" applyFill="1" applyBorder="1" applyAlignment="1">
      <alignment horizontal="center" vertical="center" wrapText="1"/>
    </xf>
    <xf numFmtId="0" fontId="19" fillId="7" borderId="36" xfId="3" applyFont="1" applyFill="1" applyBorder="1" applyAlignment="1">
      <alignment vertical="center"/>
    </xf>
    <xf numFmtId="0" fontId="21" fillId="7" borderId="35" xfId="1" applyFont="1" applyFill="1" applyBorder="1" applyAlignment="1">
      <alignment horizontal="center" vertical="center" wrapText="1"/>
    </xf>
    <xf numFmtId="0" fontId="21" fillId="7" borderId="37" xfId="1" applyFont="1" applyFill="1" applyBorder="1" applyAlignment="1">
      <alignment horizontal="center" vertical="center" wrapText="1"/>
    </xf>
    <xf numFmtId="0" fontId="19" fillId="7" borderId="37" xfId="1" applyFont="1" applyFill="1" applyBorder="1" applyAlignment="1">
      <alignment horizontal="center" vertical="center" wrapText="1"/>
    </xf>
    <xf numFmtId="0" fontId="19" fillId="7" borderId="38" xfId="1" applyFont="1" applyFill="1" applyBorder="1" applyAlignment="1">
      <alignment horizontal="center" vertical="center" wrapText="1"/>
    </xf>
    <xf numFmtId="0" fontId="19" fillId="7" borderId="45" xfId="3" applyFont="1" applyFill="1" applyBorder="1" applyAlignment="1">
      <alignment vertical="center"/>
    </xf>
    <xf numFmtId="0" fontId="35" fillId="0" borderId="5" xfId="4" applyFont="1" applyBorder="1" applyAlignment="1">
      <alignment horizontal="center" vertical="center" wrapText="1"/>
    </xf>
    <xf numFmtId="0" fontId="35" fillId="0" borderId="6" xfId="4" applyFont="1" applyBorder="1" applyAlignment="1">
      <alignment horizontal="center" vertical="center" wrapText="1"/>
    </xf>
    <xf numFmtId="0" fontId="2" fillId="7" borderId="41" xfId="4" applyFont="1" applyFill="1" applyBorder="1" applyAlignment="1">
      <alignment horizontal="center" vertical="center"/>
    </xf>
    <xf numFmtId="0" fontId="2" fillId="7" borderId="5" xfId="3" applyFont="1" applyFill="1" applyBorder="1" applyAlignment="1">
      <alignment vertical="center" wrapText="1"/>
    </xf>
    <xf numFmtId="0" fontId="2" fillId="7" borderId="40" xfId="3" applyFont="1" applyFill="1" applyBorder="1" applyAlignment="1">
      <alignment vertical="center" wrapText="1"/>
    </xf>
    <xf numFmtId="0" fontId="1" fillId="7" borderId="4" xfId="4" applyFill="1" applyBorder="1" applyAlignment="1">
      <alignment horizontal="center" vertical="center" wrapText="1"/>
    </xf>
    <xf numFmtId="0" fontId="1" fillId="7" borderId="5" xfId="4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center" vertical="center" wrapText="1"/>
    </xf>
    <xf numFmtId="0" fontId="2" fillId="7" borderId="6" xfId="4" applyFont="1" applyFill="1" applyBorder="1" applyAlignment="1">
      <alignment horizontal="center" vertical="center" wrapText="1"/>
    </xf>
    <xf numFmtId="0" fontId="1" fillId="7" borderId="41" xfId="4" applyFill="1" applyBorder="1" applyAlignment="1">
      <alignment horizontal="center" vertical="center" wrapText="1"/>
    </xf>
    <xf numFmtId="0" fontId="2" fillId="7" borderId="5" xfId="3" applyFont="1" applyFill="1" applyBorder="1" applyAlignment="1">
      <alignment horizontal="left" vertical="center" wrapText="1"/>
    </xf>
    <xf numFmtId="0" fontId="2" fillId="7" borderId="40" xfId="3" applyFont="1" applyFill="1" applyBorder="1" applyAlignment="1">
      <alignment horizontal="left" vertical="center" wrapText="1"/>
    </xf>
    <xf numFmtId="0" fontId="2" fillId="7" borderId="47" xfId="4" applyFont="1" applyFill="1" applyBorder="1" applyAlignment="1">
      <alignment horizontal="center" vertical="center"/>
    </xf>
    <xf numFmtId="0" fontId="2" fillId="7" borderId="42" xfId="3" applyFont="1" applyFill="1" applyBorder="1" applyAlignment="1">
      <alignment horizontal="left" vertical="center" wrapText="1"/>
    </xf>
    <xf numFmtId="0" fontId="2" fillId="7" borderId="45" xfId="3" applyFont="1" applyFill="1" applyBorder="1" applyAlignment="1">
      <alignment horizontal="left" vertical="center" wrapText="1"/>
    </xf>
    <xf numFmtId="0" fontId="1" fillId="7" borderId="44" xfId="4" applyFill="1" applyBorder="1" applyAlignment="1">
      <alignment horizontal="center" vertical="center" wrapText="1"/>
    </xf>
    <xf numFmtId="0" fontId="1" fillId="7" borderId="42" xfId="4" applyFill="1" applyBorder="1" applyAlignment="1">
      <alignment horizontal="center" vertical="center" wrapText="1"/>
    </xf>
    <xf numFmtId="0" fontId="2" fillId="7" borderId="42" xfId="4" applyFont="1" applyFill="1" applyBorder="1" applyAlignment="1">
      <alignment horizontal="center" vertical="center" wrapText="1"/>
    </xf>
    <xf numFmtId="0" fontId="2" fillId="7" borderId="46" xfId="4" applyFont="1" applyFill="1" applyBorder="1" applyAlignment="1">
      <alignment horizontal="center" vertical="center" wrapText="1"/>
    </xf>
    <xf numFmtId="0" fontId="1" fillId="7" borderId="47" xfId="4" applyFill="1" applyBorder="1" applyAlignment="1">
      <alignment horizontal="center" vertical="center" wrapText="1"/>
    </xf>
    <xf numFmtId="0" fontId="20" fillId="3" borderId="40" xfId="3" applyFont="1" applyFill="1" applyBorder="1" applyAlignment="1">
      <alignment vertical="center"/>
    </xf>
    <xf numFmtId="0" fontId="1" fillId="0" borderId="0" xfId="4" applyAlignment="1">
      <alignment horizontal="right" vertical="center"/>
    </xf>
    <xf numFmtId="0" fontId="1" fillId="0" borderId="0" xfId="1" applyAlignment="1">
      <alignment horizontal="center" wrapText="1"/>
    </xf>
    <xf numFmtId="0" fontId="1" fillId="0" borderId="20" xfId="1" applyBorder="1" applyAlignment="1">
      <alignment horizontal="center" wrapText="1"/>
    </xf>
    <xf numFmtId="0" fontId="21" fillId="3" borderId="60" xfId="1" applyFont="1" applyFill="1" applyBorder="1" applyAlignment="1">
      <alignment horizontal="center" vertical="center" wrapText="1"/>
    </xf>
    <xf numFmtId="0" fontId="35" fillId="3" borderId="4" xfId="4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horizontal="center" vertical="center" wrapText="1"/>
    </xf>
    <xf numFmtId="0" fontId="5" fillId="3" borderId="41" xfId="1" applyFont="1" applyFill="1" applyBorder="1" applyAlignment="1">
      <alignment horizontal="center" vertical="center" wrapText="1"/>
    </xf>
    <xf numFmtId="0" fontId="19" fillId="3" borderId="41" xfId="1" applyFont="1" applyFill="1" applyBorder="1" applyAlignment="1">
      <alignment horizontal="center" vertical="center" wrapText="1"/>
    </xf>
    <xf numFmtId="0" fontId="5" fillId="7" borderId="40" xfId="3" applyFont="1" applyFill="1" applyBorder="1" applyAlignment="1">
      <alignment horizontal="left" vertical="center" wrapText="1"/>
    </xf>
    <xf numFmtId="0" fontId="19" fillId="7" borderId="41" xfId="1" applyFont="1" applyFill="1" applyBorder="1" applyAlignment="1">
      <alignment horizontal="center" vertical="center" wrapText="1"/>
    </xf>
    <xf numFmtId="0" fontId="19" fillId="7" borderId="56" xfId="1" applyFont="1" applyFill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left" vertical="center" wrapText="1"/>
    </xf>
    <xf numFmtId="0" fontId="21" fillId="3" borderId="43" xfId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19" fillId="3" borderId="43" xfId="1" applyFont="1" applyFill="1" applyBorder="1" applyAlignment="1">
      <alignment horizontal="center" vertical="center" wrapText="1"/>
    </xf>
    <xf numFmtId="0" fontId="19" fillId="2" borderId="64" xfId="1" applyFont="1" applyFill="1" applyBorder="1" applyAlignment="1">
      <alignment horizontal="center" vertical="center" wrapText="1"/>
    </xf>
    <xf numFmtId="0" fontId="19" fillId="2" borderId="29" xfId="3" applyFont="1" applyFill="1" applyBorder="1" applyAlignment="1">
      <alignment horizontal="left" vertical="center" wrapText="1"/>
    </xf>
    <xf numFmtId="0" fontId="21" fillId="3" borderId="29" xfId="1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19" fillId="2" borderId="64" xfId="1" applyFont="1" applyFill="1" applyBorder="1" applyAlignment="1">
      <alignment vertical="center" wrapText="1"/>
    </xf>
    <xf numFmtId="0" fontId="19" fillId="2" borderId="43" xfId="3" applyFont="1" applyFill="1" applyBorder="1" applyAlignment="1">
      <alignment horizontal="left" vertical="center" wrapText="1"/>
    </xf>
    <xf numFmtId="0" fontId="21" fillId="3" borderId="43" xfId="1" applyFont="1" applyFill="1" applyBorder="1" applyAlignment="1">
      <alignment vertical="center" wrapText="1"/>
    </xf>
    <xf numFmtId="0" fontId="19" fillId="3" borderId="43" xfId="1" applyFont="1" applyFill="1" applyBorder="1" applyAlignment="1">
      <alignment vertical="center" wrapText="1"/>
    </xf>
    <xf numFmtId="0" fontId="5" fillId="2" borderId="0" xfId="1" applyFont="1" applyFill="1" applyAlignment="1">
      <alignment horizontal="left" vertical="center"/>
    </xf>
    <xf numFmtId="0" fontId="19" fillId="2" borderId="30" xfId="1" applyFont="1" applyFill="1" applyBorder="1" applyAlignment="1">
      <alignment vertical="center" wrapText="1"/>
    </xf>
    <xf numFmtId="0" fontId="21" fillId="7" borderId="17" xfId="1" applyFont="1" applyFill="1" applyBorder="1" applyAlignment="1">
      <alignment horizontal="center" vertical="center" wrapText="1"/>
    </xf>
    <xf numFmtId="0" fontId="21" fillId="7" borderId="29" xfId="1" applyFont="1" applyFill="1" applyBorder="1" applyAlignment="1">
      <alignment horizontal="center" vertical="center" wrapText="1"/>
    </xf>
    <xf numFmtId="0" fontId="19" fillId="7" borderId="29" xfId="3" applyFont="1" applyFill="1" applyBorder="1" applyAlignment="1">
      <alignment horizontal="left" vertical="center" wrapText="1"/>
    </xf>
    <xf numFmtId="0" fontId="19" fillId="7" borderId="17" xfId="1" applyFont="1" applyFill="1" applyBorder="1" applyAlignment="1">
      <alignment horizontal="center" vertical="center" wrapText="1"/>
    </xf>
    <xf numFmtId="0" fontId="19" fillId="7" borderId="19" xfId="1" applyFont="1" applyFill="1" applyBorder="1" applyAlignment="1">
      <alignment horizontal="center" vertical="center" wrapText="1"/>
    </xf>
    <xf numFmtId="0" fontId="21" fillId="7" borderId="43" xfId="1" applyFont="1" applyFill="1" applyBorder="1" applyAlignment="1">
      <alignment horizontal="center" vertical="center" wrapText="1"/>
    </xf>
    <xf numFmtId="0" fontId="19" fillId="7" borderId="2" xfId="3" applyFont="1" applyFill="1" applyBorder="1" applyAlignment="1">
      <alignment horizontal="left" vertical="center" wrapText="1"/>
    </xf>
    <xf numFmtId="0" fontId="21" fillId="7" borderId="28" xfId="1" applyFont="1" applyFill="1" applyBorder="1" applyAlignment="1">
      <alignment horizontal="center" vertical="center" wrapText="1"/>
    </xf>
    <xf numFmtId="0" fontId="19" fillId="2" borderId="19" xfId="3" applyFont="1" applyFill="1" applyBorder="1" applyAlignment="1">
      <alignment vertical="center" wrapText="1"/>
    </xf>
    <xf numFmtId="0" fontId="19" fillId="2" borderId="3" xfId="3" applyFont="1" applyFill="1" applyBorder="1" applyAlignment="1">
      <alignment vertical="center" wrapText="1"/>
    </xf>
    <xf numFmtId="0" fontId="19" fillId="2" borderId="64" xfId="3" applyFont="1" applyFill="1" applyBorder="1" applyAlignment="1">
      <alignment vertical="center" wrapText="1"/>
    </xf>
    <xf numFmtId="0" fontId="19" fillId="2" borderId="9" xfId="3" applyFont="1" applyFill="1" applyBorder="1" applyAlignment="1">
      <alignment vertical="center" wrapText="1"/>
    </xf>
    <xf numFmtId="0" fontId="20" fillId="3" borderId="5" xfId="3" applyFont="1" applyFill="1" applyBorder="1" applyAlignment="1">
      <alignment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2" fillId="5" borderId="8" xfId="4" applyFont="1" applyFill="1" applyBorder="1" applyAlignment="1">
      <alignment horizontal="center" vertical="center"/>
    </xf>
    <xf numFmtId="0" fontId="2" fillId="5" borderId="9" xfId="4" applyFont="1" applyFill="1" applyBorder="1" applyAlignment="1">
      <alignment horizontal="center" vertical="center"/>
    </xf>
    <xf numFmtId="0" fontId="15" fillId="2" borderId="35" xfId="2" applyFont="1" applyFill="1" applyBorder="1" applyAlignment="1">
      <alignment horizontal="center"/>
    </xf>
    <xf numFmtId="0" fontId="15" fillId="2" borderId="37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15" fillId="2" borderId="37" xfId="2" applyFont="1" applyFill="1" applyBorder="1" applyAlignment="1">
      <alignment horizontal="center" vertical="center"/>
    </xf>
    <xf numFmtId="0" fontId="15" fillId="2" borderId="3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2" fillId="2" borderId="19" xfId="4" applyFont="1" applyFill="1" applyBorder="1" applyAlignment="1">
      <alignment horizontal="center" vertical="center" textRotation="90" wrapText="1"/>
    </xf>
    <xf numFmtId="0" fontId="2" fillId="2" borderId="64" xfId="4" applyFont="1" applyFill="1" applyBorder="1" applyAlignment="1">
      <alignment horizontal="center" vertical="center" textRotation="90" wrapText="1"/>
    </xf>
    <xf numFmtId="0" fontId="1" fillId="2" borderId="17" xfId="4" applyFill="1" applyBorder="1" applyAlignment="1">
      <alignment horizontal="center" vertical="center" textRotation="90" wrapText="1"/>
    </xf>
    <xf numFmtId="0" fontId="1" fillId="2" borderId="43" xfId="4" applyFill="1" applyBorder="1" applyAlignment="1">
      <alignment horizontal="center" vertical="center" textRotation="90" wrapText="1"/>
    </xf>
    <xf numFmtId="0" fontId="2" fillId="2" borderId="16" xfId="4" applyFont="1" applyFill="1" applyBorder="1" applyAlignment="1">
      <alignment horizontal="center" vertical="center" textRotation="90" wrapText="1"/>
    </xf>
    <xf numFmtId="0" fontId="2" fillId="2" borderId="60" xfId="4" applyFont="1" applyFill="1" applyBorder="1" applyAlignment="1">
      <alignment horizontal="center" vertical="center" textRotation="90" wrapText="1"/>
    </xf>
    <xf numFmtId="0" fontId="18" fillId="2" borderId="26" xfId="4" applyFont="1" applyFill="1" applyBorder="1" applyAlignment="1">
      <alignment horizontal="left" vertical="center"/>
    </xf>
    <xf numFmtId="0" fontId="18" fillId="2" borderId="27" xfId="4" applyFont="1" applyFill="1" applyBorder="1" applyAlignment="1">
      <alignment horizontal="left" vertical="center"/>
    </xf>
    <xf numFmtId="0" fontId="18" fillId="2" borderId="31" xfId="4" applyFont="1" applyFill="1" applyBorder="1" applyAlignment="1">
      <alignment horizontal="left" vertical="center"/>
    </xf>
    <xf numFmtId="0" fontId="5" fillId="2" borderId="10" xfId="4" applyFont="1" applyFill="1" applyBorder="1" applyAlignment="1">
      <alignment horizontal="right" vertical="center"/>
    </xf>
    <xf numFmtId="0" fontId="5" fillId="2" borderId="11" xfId="4" applyFont="1" applyFill="1" applyBorder="1" applyAlignment="1">
      <alignment horizontal="right" vertical="center"/>
    </xf>
    <xf numFmtId="0" fontId="2" fillId="2" borderId="12" xfId="4" applyFont="1" applyFill="1" applyBorder="1" applyAlignment="1">
      <alignment horizontal="center" vertical="center"/>
    </xf>
    <xf numFmtId="0" fontId="2" fillId="2" borderId="0" xfId="4" applyFont="1" applyFill="1" applyAlignment="1">
      <alignment horizontal="center" vertical="center"/>
    </xf>
    <xf numFmtId="0" fontId="2" fillId="2" borderId="14" xfId="4" applyFont="1" applyFill="1" applyBorder="1" applyAlignment="1">
      <alignment horizontal="left" vertical="center" wrapText="1"/>
    </xf>
    <xf numFmtId="0" fontId="2" fillId="2" borderId="12" xfId="4" applyFont="1" applyFill="1" applyBorder="1" applyAlignment="1">
      <alignment horizontal="left" vertical="center" wrapText="1"/>
    </xf>
    <xf numFmtId="0" fontId="2" fillId="2" borderId="13" xfId="4" applyFont="1" applyFill="1" applyBorder="1" applyAlignment="1">
      <alignment horizontal="left" vertical="center" wrapText="1"/>
    </xf>
    <xf numFmtId="0" fontId="2" fillId="2" borderId="20" xfId="4" applyFont="1" applyFill="1" applyBorder="1" applyAlignment="1">
      <alignment horizontal="left" vertical="center" wrapText="1"/>
    </xf>
    <xf numFmtId="0" fontId="2" fillId="2" borderId="0" xfId="4" applyFont="1" applyFill="1" applyAlignment="1">
      <alignment horizontal="left" vertical="center" wrapText="1"/>
    </xf>
    <xf numFmtId="0" fontId="2" fillId="2" borderId="66" xfId="4" applyFont="1" applyFill="1" applyBorder="1" applyAlignment="1">
      <alignment horizontal="left" vertical="center" wrapText="1"/>
    </xf>
    <xf numFmtId="0" fontId="2" fillId="2" borderId="26" xfId="4" applyFont="1" applyFill="1" applyBorder="1" applyAlignment="1">
      <alignment horizontal="left" vertical="center" wrapText="1"/>
    </xf>
    <xf numFmtId="0" fontId="2" fillId="2" borderId="27" xfId="4" applyFont="1" applyFill="1" applyBorder="1" applyAlignment="1">
      <alignment horizontal="left" vertical="center" wrapText="1"/>
    </xf>
    <xf numFmtId="0" fontId="2" fillId="2" borderId="31" xfId="4" applyFont="1" applyFill="1" applyBorder="1" applyAlignment="1">
      <alignment horizontal="left" vertical="center" wrapText="1"/>
    </xf>
    <xf numFmtId="0" fontId="5" fillId="2" borderId="34" xfId="4" applyFont="1" applyFill="1" applyBorder="1" applyAlignment="1">
      <alignment horizontal="right" vertical="center"/>
    </xf>
    <xf numFmtId="0" fontId="5" fillId="2" borderId="10" xfId="4" applyFont="1" applyFill="1" applyBorder="1" applyAlignment="1">
      <alignment horizontal="right" vertical="center" wrapText="1"/>
    </xf>
    <xf numFmtId="0" fontId="5" fillId="2" borderId="11" xfId="4" applyFont="1" applyFill="1" applyBorder="1" applyAlignment="1">
      <alignment horizontal="right" vertical="center" wrapText="1"/>
    </xf>
    <xf numFmtId="0" fontId="5" fillId="2" borderId="34" xfId="4" applyFont="1" applyFill="1" applyBorder="1" applyAlignment="1">
      <alignment horizontal="right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 vertical="center" wrapText="1"/>
    </xf>
    <xf numFmtId="0" fontId="5" fillId="2" borderId="50" xfId="4" applyFont="1" applyFill="1" applyBorder="1" applyAlignment="1">
      <alignment horizontal="center" vertical="center" wrapText="1"/>
    </xf>
    <xf numFmtId="0" fontId="5" fillId="2" borderId="67" xfId="4" applyFont="1" applyFill="1" applyBorder="1" applyAlignment="1">
      <alignment horizontal="center" vertical="center" wrapText="1"/>
    </xf>
    <xf numFmtId="0" fontId="5" fillId="2" borderId="54" xfId="4" applyFont="1" applyFill="1" applyBorder="1" applyAlignment="1">
      <alignment horizontal="center" vertical="center" wrapText="1"/>
    </xf>
    <xf numFmtId="0" fontId="2" fillId="2" borderId="68" xfId="4" applyFont="1" applyFill="1" applyBorder="1" applyAlignment="1">
      <alignment horizontal="center" vertical="center" wrapText="1"/>
    </xf>
    <xf numFmtId="0" fontId="2" fillId="2" borderId="62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2" fillId="2" borderId="50" xfId="4" applyFont="1" applyFill="1" applyBorder="1" applyAlignment="1">
      <alignment horizontal="center" vertical="center" wrapText="1"/>
    </xf>
    <xf numFmtId="0" fontId="2" fillId="2" borderId="54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/>
    </xf>
    <xf numFmtId="0" fontId="3" fillId="0" borderId="8" xfId="4" applyFont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/>
    </xf>
    <xf numFmtId="0" fontId="9" fillId="2" borderId="23" xfId="2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44" xfId="4" applyFont="1" applyFill="1" applyBorder="1" applyAlignment="1">
      <alignment horizontal="center" vertical="center" wrapText="1"/>
    </xf>
    <xf numFmtId="0" fontId="5" fillId="2" borderId="46" xfId="4" applyFont="1" applyFill="1" applyBorder="1" applyAlignment="1">
      <alignment horizontal="center" vertical="center" wrapText="1"/>
    </xf>
    <xf numFmtId="0" fontId="27" fillId="6" borderId="20" xfId="4" applyFont="1" applyFill="1" applyBorder="1" applyAlignment="1">
      <alignment horizontal="center" vertical="center" wrapText="1"/>
    </xf>
    <xf numFmtId="0" fontId="2" fillId="2" borderId="14" xfId="4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 wrapText="1"/>
    </xf>
    <xf numFmtId="0" fontId="2" fillId="2" borderId="26" xfId="4" applyFont="1" applyFill="1" applyBorder="1" applyAlignment="1">
      <alignment horizontal="center" vertical="center" wrapText="1"/>
    </xf>
    <xf numFmtId="0" fontId="2" fillId="2" borderId="15" xfId="4" applyFont="1" applyFill="1" applyBorder="1" applyAlignment="1">
      <alignment horizontal="center" vertical="center" wrapText="1"/>
    </xf>
    <xf numFmtId="0" fontId="2" fillId="2" borderId="21" xfId="4" applyFont="1" applyFill="1" applyBorder="1" applyAlignment="1">
      <alignment horizontal="center" vertical="center" wrapText="1"/>
    </xf>
    <xf numFmtId="0" fontId="2" fillId="2" borderId="32" xfId="4" applyFont="1" applyFill="1" applyBorder="1" applyAlignment="1">
      <alignment horizontal="center" vertical="center" wrapText="1"/>
    </xf>
    <xf numFmtId="0" fontId="24" fillId="2" borderId="48" xfId="4" applyFont="1" applyFill="1" applyBorder="1" applyAlignment="1">
      <alignment horizontal="center" vertical="center" wrapText="1"/>
    </xf>
    <xf numFmtId="0" fontId="24" fillId="2" borderId="23" xfId="4" applyFont="1" applyFill="1" applyBorder="1" applyAlignment="1">
      <alignment horizontal="center" vertical="center" wrapText="1"/>
    </xf>
    <xf numFmtId="0" fontId="24" fillId="2" borderId="25" xfId="4" applyFont="1" applyFill="1" applyBorder="1" applyAlignment="1">
      <alignment horizontal="center" vertical="center" wrapText="1"/>
    </xf>
    <xf numFmtId="0" fontId="2" fillId="2" borderId="22" xfId="4" applyFont="1" applyFill="1" applyBorder="1" applyAlignment="1">
      <alignment horizontal="center" vertical="center" wrapText="1"/>
    </xf>
    <xf numFmtId="0" fontId="2" fillId="2" borderId="23" xfId="4" applyFont="1" applyFill="1" applyBorder="1" applyAlignment="1">
      <alignment horizontal="center" vertical="center" wrapText="1"/>
    </xf>
    <xf numFmtId="0" fontId="2" fillId="2" borderId="25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 wrapText="1"/>
    </xf>
    <xf numFmtId="0" fontId="2" fillId="2" borderId="37" xfId="4" applyFont="1" applyFill="1" applyBorder="1" applyAlignment="1">
      <alignment horizontal="center" vertical="center" wrapText="1"/>
    </xf>
    <xf numFmtId="0" fontId="2" fillId="2" borderId="38" xfId="4" applyFont="1" applyFill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left" vertical="center"/>
    </xf>
    <xf numFmtId="0" fontId="2" fillId="2" borderId="11" xfId="4" applyFont="1" applyFill="1" applyBorder="1" applyAlignment="1">
      <alignment horizontal="left" vertical="center"/>
    </xf>
    <xf numFmtId="0" fontId="2" fillId="2" borderId="34" xfId="4" applyFont="1" applyFill="1" applyBorder="1" applyAlignment="1">
      <alignment horizontal="left" vertical="center"/>
    </xf>
    <xf numFmtId="0" fontId="5" fillId="0" borderId="8" xfId="4" applyFont="1" applyBorder="1" applyAlignment="1">
      <alignment horizontal="center" vertical="center" wrapText="1"/>
    </xf>
    <xf numFmtId="0" fontId="5" fillId="0" borderId="51" xfId="4" applyFont="1" applyBorder="1" applyAlignment="1">
      <alignment horizontal="center" vertical="center" wrapText="1"/>
    </xf>
    <xf numFmtId="0" fontId="5" fillId="0" borderId="55" xfId="4" applyFont="1" applyBorder="1" applyAlignment="1">
      <alignment horizontal="center" vertical="center" wrapText="1"/>
    </xf>
    <xf numFmtId="0" fontId="5" fillId="0" borderId="40" xfId="4" applyFont="1" applyBorder="1" applyAlignment="1">
      <alignment horizontal="center" vertical="center" wrapText="1"/>
    </xf>
    <xf numFmtId="0" fontId="3" fillId="0" borderId="52" xfId="4" applyFont="1" applyBorder="1" applyAlignment="1">
      <alignment horizontal="center" vertical="center" wrapText="1"/>
    </xf>
    <xf numFmtId="0" fontId="3" fillId="0" borderId="41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2" borderId="59" xfId="4" applyFont="1" applyFill="1" applyBorder="1" applyAlignment="1">
      <alignment horizontal="center" vertical="center" wrapText="1"/>
    </xf>
    <xf numFmtId="0" fontId="5" fillId="2" borderId="61" xfId="4" applyFont="1" applyFill="1" applyBorder="1" applyAlignment="1">
      <alignment horizontal="center" vertical="center" wrapText="1"/>
    </xf>
    <xf numFmtId="0" fontId="2" fillId="2" borderId="63" xfId="4" applyFont="1" applyFill="1" applyBorder="1" applyAlignment="1">
      <alignment horizontal="center" vertical="center" wrapText="1"/>
    </xf>
    <xf numFmtId="0" fontId="2" fillId="2" borderId="69" xfId="4" applyFont="1" applyFill="1" applyBorder="1" applyAlignment="1">
      <alignment horizontal="center" vertical="center" wrapText="1"/>
    </xf>
    <xf numFmtId="0" fontId="5" fillId="2" borderId="35" xfId="4" applyFont="1" applyFill="1" applyBorder="1" applyAlignment="1">
      <alignment horizontal="center" vertical="center"/>
    </xf>
    <xf numFmtId="0" fontId="5" fillId="2" borderId="44" xfId="4" applyFont="1" applyFill="1" applyBorder="1" applyAlignment="1">
      <alignment horizontal="center" vertical="center"/>
    </xf>
    <xf numFmtId="0" fontId="3" fillId="0" borderId="37" xfId="4" applyFont="1" applyBorder="1" applyAlignment="1">
      <alignment horizontal="center" vertical="center" wrapText="1"/>
    </xf>
    <xf numFmtId="0" fontId="3" fillId="0" borderId="42" xfId="4" applyFont="1" applyBorder="1" applyAlignment="1">
      <alignment horizontal="center" vertical="center" wrapText="1"/>
    </xf>
    <xf numFmtId="0" fontId="3" fillId="0" borderId="39" xfId="4" applyFont="1" applyBorder="1" applyAlignment="1">
      <alignment horizontal="center" vertical="center" wrapText="1"/>
    </xf>
    <xf numFmtId="0" fontId="3" fillId="0" borderId="47" xfId="4" applyFont="1" applyBorder="1" applyAlignment="1">
      <alignment horizontal="center" vertical="center" wrapText="1"/>
    </xf>
    <xf numFmtId="0" fontId="3" fillId="0" borderId="56" xfId="4" applyFont="1" applyBorder="1" applyAlignment="1">
      <alignment horizontal="center" vertical="center" wrapText="1"/>
    </xf>
    <xf numFmtId="0" fontId="5" fillId="0" borderId="38" xfId="4" applyFont="1" applyBorder="1" applyAlignment="1">
      <alignment horizontal="center" vertical="center" wrapText="1"/>
    </xf>
    <xf numFmtId="0" fontId="5" fillId="0" borderId="46" xfId="4" applyFont="1" applyBorder="1" applyAlignment="1">
      <alignment horizontal="center" vertical="center" wrapText="1"/>
    </xf>
    <xf numFmtId="0" fontId="2" fillId="2" borderId="65" xfId="4" applyFont="1" applyFill="1" applyBorder="1" applyAlignment="1">
      <alignment horizontal="center" vertical="center" wrapText="1"/>
    </xf>
    <xf numFmtId="0" fontId="5" fillId="0" borderId="37" xfId="4" applyFont="1" applyBorder="1" applyAlignment="1">
      <alignment horizontal="center" vertical="center" wrapText="1"/>
    </xf>
    <xf numFmtId="0" fontId="5" fillId="0" borderId="42" xfId="4" applyFont="1" applyBorder="1" applyAlignment="1">
      <alignment horizontal="center" vertical="center" wrapText="1"/>
    </xf>
    <xf numFmtId="0" fontId="34" fillId="6" borderId="10" xfId="4" applyFont="1" applyFill="1" applyBorder="1" applyAlignment="1">
      <alignment horizontal="center" vertical="center" wrapText="1"/>
    </xf>
    <xf numFmtId="0" fontId="34" fillId="6" borderId="11" xfId="4" applyFont="1" applyFill="1" applyBorder="1" applyAlignment="1">
      <alignment horizontal="center" vertical="center" wrapText="1"/>
    </xf>
    <xf numFmtId="0" fontId="34" fillId="6" borderId="34" xfId="4" applyFont="1" applyFill="1" applyBorder="1" applyAlignment="1">
      <alignment horizontal="center" vertical="center" wrapText="1"/>
    </xf>
    <xf numFmtId="0" fontId="2" fillId="5" borderId="5" xfId="4" applyFont="1" applyFill="1" applyBorder="1" applyAlignment="1">
      <alignment horizontal="center" vertical="center"/>
    </xf>
    <xf numFmtId="0" fontId="2" fillId="5" borderId="6" xfId="4" applyFont="1" applyFill="1" applyBorder="1" applyAlignment="1">
      <alignment horizontal="center" vertical="center"/>
    </xf>
    <xf numFmtId="0" fontId="2" fillId="5" borderId="2" xfId="4" applyFont="1" applyFill="1" applyBorder="1" applyAlignment="1">
      <alignment horizontal="center" vertical="center"/>
    </xf>
    <xf numFmtId="0" fontId="2" fillId="5" borderId="3" xfId="4" applyFont="1" applyFill="1" applyBorder="1" applyAlignment="1">
      <alignment horizontal="center" vertical="center"/>
    </xf>
    <xf numFmtId="0" fontId="34" fillId="0" borderId="10" xfId="4" applyFont="1" applyBorder="1" applyAlignment="1">
      <alignment horizontal="center" vertical="center" wrapText="1"/>
    </xf>
    <xf numFmtId="0" fontId="34" fillId="0" borderId="11" xfId="4" applyFont="1" applyBorder="1" applyAlignment="1">
      <alignment horizontal="center" vertical="center" wrapText="1"/>
    </xf>
    <xf numFmtId="0" fontId="34" fillId="0" borderId="34" xfId="4" applyFont="1" applyBorder="1" applyAlignment="1">
      <alignment horizontal="center" vertical="center" wrapText="1"/>
    </xf>
    <xf numFmtId="0" fontId="33" fillId="2" borderId="10" xfId="3" applyFont="1" applyFill="1" applyBorder="1" applyAlignment="1">
      <alignment horizontal="center" vertical="center" wrapText="1"/>
    </xf>
    <xf numFmtId="0" fontId="33" fillId="2" borderId="11" xfId="3" applyFont="1" applyFill="1" applyBorder="1" applyAlignment="1">
      <alignment horizontal="center" vertical="center" wrapText="1"/>
    </xf>
    <xf numFmtId="0" fontId="33" fillId="2" borderId="34" xfId="3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/>
    </xf>
    <xf numFmtId="0" fontId="15" fillId="2" borderId="5" xfId="2" applyFont="1" applyFill="1" applyBorder="1" applyAlignment="1">
      <alignment horizontal="center"/>
    </xf>
    <xf numFmtId="0" fontId="15" fillId="2" borderId="5" xfId="2" applyFont="1" applyFill="1" applyBorder="1" applyAlignment="1">
      <alignment horizontal="center" vertical="center"/>
    </xf>
    <xf numFmtId="0" fontId="15" fillId="2" borderId="6" xfId="2" applyFont="1" applyFill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26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/>
    </xf>
    <xf numFmtId="0" fontId="15" fillId="2" borderId="32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2" borderId="27" xfId="1" applyFont="1" applyFill="1" applyBorder="1" applyAlignment="1">
      <alignment horizontal="left" vertical="center"/>
    </xf>
    <xf numFmtId="0" fontId="5" fillId="2" borderId="31" xfId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8" fillId="2" borderId="11" xfId="1" applyFont="1" applyFill="1" applyBorder="1" applyAlignment="1">
      <alignment horizontal="left" vertical="center"/>
    </xf>
    <xf numFmtId="0" fontId="18" fillId="2" borderId="34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66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1" fillId="0" borderId="20" xfId="1" applyBorder="1" applyAlignment="1">
      <alignment horizontal="right" vertical="center" wrapText="1"/>
    </xf>
    <xf numFmtId="0" fontId="19" fillId="2" borderId="10" xfId="1" applyFont="1" applyFill="1" applyBorder="1" applyAlignment="1">
      <alignment horizontal="right" vertical="center"/>
    </xf>
    <xf numFmtId="0" fontId="19" fillId="2" borderId="11" xfId="1" applyFont="1" applyFill="1" applyBorder="1" applyAlignment="1">
      <alignment horizontal="right" vertical="center"/>
    </xf>
    <xf numFmtId="0" fontId="5" fillId="2" borderId="1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7" xfId="1" applyFont="1" applyFill="1" applyBorder="1" applyAlignment="1">
      <alignment horizontal="center" vertical="center" textRotation="90" wrapText="1"/>
    </xf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8" xfId="1" applyFont="1" applyFill="1" applyBorder="1" applyAlignment="1">
      <alignment horizontal="center" vertical="center" textRotation="90" wrapText="1"/>
    </xf>
    <xf numFmtId="0" fontId="2" fillId="2" borderId="3" xfId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textRotation="90" wrapText="1"/>
    </xf>
    <xf numFmtId="0" fontId="2" fillId="2" borderId="9" xfId="1" applyFont="1" applyFill="1" applyBorder="1" applyAlignment="1">
      <alignment horizontal="center" vertical="center" textRotation="90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46" xfId="1" applyFont="1" applyFill="1" applyBorder="1" applyAlignment="1">
      <alignment horizontal="center" vertical="center" wrapText="1"/>
    </xf>
    <xf numFmtId="0" fontId="23" fillId="2" borderId="14" xfId="1" applyFont="1" applyFill="1" applyBorder="1" applyAlignment="1">
      <alignment horizontal="left" vertical="center" wrapText="1"/>
    </xf>
    <xf numFmtId="0" fontId="23" fillId="2" borderId="12" xfId="1" applyFont="1" applyFill="1" applyBorder="1" applyAlignment="1">
      <alignment horizontal="left" vertical="center" wrapText="1"/>
    </xf>
    <xf numFmtId="0" fontId="23" fillId="2" borderId="13" xfId="1" applyFont="1" applyFill="1" applyBorder="1" applyAlignment="1">
      <alignment horizontal="left" vertical="center" wrapText="1"/>
    </xf>
    <xf numFmtId="0" fontId="23" fillId="2" borderId="26" xfId="1" applyFont="1" applyFill="1" applyBorder="1" applyAlignment="1">
      <alignment horizontal="left" vertical="center" wrapText="1"/>
    </xf>
    <xf numFmtId="0" fontId="23" fillId="2" borderId="27" xfId="1" applyFont="1" applyFill="1" applyBorder="1" applyAlignment="1">
      <alignment horizontal="left" vertical="center" wrapText="1"/>
    </xf>
    <xf numFmtId="0" fontId="23" fillId="2" borderId="31" xfId="1" applyFont="1" applyFill="1" applyBorder="1" applyAlignment="1">
      <alignment horizontal="left" vertical="center" wrapText="1"/>
    </xf>
    <xf numFmtId="0" fontId="20" fillId="2" borderId="49" xfId="1" applyFont="1" applyFill="1" applyBorder="1" applyAlignment="1">
      <alignment horizontal="center" vertical="center" wrapText="1"/>
    </xf>
    <xf numFmtId="0" fontId="20" fillId="2" borderId="53" xfId="1" applyFont="1" applyFill="1" applyBorder="1" applyAlignment="1">
      <alignment horizontal="center" vertical="center" wrapText="1"/>
    </xf>
    <xf numFmtId="0" fontId="20" fillId="2" borderId="50" xfId="1" applyFont="1" applyFill="1" applyBorder="1" applyAlignment="1">
      <alignment horizontal="center" vertical="center" wrapText="1"/>
    </xf>
    <xf numFmtId="0" fontId="20" fillId="2" borderId="54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/>
    </xf>
    <xf numFmtId="0" fontId="19" fillId="2" borderId="19" xfId="3" applyFont="1" applyFill="1" applyBorder="1" applyAlignment="1">
      <alignment vertical="center" wrapText="1"/>
    </xf>
    <xf numFmtId="0" fontId="19" fillId="2" borderId="30" xfId="3" applyFont="1" applyFill="1" applyBorder="1" applyAlignment="1">
      <alignment vertical="center" wrapText="1"/>
    </xf>
    <xf numFmtId="0" fontId="21" fillId="3" borderId="16" xfId="1" applyFont="1" applyFill="1" applyBorder="1" applyAlignment="1">
      <alignment horizontal="center" vertical="center" wrapText="1"/>
    </xf>
    <xf numFmtId="0" fontId="21" fillId="3" borderId="28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vertical="center" wrapText="1"/>
    </xf>
    <xf numFmtId="0" fontId="22" fillId="3" borderId="8" xfId="1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center"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17" xfId="1" applyFont="1" applyFill="1" applyBorder="1" applyAlignment="1">
      <alignment horizontal="center" vertical="center" wrapText="1"/>
    </xf>
    <xf numFmtId="0" fontId="19" fillId="3" borderId="29" xfId="1" applyFont="1" applyFill="1" applyBorder="1" applyAlignment="1">
      <alignment horizontal="center" vertical="center" wrapText="1"/>
    </xf>
    <xf numFmtId="0" fontId="19" fillId="2" borderId="19" xfId="1" applyFont="1" applyFill="1" applyBorder="1" applyAlignment="1">
      <alignment horizontal="center" vertical="center" wrapText="1"/>
    </xf>
    <xf numFmtId="0" fontId="19" fillId="2" borderId="30" xfId="1" applyFont="1" applyFill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 wrapText="1"/>
    </xf>
    <xf numFmtId="0" fontId="19" fillId="3" borderId="28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20" fillId="2" borderId="15" xfId="1" applyFont="1" applyFill="1" applyBorder="1" applyAlignment="1">
      <alignment horizontal="center" vertical="center" wrapText="1"/>
    </xf>
    <xf numFmtId="0" fontId="20" fillId="2" borderId="32" xfId="1" applyFont="1" applyFill="1" applyBorder="1" applyAlignment="1">
      <alignment horizontal="center" vertical="center" wrapText="1"/>
    </xf>
    <xf numFmtId="0" fontId="19" fillId="2" borderId="16" xfId="1" applyFont="1" applyFill="1" applyBorder="1" applyAlignment="1">
      <alignment horizontal="center" vertical="center"/>
    </xf>
    <xf numFmtId="0" fontId="19" fillId="2" borderId="28" xfId="1" applyFont="1" applyFill="1" applyBorder="1" applyAlignment="1">
      <alignment horizontal="center" vertical="center"/>
    </xf>
    <xf numFmtId="0" fontId="21" fillId="3" borderId="60" xfId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9" xfId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" fillId="0" borderId="20" xfId="1" applyBorder="1" applyAlignment="1">
      <alignment horizontal="center" wrapText="1"/>
    </xf>
    <xf numFmtId="0" fontId="20" fillId="2" borderId="57" xfId="1" applyFont="1" applyFill="1" applyBorder="1" applyAlignment="1">
      <alignment horizontal="center" vertical="center" wrapText="1"/>
    </xf>
    <xf numFmtId="0" fontId="20" fillId="2" borderId="58" xfId="1" applyFont="1" applyFill="1" applyBorder="1" applyAlignment="1">
      <alignment horizontal="center" vertical="center" wrapText="1"/>
    </xf>
    <xf numFmtId="0" fontId="19" fillId="2" borderId="17" xfId="3" applyFont="1" applyFill="1" applyBorder="1" applyAlignment="1">
      <alignment vertical="center" wrapText="1"/>
    </xf>
    <xf numFmtId="0" fontId="19" fillId="2" borderId="29" xfId="3" applyFont="1" applyFill="1" applyBorder="1" applyAlignment="1">
      <alignment vertical="center" wrapText="1"/>
    </xf>
    <xf numFmtId="0" fontId="19" fillId="2" borderId="60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21" fillId="3" borderId="43" xfId="1" applyFont="1" applyFill="1" applyBorder="1" applyAlignment="1">
      <alignment horizontal="center" vertical="center" wrapText="1"/>
    </xf>
    <xf numFmtId="0" fontId="19" fillId="7" borderId="16" xfId="1" applyFont="1" applyFill="1" applyBorder="1" applyAlignment="1">
      <alignment horizontal="center" vertical="center"/>
    </xf>
    <xf numFmtId="0" fontId="19" fillId="7" borderId="28" xfId="1" applyFont="1" applyFill="1" applyBorder="1" applyAlignment="1">
      <alignment horizontal="center" vertical="center"/>
    </xf>
    <xf numFmtId="0" fontId="19" fillId="7" borderId="19" xfId="3" applyFont="1" applyFill="1" applyBorder="1" applyAlignment="1">
      <alignment vertical="center" wrapText="1"/>
    </xf>
    <xf numFmtId="0" fontId="19" fillId="7" borderId="30" xfId="3" applyFont="1" applyFill="1" applyBorder="1" applyAlignment="1">
      <alignment vertical="center" wrapText="1"/>
    </xf>
    <xf numFmtId="0" fontId="21" fillId="7" borderId="1" xfId="1" applyFont="1" applyFill="1" applyBorder="1" applyAlignment="1">
      <alignment horizontal="center" vertical="center" wrapText="1"/>
    </xf>
    <xf numFmtId="0" fontId="21" fillId="7" borderId="7" xfId="1" applyFont="1" applyFill="1" applyBorder="1" applyAlignment="1">
      <alignment horizontal="center" vertical="center" wrapText="1"/>
    </xf>
    <xf numFmtId="0" fontId="19" fillId="7" borderId="2" xfId="1" applyFont="1" applyFill="1" applyBorder="1" applyAlignment="1">
      <alignment horizontal="center" vertical="center" wrapText="1"/>
    </xf>
    <xf numFmtId="0" fontId="19" fillId="7" borderId="8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44" xfId="1" applyFont="1" applyFill="1" applyBorder="1" applyAlignment="1">
      <alignment horizontal="center" vertical="center"/>
    </xf>
    <xf numFmtId="0" fontId="5" fillId="7" borderId="28" xfId="1" applyFont="1" applyFill="1" applyBorder="1" applyAlignment="1">
      <alignment horizontal="center" vertical="center"/>
    </xf>
    <xf numFmtId="0" fontId="21" fillId="7" borderId="16" xfId="1" applyFont="1" applyFill="1" applyBorder="1" applyAlignment="1">
      <alignment horizontal="center" vertical="center" wrapText="1"/>
    </xf>
    <xf numFmtId="0" fontId="21" fillId="7" borderId="28" xfId="1" applyFont="1" applyFill="1" applyBorder="1" applyAlignment="1">
      <alignment horizontal="center" vertical="center" wrapText="1"/>
    </xf>
    <xf numFmtId="0" fontId="21" fillId="7" borderId="17" xfId="1" applyFont="1" applyFill="1" applyBorder="1" applyAlignment="1">
      <alignment horizontal="center" vertical="center" wrapText="1"/>
    </xf>
    <xf numFmtId="0" fontId="21" fillId="7" borderId="29" xfId="1" applyFont="1" applyFill="1" applyBorder="1" applyAlignment="1">
      <alignment horizontal="center" vertical="center" wrapText="1"/>
    </xf>
    <xf numFmtId="0" fontId="19" fillId="7" borderId="17" xfId="1" applyFont="1" applyFill="1" applyBorder="1" applyAlignment="1">
      <alignment horizontal="center" vertical="center" wrapText="1"/>
    </xf>
    <xf numFmtId="0" fontId="19" fillId="7" borderId="29" xfId="1" applyFont="1" applyFill="1" applyBorder="1" applyAlignment="1">
      <alignment horizontal="center" vertical="center" wrapText="1"/>
    </xf>
    <xf numFmtId="0" fontId="19" fillId="7" borderId="3" xfId="1" applyFont="1" applyFill="1" applyBorder="1" applyAlignment="1">
      <alignment horizontal="center" vertical="center" wrapText="1"/>
    </xf>
    <xf numFmtId="0" fontId="19" fillId="7" borderId="9" xfId="1" applyFont="1" applyFill="1" applyBorder="1" applyAlignment="1">
      <alignment horizontal="center" vertical="center" wrapText="1"/>
    </xf>
    <xf numFmtId="0" fontId="19" fillId="7" borderId="1" xfId="1" applyFont="1" applyFill="1" applyBorder="1" applyAlignment="1">
      <alignment horizontal="center" vertical="center" wrapText="1"/>
    </xf>
    <xf numFmtId="0" fontId="19" fillId="7" borderId="7" xfId="1" applyFont="1" applyFill="1" applyBorder="1" applyAlignment="1">
      <alignment horizontal="center" vertical="center" wrapText="1"/>
    </xf>
    <xf numFmtId="0" fontId="5" fillId="7" borderId="16" xfId="1" applyFont="1" applyFill="1" applyBorder="1" applyAlignment="1">
      <alignment horizontal="center" vertical="center"/>
    </xf>
    <xf numFmtId="0" fontId="19" fillId="7" borderId="60" xfId="1" applyFont="1" applyFill="1" applyBorder="1" applyAlignment="1">
      <alignment horizontal="center" vertical="center"/>
    </xf>
    <xf numFmtId="0" fontId="19" fillId="7" borderId="19" xfId="3" applyFont="1" applyFill="1" applyBorder="1" applyAlignment="1">
      <alignment vertical="center"/>
    </xf>
    <xf numFmtId="0" fontId="19" fillId="7" borderId="30" xfId="3" applyFont="1" applyFill="1" applyBorder="1" applyAlignment="1">
      <alignment vertical="center"/>
    </xf>
    <xf numFmtId="0" fontId="21" fillId="7" borderId="35" xfId="1" applyFont="1" applyFill="1" applyBorder="1" applyAlignment="1">
      <alignment horizontal="center" vertical="center" wrapText="1"/>
    </xf>
    <xf numFmtId="0" fontId="21" fillId="7" borderId="44" xfId="1" applyFont="1" applyFill="1" applyBorder="1" applyAlignment="1">
      <alignment horizontal="center" vertical="center" wrapText="1"/>
    </xf>
    <xf numFmtId="0" fontId="21" fillId="7" borderId="37" xfId="1" applyFont="1" applyFill="1" applyBorder="1" applyAlignment="1">
      <alignment horizontal="center" vertical="center" wrapText="1"/>
    </xf>
    <xf numFmtId="0" fontId="21" fillId="7" borderId="42" xfId="1" applyFont="1" applyFill="1" applyBorder="1" applyAlignment="1">
      <alignment horizontal="center" vertical="center" wrapText="1"/>
    </xf>
    <xf numFmtId="0" fontId="19" fillId="7" borderId="37" xfId="1" applyFont="1" applyFill="1" applyBorder="1" applyAlignment="1">
      <alignment horizontal="center" vertical="center" wrapText="1"/>
    </xf>
    <xf numFmtId="0" fontId="19" fillId="7" borderId="42" xfId="1" applyFont="1" applyFill="1" applyBorder="1" applyAlignment="1">
      <alignment horizontal="center" vertical="center" wrapText="1"/>
    </xf>
    <xf numFmtId="0" fontId="19" fillId="7" borderId="19" xfId="1" applyFont="1" applyFill="1" applyBorder="1" applyAlignment="1">
      <alignment horizontal="center" vertical="center" wrapText="1"/>
    </xf>
    <xf numFmtId="0" fontId="19" fillId="7" borderId="30" xfId="1" applyFont="1" applyFill="1" applyBorder="1" applyAlignment="1">
      <alignment horizontal="center" vertical="center" wrapText="1"/>
    </xf>
    <xf numFmtId="0" fontId="5" fillId="7" borderId="17" xfId="1" applyFont="1" applyFill="1" applyBorder="1" applyAlignment="1">
      <alignment horizontal="center" vertical="center" wrapText="1"/>
    </xf>
    <xf numFmtId="0" fontId="5" fillId="7" borderId="29" xfId="1" applyFont="1" applyFill="1" applyBorder="1" applyAlignment="1">
      <alignment horizontal="center" vertical="center" wrapText="1"/>
    </xf>
    <xf numFmtId="0" fontId="5" fillId="7" borderId="70" xfId="1" applyFont="1" applyFill="1" applyBorder="1" applyAlignment="1">
      <alignment horizontal="center" vertical="center"/>
    </xf>
    <xf numFmtId="0" fontId="5" fillId="7" borderId="39" xfId="1" applyFont="1" applyFill="1" applyBorder="1" applyAlignment="1">
      <alignment horizontal="center" vertical="center"/>
    </xf>
    <xf numFmtId="0" fontId="19" fillId="2" borderId="10" xfId="1" applyFont="1" applyFill="1" applyBorder="1" applyAlignment="1">
      <alignment horizontal="center" vertical="center"/>
    </xf>
    <xf numFmtId="0" fontId="19" fillId="2" borderId="11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right" vertical="center" wrapText="1"/>
    </xf>
    <xf numFmtId="0" fontId="5" fillId="2" borderId="27" xfId="1" applyFont="1" applyFill="1" applyBorder="1" applyAlignment="1">
      <alignment horizontal="right" vertical="center" wrapText="1"/>
    </xf>
    <xf numFmtId="0" fontId="19" fillId="7" borderId="38" xfId="1" applyFont="1" applyFill="1" applyBorder="1" applyAlignment="1">
      <alignment horizontal="center" vertical="center" wrapText="1"/>
    </xf>
    <xf numFmtId="0" fontId="19" fillId="7" borderId="46" xfId="1" applyFont="1" applyFill="1" applyBorder="1" applyAlignment="1">
      <alignment horizontal="center" vertical="center" wrapText="1"/>
    </xf>
    <xf numFmtId="0" fontId="19" fillId="7" borderId="35" xfId="1" applyFont="1" applyFill="1" applyBorder="1" applyAlignment="1">
      <alignment horizontal="center" vertical="center" wrapText="1"/>
    </xf>
    <xf numFmtId="0" fontId="19" fillId="7" borderId="44" xfId="1" applyFont="1" applyFill="1" applyBorder="1" applyAlignment="1">
      <alignment horizontal="center" vertical="center" wrapText="1"/>
    </xf>
    <xf numFmtId="0" fontId="5" fillId="7" borderId="37" xfId="1" applyFont="1" applyFill="1" applyBorder="1" applyAlignment="1">
      <alignment horizontal="center" vertical="center" wrapText="1"/>
    </xf>
    <xf numFmtId="0" fontId="5" fillId="7" borderId="42" xfId="1" applyFont="1" applyFill="1" applyBorder="1" applyAlignment="1">
      <alignment horizontal="center" vertical="center" wrapText="1"/>
    </xf>
    <xf numFmtId="0" fontId="5" fillId="7" borderId="38" xfId="1" applyFont="1" applyFill="1" applyBorder="1" applyAlignment="1">
      <alignment horizontal="center" vertical="center" wrapText="1"/>
    </xf>
    <xf numFmtId="0" fontId="5" fillId="7" borderId="46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34" xfId="1" applyFont="1" applyFill="1" applyBorder="1" applyAlignment="1">
      <alignment horizontal="center" vertical="center"/>
    </xf>
    <xf numFmtId="0" fontId="5" fillId="3" borderId="40" xfId="3" applyFont="1" applyFill="1" applyBorder="1" applyAlignment="1">
      <alignment horizontal="left" vertical="center" wrapText="1"/>
    </xf>
    <xf numFmtId="0" fontId="27" fillId="3" borderId="6" xfId="3" applyFont="1" applyFill="1" applyBorder="1" applyAlignment="1">
      <alignment horizontal="left" vertical="center" wrapText="1"/>
    </xf>
    <xf numFmtId="0" fontId="5" fillId="7" borderId="51" xfId="3" applyFont="1" applyFill="1" applyBorder="1" applyAlignment="1">
      <alignment horizontal="left" vertical="center" wrapText="1"/>
    </xf>
    <xf numFmtId="0" fontId="5" fillId="7" borderId="55" xfId="3" applyFont="1" applyFill="1" applyBorder="1" applyAlignment="1">
      <alignment horizontal="left" vertical="center" wrapText="1"/>
    </xf>
    <xf numFmtId="0" fontId="3" fillId="7" borderId="4" xfId="1" applyFont="1" applyFill="1" applyBorder="1" applyAlignment="1">
      <alignment horizontal="center" vertical="center" wrapText="1"/>
    </xf>
    <xf numFmtId="0" fontId="3" fillId="7" borderId="5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3" fillId="7" borderId="7" xfId="1" applyFont="1" applyFill="1" applyBorder="1" applyAlignment="1">
      <alignment horizontal="center" vertical="center" wrapText="1"/>
    </xf>
    <xf numFmtId="0" fontId="3" fillId="7" borderId="8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 wrapText="1"/>
    </xf>
    <xf numFmtId="0" fontId="3" fillId="7" borderId="17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 wrapText="1"/>
    </xf>
    <xf numFmtId="0" fontId="3" fillId="7" borderId="29" xfId="1" applyFont="1" applyFill="1" applyBorder="1" applyAlignment="1">
      <alignment horizontal="center" vertical="center" wrapText="1"/>
    </xf>
    <xf numFmtId="0" fontId="3" fillId="7" borderId="8" xfId="1" applyFont="1" applyFill="1" applyBorder="1" applyAlignment="1">
      <alignment horizontal="center" vertical="center" wrapText="1"/>
    </xf>
  </cellXfs>
  <cellStyles count="6">
    <cellStyle name="Normal" xfId="0" builtinId="0"/>
    <cellStyle name="Normalny 14" xfId="3" xr:uid="{00000000-0005-0000-0000-000001000000}"/>
    <cellStyle name="Normalny 2" xfId="5" xr:uid="{00000000-0005-0000-0000-000002000000}"/>
    <cellStyle name="Normalny 2 2" xfId="1" xr:uid="{00000000-0005-0000-0000-000003000000}"/>
    <cellStyle name="Normalny 2 3" xfId="4" xr:uid="{00000000-0005-0000-0000-000004000000}"/>
    <cellStyle name="Normalny 3" xfId="2" xr:uid="{00000000-0005-0000-0000-000005000000}"/>
  </cellStyles>
  <dxfs count="0"/>
  <tableStyles count="0" defaultTableStyle="TableStyleMedium2" defaultPivotStyle="PivotStyleLight16"/>
  <colors>
    <mruColors>
      <color rgb="FFFFEBEB"/>
      <color rgb="FFFFBDBD"/>
      <color rgb="FF5C0000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nna.sadzynska/AppData/Local/Microsoft/Windows/INetCache/Content.Outlook/7SSVER03/PLAN%20STUDI&#211;W%20TD%201ST.%2010.09.2019%20(1).xlsx" TargetMode="External"/><Relationship Id="rId1" Type="http://schemas.openxmlformats.org/officeDocument/2006/relationships/externalLinkPath" Target="/Users/anna.sadzynska/AppData/Local/Microsoft/Windows/INetCache/Content.Outlook/7SSVER03/PLAN%20STUDI&#211;W%20TD%201ST.%2010.09.20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 ROK TD"/>
      <sheetName val="II ROK TD "/>
      <sheetName val="III ROK TD"/>
      <sheetName val="I ST. SUMA"/>
    </sheetNames>
    <sheetDataSet>
      <sheetData sheetId="0" refreshError="1">
        <row r="41">
          <cell r="B41" t="str">
            <v>Nauki humanistyczne/społeczne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F414C-3F55-4B96-B604-A7A5B413254E}">
  <sheetPr>
    <tabColor rgb="FFFF0066"/>
    <pageSetUpPr fitToPage="1"/>
  </sheetPr>
  <dimension ref="A1:AL59"/>
  <sheetViews>
    <sheetView topLeftCell="B11" zoomScale="70" zoomScaleNormal="70" workbookViewId="0">
      <selection activeCell="P34" sqref="P34:P35"/>
    </sheetView>
  </sheetViews>
  <sheetFormatPr defaultColWidth="9.375" defaultRowHeight="16.3" x14ac:dyDescent="0.25"/>
  <cols>
    <col min="1" max="1" width="25.375" style="1" customWidth="1"/>
    <col min="2" max="2" width="33.375" style="12" customWidth="1"/>
    <col min="3" max="3" width="15.5" style="12" bestFit="1" customWidth="1"/>
    <col min="4" max="4" width="4.625" style="14" bestFit="1" customWidth="1"/>
    <col min="5" max="6" width="51.375" style="1" customWidth="1"/>
    <col min="7" max="7" width="7" style="11" bestFit="1" customWidth="1"/>
    <col min="8" max="9" width="5.375" style="11" bestFit="1" customWidth="1"/>
    <col min="10" max="10" width="2.625" style="11" bestFit="1" customWidth="1"/>
    <col min="11" max="12" width="3.625" style="11" bestFit="1" customWidth="1"/>
    <col min="13" max="13" width="4.5" style="11" bestFit="1" customWidth="1"/>
    <col min="14" max="14" width="6.5" style="11" bestFit="1" customWidth="1"/>
    <col min="15" max="15" width="7" style="11" bestFit="1" customWidth="1"/>
    <col min="16" max="16" width="12.625" style="11" bestFit="1" customWidth="1"/>
    <col min="17" max="17" width="4" style="15" bestFit="1" customWidth="1"/>
    <col min="18" max="18" width="7.625" style="15" customWidth="1"/>
    <col min="19" max="19" width="5.375" style="11" bestFit="1" customWidth="1"/>
    <col min="20" max="20" width="4.625" style="11" bestFit="1" customWidth="1"/>
    <col min="21" max="21" width="5.375" style="11" bestFit="1" customWidth="1"/>
    <col min="22" max="22" width="2.625" style="11" bestFit="1" customWidth="1"/>
    <col min="23" max="23" width="4" style="11" bestFit="1" customWidth="1"/>
    <col min="24" max="24" width="3.625" style="11" bestFit="1" customWidth="1"/>
    <col min="25" max="25" width="4" style="11" bestFit="1" customWidth="1"/>
    <col min="26" max="27" width="7" style="11" bestFit="1" customWidth="1"/>
    <col min="28" max="28" width="12.625" style="11" bestFit="1" customWidth="1"/>
    <col min="29" max="29" width="4" style="15" bestFit="1" customWidth="1"/>
    <col min="30" max="30" width="7.375" style="15" customWidth="1"/>
    <col min="31" max="32" width="7" style="11" bestFit="1" customWidth="1"/>
    <col min="33" max="33" width="12.625" style="11" bestFit="1" customWidth="1"/>
    <col min="34" max="34" width="7" style="11" bestFit="1" customWidth="1"/>
    <col min="35" max="35" width="13.625" style="2" customWidth="1"/>
    <col min="36" max="36" width="16.375" style="2" customWidth="1"/>
    <col min="37" max="37" width="9.375" style="1"/>
    <col min="38" max="38" width="30.5" style="1" customWidth="1"/>
    <col min="39" max="16384" width="9.375" style="1"/>
  </cols>
  <sheetData>
    <row r="1" spans="1:36" ht="25.85" x14ac:dyDescent="0.25">
      <c r="B1" s="400" t="s">
        <v>0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2"/>
    </row>
    <row r="2" spans="1:36" ht="19.05" x14ac:dyDescent="0.35">
      <c r="B2" s="403" t="s">
        <v>1</v>
      </c>
      <c r="C2" s="404"/>
      <c r="D2" s="404"/>
      <c r="E2" s="404"/>
      <c r="F2" s="167"/>
      <c r="G2" s="405" t="s">
        <v>2</v>
      </c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  <c r="AH2" s="406"/>
    </row>
    <row r="3" spans="1:36" x14ac:dyDescent="0.25">
      <c r="B3" s="279" t="s">
        <v>3</v>
      </c>
      <c r="C3" s="280"/>
      <c r="D3" s="280"/>
      <c r="E3" s="280"/>
      <c r="F3" s="168"/>
      <c r="G3" s="280" t="s">
        <v>4</v>
      </c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6"/>
    </row>
    <row r="4" spans="1:36" x14ac:dyDescent="0.25">
      <c r="B4" s="279" t="s">
        <v>5</v>
      </c>
      <c r="C4" s="280"/>
      <c r="D4" s="280"/>
      <c r="E4" s="280"/>
      <c r="F4" s="168"/>
      <c r="G4" s="284" t="s">
        <v>6</v>
      </c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5"/>
    </row>
    <row r="5" spans="1:36" x14ac:dyDescent="0.25">
      <c r="B5" s="279" t="s">
        <v>7</v>
      </c>
      <c r="C5" s="280"/>
      <c r="D5" s="280"/>
      <c r="E5" s="280"/>
      <c r="F5" s="168"/>
      <c r="G5" s="280" t="s">
        <v>8</v>
      </c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6"/>
    </row>
    <row r="6" spans="1:36" ht="37.549999999999997" customHeight="1" thickBot="1" x14ac:dyDescent="0.3">
      <c r="B6" s="277" t="s">
        <v>9</v>
      </c>
      <c r="C6" s="278"/>
      <c r="D6" s="278"/>
      <c r="E6" s="278"/>
      <c r="F6" s="165"/>
      <c r="G6" s="407" t="s">
        <v>130</v>
      </c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408"/>
      <c r="AH6" s="409"/>
    </row>
    <row r="7" spans="1:36" ht="37.549999999999997" customHeight="1" thickBot="1" x14ac:dyDescent="0.3">
      <c r="B7" s="410" t="s">
        <v>131</v>
      </c>
      <c r="C7" s="411"/>
      <c r="D7" s="411"/>
      <c r="E7" s="411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412"/>
      <c r="AF7" s="412"/>
      <c r="AG7" s="412"/>
      <c r="AH7" s="413"/>
    </row>
    <row r="8" spans="1:36" ht="25.5" customHeight="1" thickBot="1" x14ac:dyDescent="0.3">
      <c r="B8" s="414" t="s">
        <v>10</v>
      </c>
      <c r="C8" s="417" t="s">
        <v>11</v>
      </c>
      <c r="D8" s="420" t="s">
        <v>12</v>
      </c>
      <c r="E8" s="421"/>
      <c r="F8" s="426" t="s">
        <v>103</v>
      </c>
      <c r="G8" s="429" t="s">
        <v>13</v>
      </c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1"/>
      <c r="S8" s="429" t="s">
        <v>14</v>
      </c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49"/>
      <c r="AE8" s="450" t="s">
        <v>15</v>
      </c>
      <c r="AF8" s="453" t="s">
        <v>16</v>
      </c>
      <c r="AG8" s="453" t="s">
        <v>17</v>
      </c>
      <c r="AH8" s="456" t="s">
        <v>18</v>
      </c>
    </row>
    <row r="9" spans="1:36" ht="26.35" customHeight="1" thickBot="1" x14ac:dyDescent="0.3">
      <c r="B9" s="415"/>
      <c r="C9" s="418"/>
      <c r="D9" s="422"/>
      <c r="E9" s="423"/>
      <c r="F9" s="427"/>
      <c r="G9" s="459" t="s">
        <v>19</v>
      </c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1"/>
      <c r="S9" s="459" t="s">
        <v>19</v>
      </c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2"/>
      <c r="AE9" s="451"/>
      <c r="AF9" s="454"/>
      <c r="AG9" s="454"/>
      <c r="AH9" s="457"/>
    </row>
    <row r="10" spans="1:36" ht="158.30000000000001" customHeight="1" thickBot="1" x14ac:dyDescent="0.3">
      <c r="B10" s="415"/>
      <c r="C10" s="418"/>
      <c r="D10" s="424"/>
      <c r="E10" s="425"/>
      <c r="F10" s="428"/>
      <c r="G10" s="24" t="s">
        <v>20</v>
      </c>
      <c r="H10" s="25" t="s">
        <v>21</v>
      </c>
      <c r="I10" s="25" t="s">
        <v>22</v>
      </c>
      <c r="J10" s="25" t="s">
        <v>23</v>
      </c>
      <c r="K10" s="25" t="s">
        <v>24</v>
      </c>
      <c r="L10" s="25" t="s">
        <v>25</v>
      </c>
      <c r="M10" s="25" t="s">
        <v>26</v>
      </c>
      <c r="N10" s="25" t="s">
        <v>27</v>
      </c>
      <c r="O10" s="25" t="s">
        <v>28</v>
      </c>
      <c r="P10" s="25" t="s">
        <v>29</v>
      </c>
      <c r="Q10" s="25" t="s">
        <v>30</v>
      </c>
      <c r="R10" s="26" t="s">
        <v>31</v>
      </c>
      <c r="S10" s="27" t="s">
        <v>20</v>
      </c>
      <c r="T10" s="28" t="s">
        <v>21</v>
      </c>
      <c r="U10" s="28" t="s">
        <v>22</v>
      </c>
      <c r="V10" s="28" t="s">
        <v>23</v>
      </c>
      <c r="W10" s="28" t="s">
        <v>24</v>
      </c>
      <c r="X10" s="28" t="s">
        <v>25</v>
      </c>
      <c r="Y10" s="28" t="s">
        <v>32</v>
      </c>
      <c r="Z10" s="28" t="s">
        <v>33</v>
      </c>
      <c r="AA10" s="28" t="s">
        <v>28</v>
      </c>
      <c r="AB10" s="28" t="s">
        <v>29</v>
      </c>
      <c r="AC10" s="28" t="s">
        <v>34</v>
      </c>
      <c r="AD10" s="29" t="s">
        <v>35</v>
      </c>
      <c r="AE10" s="452"/>
      <c r="AF10" s="455"/>
      <c r="AG10" s="455"/>
      <c r="AH10" s="458"/>
    </row>
    <row r="11" spans="1:36" ht="23.95" customHeight="1" thickBot="1" x14ac:dyDescent="0.3">
      <c r="B11" s="415"/>
      <c r="C11" s="418"/>
      <c r="D11" s="432" t="s">
        <v>36</v>
      </c>
      <c r="E11" s="433"/>
      <c r="F11" s="434"/>
      <c r="G11" s="434"/>
      <c r="H11" s="434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  <c r="AH11" s="435"/>
    </row>
    <row r="12" spans="1:36" s="9" customFormat="1" ht="16.5" customHeight="1" thickBot="1" x14ac:dyDescent="0.3">
      <c r="B12" s="416"/>
      <c r="C12" s="419"/>
      <c r="D12" s="30" t="s">
        <v>37</v>
      </c>
      <c r="E12" s="436" t="s">
        <v>38</v>
      </c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7"/>
      <c r="Z12" s="437"/>
      <c r="AA12" s="437"/>
      <c r="AB12" s="437"/>
      <c r="AC12" s="437"/>
      <c r="AD12" s="437"/>
      <c r="AE12" s="437"/>
      <c r="AF12" s="437"/>
      <c r="AG12" s="437"/>
      <c r="AH12" s="438"/>
      <c r="AI12" s="2"/>
      <c r="AJ12" s="2"/>
    </row>
    <row r="13" spans="1:36" s="9" customFormat="1" ht="19.899999999999999" customHeight="1" x14ac:dyDescent="0.25">
      <c r="B13" s="439" t="s">
        <v>39</v>
      </c>
      <c r="C13" s="440"/>
      <c r="D13" s="31">
        <v>1</v>
      </c>
      <c r="E13" s="188" t="s">
        <v>41</v>
      </c>
      <c r="F13" s="189"/>
      <c r="G13" s="32"/>
      <c r="H13" s="33"/>
      <c r="I13" s="33"/>
      <c r="J13" s="33"/>
      <c r="K13" s="33"/>
      <c r="L13" s="33"/>
      <c r="M13" s="33">
        <v>4</v>
      </c>
      <c r="N13" s="34">
        <f>SUM(G13:M13)</f>
        <v>4</v>
      </c>
      <c r="O13" s="34"/>
      <c r="P13" s="34">
        <f>SUM(N13:O13)</f>
        <v>4</v>
      </c>
      <c r="Q13" s="34">
        <v>0</v>
      </c>
      <c r="R13" s="35" t="s">
        <v>42</v>
      </c>
      <c r="S13" s="32"/>
      <c r="T13" s="33"/>
      <c r="U13" s="33"/>
      <c r="V13" s="33"/>
      <c r="W13" s="33"/>
      <c r="X13" s="33"/>
      <c r="Y13" s="33"/>
      <c r="Z13" s="33"/>
      <c r="AA13" s="33"/>
      <c r="AB13" s="33"/>
      <c r="AC13" s="34"/>
      <c r="AD13" s="35"/>
      <c r="AE13" s="239">
        <f>SUM(N13,Z13)</f>
        <v>4</v>
      </c>
      <c r="AF13" s="34">
        <f>SUM(O13,AA13)</f>
        <v>0</v>
      </c>
      <c r="AG13" s="34">
        <f t="shared" ref="AG13:AG24" si="0">SUM(AE13:AF13)</f>
        <v>4</v>
      </c>
      <c r="AH13" s="36">
        <f t="shared" ref="AH13:AH24" si="1">SUM(Q13,AC13)</f>
        <v>0</v>
      </c>
      <c r="AI13" s="2"/>
      <c r="AJ13" s="2"/>
    </row>
    <row r="14" spans="1:36" s="9" customFormat="1" ht="19.899999999999999" customHeight="1" thickBot="1" x14ac:dyDescent="0.3">
      <c r="B14" s="441"/>
      <c r="C14" s="442"/>
      <c r="D14" s="31">
        <v>2</v>
      </c>
      <c r="E14" s="38" t="s">
        <v>43</v>
      </c>
      <c r="F14" s="39" t="s">
        <v>102</v>
      </c>
      <c r="G14" s="32"/>
      <c r="H14" s="33"/>
      <c r="I14" s="33">
        <v>45</v>
      </c>
      <c r="J14" s="33"/>
      <c r="K14" s="33"/>
      <c r="L14" s="33"/>
      <c r="M14" s="33"/>
      <c r="N14" s="34">
        <f t="shared" ref="N14:N17" si="2">SUM(G14:M14)</f>
        <v>45</v>
      </c>
      <c r="O14" s="34">
        <v>30</v>
      </c>
      <c r="P14" s="34">
        <f t="shared" ref="P14:P17" si="3">SUM(N14:O14)</f>
        <v>75</v>
      </c>
      <c r="Q14" s="34">
        <v>3</v>
      </c>
      <c r="R14" s="35" t="s">
        <v>40</v>
      </c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34"/>
      <c r="AD14" s="35"/>
      <c r="AE14" s="239">
        <f>SUM(N14,Z14)</f>
        <v>45</v>
      </c>
      <c r="AF14" s="34">
        <f>SUM(O14,AA14)</f>
        <v>30</v>
      </c>
      <c r="AG14" s="34">
        <f t="shared" si="0"/>
        <v>75</v>
      </c>
      <c r="AH14" s="36">
        <f t="shared" si="1"/>
        <v>3</v>
      </c>
      <c r="AI14" s="2"/>
      <c r="AJ14" s="2"/>
    </row>
    <row r="15" spans="1:36" s="9" customFormat="1" ht="19.899999999999999" customHeight="1" x14ac:dyDescent="0.25">
      <c r="B15" s="420" t="s">
        <v>44</v>
      </c>
      <c r="C15" s="443"/>
      <c r="D15" s="31">
        <v>3</v>
      </c>
      <c r="E15" s="38" t="s">
        <v>55</v>
      </c>
      <c r="F15" s="39" t="s">
        <v>126</v>
      </c>
      <c r="G15" s="32">
        <v>30</v>
      </c>
      <c r="H15" s="33"/>
      <c r="I15" s="33"/>
      <c r="J15" s="33"/>
      <c r="K15" s="33"/>
      <c r="L15" s="33"/>
      <c r="M15" s="33"/>
      <c r="N15" s="34">
        <f t="shared" si="2"/>
        <v>30</v>
      </c>
      <c r="O15" s="34">
        <v>20</v>
      </c>
      <c r="P15" s="34">
        <f t="shared" si="3"/>
        <v>50</v>
      </c>
      <c r="Q15" s="34">
        <v>2</v>
      </c>
      <c r="R15" s="35" t="s">
        <v>40</v>
      </c>
      <c r="S15" s="32"/>
      <c r="T15" s="33"/>
      <c r="U15" s="33"/>
      <c r="V15" s="33"/>
      <c r="W15" s="33"/>
      <c r="X15" s="33"/>
      <c r="Y15" s="33"/>
      <c r="Z15" s="33"/>
      <c r="AA15" s="33"/>
      <c r="AB15" s="33"/>
      <c r="AC15" s="34"/>
      <c r="AD15" s="35"/>
      <c r="AE15" s="239">
        <f t="shared" ref="AE15:AE24" si="4">SUM(N15,Z15)</f>
        <v>30</v>
      </c>
      <c r="AF15" s="34">
        <v>20</v>
      </c>
      <c r="AG15" s="34">
        <f t="shared" si="0"/>
        <v>50</v>
      </c>
      <c r="AH15" s="36">
        <f t="shared" si="1"/>
        <v>2</v>
      </c>
      <c r="AI15" s="2"/>
      <c r="AJ15" s="2"/>
    </row>
    <row r="16" spans="1:36" ht="19.899999999999999" customHeight="1" x14ac:dyDescent="0.25">
      <c r="A16" s="234"/>
      <c r="B16" s="422"/>
      <c r="C16" s="444"/>
      <c r="D16" s="37">
        <v>4</v>
      </c>
      <c r="E16" s="44" t="s">
        <v>132</v>
      </c>
      <c r="F16" s="45" t="s">
        <v>105</v>
      </c>
      <c r="G16" s="40">
        <v>35</v>
      </c>
      <c r="H16" s="41"/>
      <c r="I16" s="41">
        <v>20</v>
      </c>
      <c r="J16" s="41"/>
      <c r="K16" s="41"/>
      <c r="L16" s="41"/>
      <c r="M16" s="41"/>
      <c r="N16" s="34">
        <f t="shared" si="2"/>
        <v>55</v>
      </c>
      <c r="O16" s="42">
        <v>45</v>
      </c>
      <c r="P16" s="34">
        <f t="shared" si="3"/>
        <v>100</v>
      </c>
      <c r="Q16" s="42">
        <v>4</v>
      </c>
      <c r="R16" s="166" t="s">
        <v>40</v>
      </c>
      <c r="S16" s="40"/>
      <c r="T16" s="41"/>
      <c r="U16" s="41"/>
      <c r="V16" s="41"/>
      <c r="W16" s="41"/>
      <c r="X16" s="41"/>
      <c r="Y16" s="41"/>
      <c r="Z16" s="41"/>
      <c r="AA16" s="41"/>
      <c r="AB16" s="41"/>
      <c r="AC16" s="42"/>
      <c r="AD16" s="166"/>
      <c r="AE16" s="240">
        <f t="shared" si="4"/>
        <v>55</v>
      </c>
      <c r="AF16" s="42">
        <f>SUM(O16,AA16)</f>
        <v>45</v>
      </c>
      <c r="AG16" s="34">
        <f t="shared" si="0"/>
        <v>100</v>
      </c>
      <c r="AH16" s="43">
        <f t="shared" si="1"/>
        <v>4</v>
      </c>
    </row>
    <row r="17" spans="1:38" ht="30.1" customHeight="1" x14ac:dyDescent="0.25">
      <c r="A17" s="235"/>
      <c r="B17" s="422"/>
      <c r="C17" s="444"/>
      <c r="D17" s="37">
        <v>5</v>
      </c>
      <c r="E17" s="38" t="s">
        <v>133</v>
      </c>
      <c r="F17" s="39" t="s">
        <v>114</v>
      </c>
      <c r="G17" s="40">
        <v>40</v>
      </c>
      <c r="H17" s="41"/>
      <c r="I17" s="41">
        <v>60</v>
      </c>
      <c r="J17" s="41"/>
      <c r="K17" s="41"/>
      <c r="L17" s="41"/>
      <c r="M17" s="41"/>
      <c r="N17" s="34">
        <f t="shared" si="2"/>
        <v>100</v>
      </c>
      <c r="O17" s="42">
        <v>50</v>
      </c>
      <c r="P17" s="34">
        <f t="shared" si="3"/>
        <v>150</v>
      </c>
      <c r="Q17" s="42">
        <v>6</v>
      </c>
      <c r="R17" s="166" t="s">
        <v>46</v>
      </c>
      <c r="S17" s="40"/>
      <c r="T17" s="41"/>
      <c r="U17" s="41"/>
      <c r="V17" s="41"/>
      <c r="W17" s="41"/>
      <c r="X17" s="41"/>
      <c r="Y17" s="41"/>
      <c r="Z17" s="41"/>
      <c r="AA17" s="41"/>
      <c r="AB17" s="41"/>
      <c r="AC17" s="42"/>
      <c r="AD17" s="166"/>
      <c r="AE17" s="240">
        <f t="shared" si="4"/>
        <v>100</v>
      </c>
      <c r="AF17" s="42">
        <f>SUM(O17,AA17)</f>
        <v>50</v>
      </c>
      <c r="AG17" s="34">
        <f t="shared" si="0"/>
        <v>150</v>
      </c>
      <c r="AH17" s="43">
        <f t="shared" si="1"/>
        <v>6</v>
      </c>
    </row>
    <row r="18" spans="1:38" ht="19.899999999999999" customHeight="1" x14ac:dyDescent="0.25">
      <c r="A18" s="235"/>
      <c r="B18" s="422"/>
      <c r="C18" s="444"/>
      <c r="D18" s="37">
        <v>6</v>
      </c>
      <c r="E18" s="241" t="s">
        <v>89</v>
      </c>
      <c r="F18" s="191" t="s">
        <v>108</v>
      </c>
      <c r="G18" s="217"/>
      <c r="H18" s="218"/>
      <c r="I18" s="218"/>
      <c r="J18" s="218"/>
      <c r="K18" s="218"/>
      <c r="L18" s="218"/>
      <c r="M18" s="218"/>
      <c r="N18" s="219"/>
      <c r="O18" s="218"/>
      <c r="P18" s="218"/>
      <c r="Q18" s="219"/>
      <c r="R18" s="220"/>
      <c r="S18" s="192">
        <v>20</v>
      </c>
      <c r="T18" s="193"/>
      <c r="U18" s="193">
        <v>15</v>
      </c>
      <c r="V18" s="193"/>
      <c r="W18" s="193"/>
      <c r="X18" s="193"/>
      <c r="Y18" s="193"/>
      <c r="Z18" s="194">
        <v>35</v>
      </c>
      <c r="AA18" s="194">
        <v>15</v>
      </c>
      <c r="AB18" s="194">
        <v>50</v>
      </c>
      <c r="AC18" s="194">
        <v>2</v>
      </c>
      <c r="AD18" s="195" t="s">
        <v>40</v>
      </c>
      <c r="AE18" s="242">
        <f t="shared" si="4"/>
        <v>35</v>
      </c>
      <c r="AF18" s="194">
        <v>15</v>
      </c>
      <c r="AG18" s="194">
        <f>SUM(AE18:AF18)</f>
        <v>50</v>
      </c>
      <c r="AH18" s="195">
        <f>SUM(Q18,AC18)</f>
        <v>2</v>
      </c>
      <c r="AK18" s="155"/>
    </row>
    <row r="19" spans="1:38" ht="19.899999999999999" customHeight="1" x14ac:dyDescent="0.25">
      <c r="A19" s="235"/>
      <c r="B19" s="422"/>
      <c r="C19" s="444"/>
      <c r="D19" s="37">
        <v>7</v>
      </c>
      <c r="E19" s="241" t="s">
        <v>90</v>
      </c>
      <c r="F19" s="191" t="s">
        <v>109</v>
      </c>
      <c r="G19" s="217"/>
      <c r="H19" s="218"/>
      <c r="I19" s="218"/>
      <c r="J19" s="218"/>
      <c r="K19" s="218"/>
      <c r="L19" s="218"/>
      <c r="M19" s="218"/>
      <c r="N19" s="219"/>
      <c r="O19" s="218"/>
      <c r="P19" s="218"/>
      <c r="Q19" s="219"/>
      <c r="R19" s="220"/>
      <c r="S19" s="580">
        <v>35</v>
      </c>
      <c r="T19" s="581"/>
      <c r="U19" s="581">
        <v>15</v>
      </c>
      <c r="V19" s="581"/>
      <c r="W19" s="581"/>
      <c r="X19" s="581"/>
      <c r="Y19" s="581"/>
      <c r="Z19" s="582">
        <v>50</v>
      </c>
      <c r="AA19" s="582">
        <v>50</v>
      </c>
      <c r="AB19" s="194">
        <v>100</v>
      </c>
      <c r="AC19" s="194">
        <v>4</v>
      </c>
      <c r="AD19" s="195" t="s">
        <v>46</v>
      </c>
      <c r="AE19" s="242">
        <f t="shared" si="4"/>
        <v>50</v>
      </c>
      <c r="AF19" s="194">
        <v>50</v>
      </c>
      <c r="AG19" s="194">
        <f>SUM(AE19:AF19)</f>
        <v>100</v>
      </c>
      <c r="AH19" s="195">
        <f>SUM(Q19,AC19)</f>
        <v>4</v>
      </c>
      <c r="AK19" s="155"/>
      <c r="AL19" s="155"/>
    </row>
    <row r="20" spans="1:38" ht="19.899999999999999" customHeight="1" x14ac:dyDescent="0.25">
      <c r="A20" s="446"/>
      <c r="B20" s="422"/>
      <c r="C20" s="444"/>
      <c r="D20" s="37">
        <v>8</v>
      </c>
      <c r="E20" s="241" t="s">
        <v>47</v>
      </c>
      <c r="F20" s="191" t="s">
        <v>120</v>
      </c>
      <c r="G20" s="192"/>
      <c r="H20" s="193"/>
      <c r="I20" s="193"/>
      <c r="J20" s="193"/>
      <c r="K20" s="193"/>
      <c r="L20" s="193"/>
      <c r="M20" s="193"/>
      <c r="N20" s="194"/>
      <c r="O20" s="193"/>
      <c r="P20" s="193"/>
      <c r="Q20" s="194"/>
      <c r="R20" s="195"/>
      <c r="S20" s="580">
        <v>20</v>
      </c>
      <c r="T20" s="581"/>
      <c r="U20" s="581">
        <v>30</v>
      </c>
      <c r="V20" s="581"/>
      <c r="W20" s="581"/>
      <c r="X20" s="581"/>
      <c r="Y20" s="581"/>
      <c r="Z20" s="582">
        <f t="shared" ref="Z20:Z23" si="5">SUM(S20:Y20)</f>
        <v>50</v>
      </c>
      <c r="AA20" s="582">
        <v>25</v>
      </c>
      <c r="AB20" s="194">
        <f t="shared" ref="AB20:AB24" si="6">SUM(Z20:AA20)</f>
        <v>75</v>
      </c>
      <c r="AC20" s="194">
        <v>3</v>
      </c>
      <c r="AD20" s="195" t="s">
        <v>40</v>
      </c>
      <c r="AE20" s="242">
        <f t="shared" si="4"/>
        <v>50</v>
      </c>
      <c r="AF20" s="194">
        <f>SUM(O20,AA20)</f>
        <v>25</v>
      </c>
      <c r="AG20" s="194">
        <f t="shared" si="0"/>
        <v>75</v>
      </c>
      <c r="AH20" s="195">
        <f t="shared" si="1"/>
        <v>3</v>
      </c>
      <c r="AL20" s="155"/>
    </row>
    <row r="21" spans="1:38" ht="19.899999999999999" customHeight="1" x14ac:dyDescent="0.25">
      <c r="A21" s="446"/>
      <c r="B21" s="422"/>
      <c r="C21" s="444"/>
      <c r="D21" s="37">
        <v>9</v>
      </c>
      <c r="E21" s="190" t="s">
        <v>134</v>
      </c>
      <c r="F21" s="191" t="s">
        <v>105</v>
      </c>
      <c r="G21" s="192"/>
      <c r="H21" s="193"/>
      <c r="I21" s="193"/>
      <c r="J21" s="193"/>
      <c r="K21" s="193"/>
      <c r="L21" s="193"/>
      <c r="M21" s="193"/>
      <c r="N21" s="194"/>
      <c r="O21" s="193"/>
      <c r="P21" s="193"/>
      <c r="Q21" s="194"/>
      <c r="R21" s="195"/>
      <c r="S21" s="580">
        <v>45</v>
      </c>
      <c r="T21" s="581"/>
      <c r="U21" s="581"/>
      <c r="V21" s="581"/>
      <c r="W21" s="581"/>
      <c r="X21" s="581"/>
      <c r="Y21" s="581"/>
      <c r="Z21" s="582">
        <f t="shared" si="5"/>
        <v>45</v>
      </c>
      <c r="AA21" s="582">
        <v>5</v>
      </c>
      <c r="AB21" s="194">
        <f t="shared" si="6"/>
        <v>50</v>
      </c>
      <c r="AC21" s="194">
        <v>2</v>
      </c>
      <c r="AD21" s="195" t="s">
        <v>40</v>
      </c>
      <c r="AE21" s="242">
        <f t="shared" si="4"/>
        <v>45</v>
      </c>
      <c r="AF21" s="194">
        <f>SUM(O21,AA21)</f>
        <v>5</v>
      </c>
      <c r="AG21" s="194">
        <f t="shared" si="0"/>
        <v>50</v>
      </c>
      <c r="AH21" s="195">
        <f t="shared" si="1"/>
        <v>2</v>
      </c>
    </row>
    <row r="22" spans="1:38" ht="19.899999999999999" customHeight="1" x14ac:dyDescent="0.25">
      <c r="A22" s="446"/>
      <c r="B22" s="422"/>
      <c r="C22" s="444"/>
      <c r="D22" s="37">
        <v>10</v>
      </c>
      <c r="E22" s="190" t="s">
        <v>135</v>
      </c>
      <c r="F22" s="191" t="s">
        <v>136</v>
      </c>
      <c r="G22" s="192"/>
      <c r="H22" s="193"/>
      <c r="I22" s="193"/>
      <c r="J22" s="193"/>
      <c r="K22" s="193"/>
      <c r="L22" s="193"/>
      <c r="M22" s="193"/>
      <c r="N22" s="194"/>
      <c r="O22" s="193"/>
      <c r="P22" s="193"/>
      <c r="Q22" s="194"/>
      <c r="R22" s="195"/>
      <c r="S22" s="580">
        <v>10</v>
      </c>
      <c r="T22" s="581"/>
      <c r="U22" s="581">
        <v>20</v>
      </c>
      <c r="V22" s="581"/>
      <c r="W22" s="581"/>
      <c r="X22" s="581"/>
      <c r="Y22" s="581"/>
      <c r="Z22" s="582">
        <f t="shared" si="5"/>
        <v>30</v>
      </c>
      <c r="AA22" s="582">
        <v>20</v>
      </c>
      <c r="AB22" s="194">
        <f t="shared" si="6"/>
        <v>50</v>
      </c>
      <c r="AC22" s="194">
        <v>2</v>
      </c>
      <c r="AD22" s="195" t="s">
        <v>40</v>
      </c>
      <c r="AE22" s="242">
        <f t="shared" si="4"/>
        <v>30</v>
      </c>
      <c r="AF22" s="194">
        <f>SUM(O22,AA22)</f>
        <v>20</v>
      </c>
      <c r="AG22" s="194">
        <f t="shared" si="0"/>
        <v>50</v>
      </c>
      <c r="AH22" s="195">
        <f t="shared" si="1"/>
        <v>2</v>
      </c>
    </row>
    <row r="23" spans="1:38" ht="19.899999999999999" customHeight="1" x14ac:dyDescent="0.25">
      <c r="A23" s="446"/>
      <c r="B23" s="422"/>
      <c r="C23" s="444"/>
      <c r="D23" s="37">
        <v>11</v>
      </c>
      <c r="E23" s="190" t="s">
        <v>137</v>
      </c>
      <c r="F23" s="191" t="s">
        <v>105</v>
      </c>
      <c r="G23" s="192"/>
      <c r="H23" s="193"/>
      <c r="I23" s="193"/>
      <c r="J23" s="193"/>
      <c r="K23" s="193"/>
      <c r="L23" s="193"/>
      <c r="M23" s="193"/>
      <c r="N23" s="194"/>
      <c r="O23" s="193"/>
      <c r="P23" s="193"/>
      <c r="Q23" s="194"/>
      <c r="R23" s="195"/>
      <c r="S23" s="580">
        <v>30</v>
      </c>
      <c r="T23" s="581">
        <v>10</v>
      </c>
      <c r="U23" s="581">
        <v>30</v>
      </c>
      <c r="V23" s="581"/>
      <c r="W23" s="581"/>
      <c r="X23" s="581"/>
      <c r="Y23" s="581"/>
      <c r="Z23" s="582">
        <f t="shared" si="5"/>
        <v>70</v>
      </c>
      <c r="AA23" s="582">
        <v>30</v>
      </c>
      <c r="AB23" s="194">
        <f t="shared" si="6"/>
        <v>100</v>
      </c>
      <c r="AC23" s="194">
        <v>4</v>
      </c>
      <c r="AD23" s="195" t="s">
        <v>46</v>
      </c>
      <c r="AE23" s="242">
        <f t="shared" si="4"/>
        <v>70</v>
      </c>
      <c r="AF23" s="194">
        <f>SUM(O23,AA23)</f>
        <v>30</v>
      </c>
      <c r="AG23" s="194">
        <f t="shared" si="0"/>
        <v>100</v>
      </c>
      <c r="AH23" s="195">
        <f t="shared" si="1"/>
        <v>4</v>
      </c>
    </row>
    <row r="24" spans="1:38" ht="32.950000000000003" customHeight="1" thickBot="1" x14ac:dyDescent="0.3">
      <c r="A24" s="446"/>
      <c r="B24" s="424"/>
      <c r="C24" s="445"/>
      <c r="D24" s="37">
        <v>12</v>
      </c>
      <c r="E24" s="579" t="s">
        <v>49</v>
      </c>
      <c r="F24" s="196" t="s">
        <v>127</v>
      </c>
      <c r="G24" s="202"/>
      <c r="H24" s="203"/>
      <c r="I24" s="203"/>
      <c r="J24" s="203"/>
      <c r="K24" s="203"/>
      <c r="L24" s="203"/>
      <c r="M24" s="203"/>
      <c r="N24" s="204"/>
      <c r="O24" s="203"/>
      <c r="P24" s="203"/>
      <c r="Q24" s="204"/>
      <c r="R24" s="205"/>
      <c r="S24" s="583">
        <v>25</v>
      </c>
      <c r="T24" s="584">
        <v>10</v>
      </c>
      <c r="U24" s="584"/>
      <c r="V24" s="584"/>
      <c r="W24" s="272"/>
      <c r="X24" s="584"/>
      <c r="Y24" s="584"/>
      <c r="Z24" s="272">
        <f>SUM(S24:Y24)</f>
        <v>35</v>
      </c>
      <c r="AA24" s="272">
        <v>15</v>
      </c>
      <c r="AB24" s="204">
        <f t="shared" si="6"/>
        <v>50</v>
      </c>
      <c r="AC24" s="204">
        <v>2</v>
      </c>
      <c r="AD24" s="205" t="s">
        <v>40</v>
      </c>
      <c r="AE24" s="243">
        <f t="shared" si="4"/>
        <v>35</v>
      </c>
      <c r="AF24" s="204">
        <f>SUM(O24,AA24)</f>
        <v>15</v>
      </c>
      <c r="AG24" s="204">
        <f t="shared" si="0"/>
        <v>50</v>
      </c>
      <c r="AH24" s="205">
        <f t="shared" si="1"/>
        <v>2</v>
      </c>
    </row>
    <row r="25" spans="1:38" s="6" customFormat="1" ht="30.75" customHeight="1" thickBot="1" x14ac:dyDescent="0.3">
      <c r="A25" s="4"/>
      <c r="B25" s="447" t="s">
        <v>50</v>
      </c>
      <c r="C25" s="448"/>
      <c r="D25" s="448"/>
      <c r="E25" s="448"/>
      <c r="F25" s="46"/>
      <c r="G25" s="47">
        <f t="shared" ref="G25:AH25" si="7">SUM(G13:G24)</f>
        <v>105</v>
      </c>
      <c r="H25" s="48">
        <f t="shared" si="7"/>
        <v>0</v>
      </c>
      <c r="I25" s="48">
        <f t="shared" si="7"/>
        <v>125</v>
      </c>
      <c r="J25" s="48">
        <f t="shared" si="7"/>
        <v>0</v>
      </c>
      <c r="K25" s="48">
        <f t="shared" si="7"/>
        <v>0</v>
      </c>
      <c r="L25" s="48">
        <f t="shared" si="7"/>
        <v>0</v>
      </c>
      <c r="M25" s="48">
        <f t="shared" si="7"/>
        <v>4</v>
      </c>
      <c r="N25" s="48">
        <f t="shared" si="7"/>
        <v>234</v>
      </c>
      <c r="O25" s="48">
        <f t="shared" si="7"/>
        <v>145</v>
      </c>
      <c r="P25" s="48">
        <f t="shared" si="7"/>
        <v>379</v>
      </c>
      <c r="Q25" s="48">
        <f t="shared" si="7"/>
        <v>15</v>
      </c>
      <c r="R25" s="49">
        <f t="shared" si="7"/>
        <v>0</v>
      </c>
      <c r="S25" s="47">
        <f t="shared" si="7"/>
        <v>185</v>
      </c>
      <c r="T25" s="48">
        <f t="shared" si="7"/>
        <v>20</v>
      </c>
      <c r="U25" s="48">
        <f t="shared" si="7"/>
        <v>110</v>
      </c>
      <c r="V25" s="48">
        <f t="shared" si="7"/>
        <v>0</v>
      </c>
      <c r="W25" s="48">
        <f t="shared" si="7"/>
        <v>0</v>
      </c>
      <c r="X25" s="48">
        <f t="shared" si="7"/>
        <v>0</v>
      </c>
      <c r="Y25" s="48">
        <f t="shared" si="7"/>
        <v>0</v>
      </c>
      <c r="Z25" s="48">
        <f t="shared" si="7"/>
        <v>315</v>
      </c>
      <c r="AA25" s="48">
        <f t="shared" si="7"/>
        <v>160</v>
      </c>
      <c r="AB25" s="48">
        <f t="shared" si="7"/>
        <v>475</v>
      </c>
      <c r="AC25" s="48">
        <f t="shared" si="7"/>
        <v>19</v>
      </c>
      <c r="AD25" s="49">
        <f t="shared" si="7"/>
        <v>0</v>
      </c>
      <c r="AE25" s="50">
        <f t="shared" si="7"/>
        <v>549</v>
      </c>
      <c r="AF25" s="48">
        <f t="shared" si="7"/>
        <v>305</v>
      </c>
      <c r="AG25" s="48">
        <f t="shared" si="7"/>
        <v>854</v>
      </c>
      <c r="AH25" s="49">
        <f t="shared" si="7"/>
        <v>34</v>
      </c>
      <c r="AI25" s="2"/>
      <c r="AJ25" s="2"/>
    </row>
    <row r="26" spans="1:38" ht="22.6" customHeight="1" x14ac:dyDescent="0.25">
      <c r="A26" s="7"/>
      <c r="B26" s="463" t="s">
        <v>51</v>
      </c>
      <c r="C26" s="464"/>
      <c r="D26" s="467" t="s">
        <v>38</v>
      </c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9"/>
    </row>
    <row r="27" spans="1:38" ht="16.5" customHeight="1" thickBot="1" x14ac:dyDescent="0.3">
      <c r="A27" s="7"/>
      <c r="B27" s="465"/>
      <c r="C27" s="466"/>
      <c r="D27" s="470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471"/>
      <c r="T27" s="471"/>
      <c r="U27" s="471"/>
      <c r="V27" s="471"/>
      <c r="W27" s="471"/>
      <c r="X27" s="471"/>
      <c r="Y27" s="471"/>
      <c r="Z27" s="471"/>
      <c r="AA27" s="471"/>
      <c r="AB27" s="471"/>
      <c r="AC27" s="471"/>
      <c r="AD27" s="471"/>
      <c r="AE27" s="471"/>
      <c r="AF27" s="471"/>
      <c r="AG27" s="471"/>
      <c r="AH27" s="472"/>
    </row>
    <row r="28" spans="1:38" ht="19.899999999999999" customHeight="1" x14ac:dyDescent="0.25">
      <c r="A28" s="7"/>
      <c r="B28" s="473" t="s">
        <v>52</v>
      </c>
      <c r="C28" s="475" t="s">
        <v>53</v>
      </c>
      <c r="D28" s="477">
        <v>1</v>
      </c>
      <c r="E28" s="51" t="s">
        <v>54</v>
      </c>
      <c r="F28" s="479" t="s">
        <v>104</v>
      </c>
      <c r="G28" s="481">
        <v>10</v>
      </c>
      <c r="H28" s="483">
        <v>30</v>
      </c>
      <c r="I28" s="485"/>
      <c r="J28" s="159"/>
      <c r="K28" s="159"/>
      <c r="L28" s="159"/>
      <c r="M28" s="159"/>
      <c r="N28" s="487">
        <f>SUM(G28:M29)</f>
        <v>40</v>
      </c>
      <c r="O28" s="487">
        <v>35</v>
      </c>
      <c r="P28" s="487">
        <f>SUM(N28:O29)</f>
        <v>75</v>
      </c>
      <c r="Q28" s="487">
        <v>3</v>
      </c>
      <c r="R28" s="464" t="s">
        <v>40</v>
      </c>
      <c r="S28" s="163"/>
      <c r="T28" s="159"/>
      <c r="U28" s="159"/>
      <c r="V28" s="159"/>
      <c r="W28" s="159"/>
      <c r="X28" s="159"/>
      <c r="Y28" s="159"/>
      <c r="Z28" s="159"/>
      <c r="AA28" s="159"/>
      <c r="AB28" s="159"/>
      <c r="AC28" s="161"/>
      <c r="AD28" s="156"/>
      <c r="AE28" s="505">
        <f t="shared" ref="AE28:AH36" si="8">SUM(N28,Z28)</f>
        <v>40</v>
      </c>
      <c r="AF28" s="487">
        <f t="shared" ref="AF28:AF30" si="9">SUM(O28:O29,AA28)</f>
        <v>35</v>
      </c>
      <c r="AG28" s="487">
        <f t="shared" si="8"/>
        <v>75</v>
      </c>
      <c r="AH28" s="495">
        <f t="shared" si="8"/>
        <v>3</v>
      </c>
    </row>
    <row r="29" spans="1:38" ht="19.899999999999999" customHeight="1" thickBot="1" x14ac:dyDescent="0.3">
      <c r="A29" s="7"/>
      <c r="B29" s="474"/>
      <c r="C29" s="476"/>
      <c r="D29" s="478"/>
      <c r="E29" s="52" t="s">
        <v>138</v>
      </c>
      <c r="F29" s="480"/>
      <c r="G29" s="482"/>
      <c r="H29" s="484"/>
      <c r="I29" s="486"/>
      <c r="J29" s="160"/>
      <c r="K29" s="160"/>
      <c r="L29" s="160"/>
      <c r="M29" s="160"/>
      <c r="N29" s="488"/>
      <c r="O29" s="488"/>
      <c r="P29" s="488"/>
      <c r="Q29" s="488"/>
      <c r="R29" s="504"/>
      <c r="S29" s="164"/>
      <c r="T29" s="160"/>
      <c r="U29" s="160"/>
      <c r="V29" s="160"/>
      <c r="W29" s="160"/>
      <c r="X29" s="160"/>
      <c r="Y29" s="160"/>
      <c r="Z29" s="160"/>
      <c r="AA29" s="160"/>
      <c r="AB29" s="160"/>
      <c r="AC29" s="162"/>
      <c r="AD29" s="157"/>
      <c r="AE29" s="506"/>
      <c r="AF29" s="488"/>
      <c r="AG29" s="488"/>
      <c r="AH29" s="496"/>
    </row>
    <row r="30" spans="1:38" ht="19.899999999999999" customHeight="1" x14ac:dyDescent="0.25">
      <c r="A30" s="7"/>
      <c r="B30" s="497" t="s">
        <v>139</v>
      </c>
      <c r="C30" s="497" t="s">
        <v>53</v>
      </c>
      <c r="D30" s="499">
        <v>2</v>
      </c>
      <c r="E30" s="244" t="s">
        <v>113</v>
      </c>
      <c r="F30" s="268" t="s">
        <v>123</v>
      </c>
      <c r="G30" s="481">
        <v>30</v>
      </c>
      <c r="H30" s="245"/>
      <c r="I30" s="502">
        <v>10</v>
      </c>
      <c r="J30" s="245"/>
      <c r="K30" s="245"/>
      <c r="L30" s="245"/>
      <c r="M30" s="245"/>
      <c r="N30" s="487">
        <f>SUM(G30:M31)</f>
        <v>40</v>
      </c>
      <c r="O30" s="489">
        <v>35</v>
      </c>
      <c r="P30" s="487">
        <f>SUM(N30:O31)</f>
        <v>75</v>
      </c>
      <c r="Q30" s="489">
        <v>3</v>
      </c>
      <c r="R30" s="491" t="s">
        <v>40</v>
      </c>
      <c r="S30" s="236"/>
      <c r="T30" s="245"/>
      <c r="U30" s="245"/>
      <c r="V30" s="245"/>
      <c r="W30" s="245"/>
      <c r="X30" s="245"/>
      <c r="Y30" s="245"/>
      <c r="Z30" s="245"/>
      <c r="AA30" s="245"/>
      <c r="AB30" s="245"/>
      <c r="AC30" s="247"/>
      <c r="AD30" s="248"/>
      <c r="AE30" s="493">
        <v>40</v>
      </c>
      <c r="AF30" s="487">
        <f t="shared" si="9"/>
        <v>35</v>
      </c>
      <c r="AG30" s="489">
        <v>75</v>
      </c>
      <c r="AH30" s="495">
        <f t="shared" si="8"/>
        <v>3</v>
      </c>
    </row>
    <row r="31" spans="1:38" ht="19.899999999999999" customHeight="1" thickBot="1" x14ac:dyDescent="0.3">
      <c r="A31" s="7"/>
      <c r="B31" s="498"/>
      <c r="C31" s="498"/>
      <c r="D31" s="500"/>
      <c r="E31" s="249" t="s">
        <v>84</v>
      </c>
      <c r="F31" s="269" t="s">
        <v>107</v>
      </c>
      <c r="G31" s="501"/>
      <c r="H31" s="245"/>
      <c r="I31" s="503"/>
      <c r="J31" s="250"/>
      <c r="K31" s="250"/>
      <c r="L31" s="250"/>
      <c r="M31" s="250"/>
      <c r="N31" s="488"/>
      <c r="O31" s="490"/>
      <c r="P31" s="488"/>
      <c r="Q31" s="490"/>
      <c r="R31" s="492"/>
      <c r="S31" s="236"/>
      <c r="T31" s="250"/>
      <c r="U31" s="245"/>
      <c r="V31" s="245"/>
      <c r="W31" s="245"/>
      <c r="X31" s="245"/>
      <c r="Y31" s="245"/>
      <c r="Z31" s="245"/>
      <c r="AA31" s="245"/>
      <c r="AB31" s="245"/>
      <c r="AC31" s="247"/>
      <c r="AD31" s="248"/>
      <c r="AE31" s="494"/>
      <c r="AF31" s="488"/>
      <c r="AG31" s="490"/>
      <c r="AH31" s="496"/>
    </row>
    <row r="32" spans="1:38" ht="19.899999999999999" customHeight="1" x14ac:dyDescent="0.25">
      <c r="A32" s="507"/>
      <c r="B32" s="508" t="s">
        <v>44</v>
      </c>
      <c r="C32" s="475" t="s">
        <v>53</v>
      </c>
      <c r="D32" s="477">
        <v>3</v>
      </c>
      <c r="E32" s="59" t="s">
        <v>140</v>
      </c>
      <c r="F32" s="510" t="s">
        <v>119</v>
      </c>
      <c r="G32" s="41">
        <v>15</v>
      </c>
      <c r="H32" s="41">
        <v>15</v>
      </c>
      <c r="I32" s="158"/>
      <c r="J32" s="158"/>
      <c r="K32" s="158"/>
      <c r="L32" s="158"/>
      <c r="M32" s="158"/>
      <c r="N32" s="487">
        <f>SUM(G32:M32)</f>
        <v>30</v>
      </c>
      <c r="O32" s="487">
        <v>20</v>
      </c>
      <c r="P32" s="487">
        <f>SUM(N32:O33)</f>
        <v>50</v>
      </c>
      <c r="Q32" s="487">
        <v>2</v>
      </c>
      <c r="R32" s="464" t="s">
        <v>40</v>
      </c>
      <c r="S32" s="163"/>
      <c r="T32" s="158"/>
      <c r="U32" s="159"/>
      <c r="V32" s="159"/>
      <c r="W32" s="159"/>
      <c r="X32" s="159"/>
      <c r="Y32" s="159"/>
      <c r="Z32" s="53"/>
      <c r="AA32" s="53"/>
      <c r="AB32" s="53"/>
      <c r="AC32" s="54"/>
      <c r="AD32" s="55"/>
      <c r="AE32" s="505">
        <f t="shared" ref="AE32:AE42" si="10">SUM(N32,Z32)</f>
        <v>30</v>
      </c>
      <c r="AF32" s="487">
        <f t="shared" ref="AF32:AF36" si="11">SUM(O32:O33,AA32)</f>
        <v>20</v>
      </c>
      <c r="AG32" s="515">
        <f t="shared" ref="AG32:AH42" si="12">SUM(P32,AB32)</f>
        <v>50</v>
      </c>
      <c r="AH32" s="495">
        <f t="shared" si="8"/>
        <v>2</v>
      </c>
    </row>
    <row r="33" spans="1:36" ht="19.899999999999999" customHeight="1" thickBot="1" x14ac:dyDescent="0.3">
      <c r="A33" s="507"/>
      <c r="B33" s="509"/>
      <c r="C33" s="476"/>
      <c r="D33" s="478"/>
      <c r="E33" s="251" t="s">
        <v>141</v>
      </c>
      <c r="F33" s="511"/>
      <c r="G33" s="41"/>
      <c r="H33" s="41"/>
      <c r="I33" s="160">
        <v>30</v>
      </c>
      <c r="J33" s="160"/>
      <c r="K33" s="160"/>
      <c r="L33" s="160"/>
      <c r="M33" s="160"/>
      <c r="N33" s="488"/>
      <c r="O33" s="488"/>
      <c r="P33" s="488"/>
      <c r="Q33" s="488"/>
      <c r="R33" s="504"/>
      <c r="S33" s="164"/>
      <c r="T33" s="160"/>
      <c r="U33" s="160"/>
      <c r="V33" s="160"/>
      <c r="W33" s="160"/>
      <c r="X33" s="160"/>
      <c r="Y33" s="160"/>
      <c r="Z33" s="56"/>
      <c r="AA33" s="56"/>
      <c r="AB33" s="56"/>
      <c r="AC33" s="57"/>
      <c r="AD33" s="58"/>
      <c r="AE33" s="506"/>
      <c r="AF33" s="488"/>
      <c r="AG33" s="516"/>
      <c r="AH33" s="496"/>
    </row>
    <row r="34" spans="1:36" ht="19.899999999999999" customHeight="1" x14ac:dyDescent="0.25">
      <c r="A34" s="235"/>
      <c r="B34" s="509"/>
      <c r="C34" s="497" t="s">
        <v>53</v>
      </c>
      <c r="D34" s="499">
        <v>4</v>
      </c>
      <c r="E34" s="244" t="s">
        <v>45</v>
      </c>
      <c r="F34" s="479" t="s">
        <v>124</v>
      </c>
      <c r="G34" s="501">
        <v>20</v>
      </c>
      <c r="H34" s="517">
        <v>10</v>
      </c>
      <c r="I34" s="159"/>
      <c r="J34" s="252"/>
      <c r="K34" s="252"/>
      <c r="L34" s="159"/>
      <c r="M34" s="159"/>
      <c r="N34" s="487">
        <f>SUM(G34:M34)</f>
        <v>30</v>
      </c>
      <c r="O34" s="489">
        <v>20</v>
      </c>
      <c r="P34" s="487">
        <f>SUM(N34:O35)</f>
        <v>50</v>
      </c>
      <c r="Q34" s="489">
        <v>2</v>
      </c>
      <c r="R34" s="491" t="s">
        <v>40</v>
      </c>
      <c r="S34" s="163"/>
      <c r="T34" s="159"/>
      <c r="U34" s="159"/>
      <c r="V34" s="159"/>
      <c r="W34" s="159"/>
      <c r="X34" s="159"/>
      <c r="Y34" s="159"/>
      <c r="Z34" s="53"/>
      <c r="AA34" s="53"/>
      <c r="AB34" s="53"/>
      <c r="AC34" s="54"/>
      <c r="AD34" s="253"/>
      <c r="AE34" s="505">
        <f t="shared" si="10"/>
        <v>30</v>
      </c>
      <c r="AF34" s="487">
        <f t="shared" si="11"/>
        <v>20</v>
      </c>
      <c r="AG34" s="513">
        <v>50</v>
      </c>
      <c r="AH34" s="495">
        <f t="shared" si="8"/>
        <v>2</v>
      </c>
    </row>
    <row r="35" spans="1:36" ht="19.899999999999999" customHeight="1" thickBot="1" x14ac:dyDescent="0.3">
      <c r="A35" s="235"/>
      <c r="B35" s="509"/>
      <c r="C35" s="498"/>
      <c r="D35" s="500"/>
      <c r="E35" s="254" t="s">
        <v>142</v>
      </c>
      <c r="F35" s="480"/>
      <c r="G35" s="482"/>
      <c r="H35" s="503"/>
      <c r="I35" s="250"/>
      <c r="J35" s="245"/>
      <c r="K35" s="245"/>
      <c r="L35" s="245"/>
      <c r="M35" s="245"/>
      <c r="N35" s="488"/>
      <c r="O35" s="490"/>
      <c r="P35" s="488"/>
      <c r="Q35" s="490"/>
      <c r="R35" s="492"/>
      <c r="S35" s="236"/>
      <c r="T35" s="245"/>
      <c r="U35" s="245"/>
      <c r="V35" s="245"/>
      <c r="W35" s="245"/>
      <c r="X35" s="245"/>
      <c r="Y35" s="245"/>
      <c r="Z35" s="255"/>
      <c r="AA35" s="255"/>
      <c r="AB35" s="255"/>
      <c r="AC35" s="256"/>
      <c r="AD35" s="253"/>
      <c r="AE35" s="506"/>
      <c r="AF35" s="488"/>
      <c r="AG35" s="514"/>
      <c r="AH35" s="496"/>
    </row>
    <row r="36" spans="1:36" ht="21.1" customHeight="1" x14ac:dyDescent="0.25">
      <c r="A36" s="235"/>
      <c r="B36" s="509"/>
      <c r="C36" s="497" t="s">
        <v>53</v>
      </c>
      <c r="D36" s="512">
        <v>5</v>
      </c>
      <c r="E36" s="244" t="s">
        <v>143</v>
      </c>
      <c r="F36" s="267" t="s">
        <v>144</v>
      </c>
      <c r="G36" s="163"/>
      <c r="H36" s="246">
        <v>25</v>
      </c>
      <c r="I36" s="159"/>
      <c r="J36" s="159"/>
      <c r="K36" s="159"/>
      <c r="L36" s="159"/>
      <c r="M36" s="159"/>
      <c r="N36" s="487">
        <f>SUM(G36:M36)</f>
        <v>25</v>
      </c>
      <c r="O36" s="489">
        <v>25</v>
      </c>
      <c r="P36" s="487">
        <f>SUM(N36:O37)</f>
        <v>50</v>
      </c>
      <c r="Q36" s="489">
        <v>2</v>
      </c>
      <c r="R36" s="491" t="s">
        <v>40</v>
      </c>
      <c r="S36" s="163"/>
      <c r="T36" s="159"/>
      <c r="U36" s="159"/>
      <c r="V36" s="159"/>
      <c r="W36" s="159"/>
      <c r="X36" s="159"/>
      <c r="Y36" s="159"/>
      <c r="Z36" s="53"/>
      <c r="AA36" s="53"/>
      <c r="AB36" s="53"/>
      <c r="AC36" s="54"/>
      <c r="AD36" s="55"/>
      <c r="AE36" s="505">
        <f t="shared" si="10"/>
        <v>25</v>
      </c>
      <c r="AF36" s="487">
        <f t="shared" si="11"/>
        <v>25</v>
      </c>
      <c r="AG36" s="515">
        <f t="shared" si="12"/>
        <v>50</v>
      </c>
      <c r="AH36" s="495">
        <f t="shared" si="8"/>
        <v>2</v>
      </c>
    </row>
    <row r="37" spans="1:36" ht="19.899999999999999" customHeight="1" thickBot="1" x14ac:dyDescent="0.3">
      <c r="A37" s="235"/>
      <c r="B37" s="509"/>
      <c r="C37" s="498"/>
      <c r="D37" s="500"/>
      <c r="E37" s="257" t="s">
        <v>145</v>
      </c>
      <c r="F37" s="270" t="s">
        <v>146</v>
      </c>
      <c r="G37" s="236"/>
      <c r="H37" s="160"/>
      <c r="I37" s="245">
        <v>25</v>
      </c>
      <c r="J37" s="245"/>
      <c r="K37" s="245"/>
      <c r="L37" s="245"/>
      <c r="M37" s="245"/>
      <c r="N37" s="488"/>
      <c r="O37" s="490"/>
      <c r="P37" s="488"/>
      <c r="Q37" s="490"/>
      <c r="R37" s="492"/>
      <c r="S37" s="236"/>
      <c r="T37" s="245"/>
      <c r="U37" s="245"/>
      <c r="V37" s="245"/>
      <c r="W37" s="245"/>
      <c r="X37" s="245"/>
      <c r="Y37" s="245"/>
      <c r="Z37" s="255"/>
      <c r="AA37" s="255"/>
      <c r="AB37" s="255"/>
      <c r="AC37" s="256"/>
      <c r="AD37" s="258"/>
      <c r="AE37" s="506"/>
      <c r="AF37" s="488"/>
      <c r="AG37" s="516"/>
      <c r="AH37" s="496"/>
    </row>
    <row r="38" spans="1:36" ht="19.899999999999999" customHeight="1" x14ac:dyDescent="0.25">
      <c r="A38" s="507"/>
      <c r="B38" s="509"/>
      <c r="C38" s="475" t="s">
        <v>53</v>
      </c>
      <c r="D38" s="518">
        <v>6</v>
      </c>
      <c r="E38" s="578" t="s">
        <v>56</v>
      </c>
      <c r="F38" s="520" t="s">
        <v>125</v>
      </c>
      <c r="G38" s="198"/>
      <c r="H38" s="199"/>
      <c r="I38" s="199"/>
      <c r="J38" s="199"/>
      <c r="K38" s="199"/>
      <c r="L38" s="199"/>
      <c r="M38" s="199"/>
      <c r="N38" s="199"/>
      <c r="O38" s="199"/>
      <c r="P38" s="199"/>
      <c r="Q38" s="200"/>
      <c r="R38" s="201"/>
      <c r="S38" s="522">
        <v>20</v>
      </c>
      <c r="T38" s="586">
        <v>20</v>
      </c>
      <c r="U38" s="587">
        <v>50</v>
      </c>
      <c r="V38" s="585"/>
      <c r="W38" s="585"/>
      <c r="X38" s="585"/>
      <c r="Y38" s="585"/>
      <c r="Z38" s="526">
        <f t="shared" ref="Z38:Z42" si="13">SUM(S38:Y38)</f>
        <v>90</v>
      </c>
      <c r="AA38" s="526">
        <v>35</v>
      </c>
      <c r="AB38" s="524">
        <f>SUM(Z38:AA38)</f>
        <v>125</v>
      </c>
      <c r="AC38" s="524">
        <v>5</v>
      </c>
      <c r="AD38" s="538" t="s">
        <v>40</v>
      </c>
      <c r="AE38" s="540">
        <f t="shared" si="10"/>
        <v>90</v>
      </c>
      <c r="AF38" s="524">
        <f>SUM(O38:O39,AA38)</f>
        <v>35</v>
      </c>
      <c r="AG38" s="526">
        <f t="shared" si="12"/>
        <v>125</v>
      </c>
      <c r="AH38" s="528">
        <f t="shared" si="12"/>
        <v>5</v>
      </c>
      <c r="AI38" s="530" t="s">
        <v>48</v>
      </c>
      <c r="AJ38" s="3"/>
    </row>
    <row r="39" spans="1:36" ht="19.899999999999999" customHeight="1" thickBot="1" x14ac:dyDescent="0.3">
      <c r="A39" s="507"/>
      <c r="B39" s="509"/>
      <c r="C39" s="476"/>
      <c r="D39" s="519"/>
      <c r="E39" s="579" t="s">
        <v>57</v>
      </c>
      <c r="F39" s="521"/>
      <c r="G39" s="202"/>
      <c r="H39" s="203"/>
      <c r="I39" s="203"/>
      <c r="J39" s="203"/>
      <c r="K39" s="203"/>
      <c r="L39" s="203"/>
      <c r="M39" s="203"/>
      <c r="N39" s="203"/>
      <c r="O39" s="203"/>
      <c r="P39" s="203"/>
      <c r="Q39" s="204"/>
      <c r="R39" s="205"/>
      <c r="S39" s="523"/>
      <c r="T39" s="588"/>
      <c r="U39" s="589"/>
      <c r="V39" s="584"/>
      <c r="W39" s="584"/>
      <c r="X39" s="584"/>
      <c r="Y39" s="584"/>
      <c r="Z39" s="527"/>
      <c r="AA39" s="527"/>
      <c r="AB39" s="525"/>
      <c r="AC39" s="525"/>
      <c r="AD39" s="539"/>
      <c r="AE39" s="541"/>
      <c r="AF39" s="525"/>
      <c r="AG39" s="527"/>
      <c r="AH39" s="529"/>
      <c r="AI39" s="531"/>
      <c r="AJ39" s="3"/>
    </row>
    <row r="40" spans="1:36" ht="28.55" customHeight="1" thickBot="1" x14ac:dyDescent="0.3">
      <c r="A40" s="507"/>
      <c r="B40" s="509"/>
      <c r="C40" s="497" t="s">
        <v>53</v>
      </c>
      <c r="D40" s="518">
        <v>7</v>
      </c>
      <c r="E40" s="261" t="s">
        <v>91</v>
      </c>
      <c r="F40" s="520" t="s">
        <v>110</v>
      </c>
      <c r="G40" s="198"/>
      <c r="H40" s="199"/>
      <c r="I40" s="199"/>
      <c r="J40" s="199"/>
      <c r="K40" s="199"/>
      <c r="L40" s="199"/>
      <c r="M40" s="199"/>
      <c r="N40" s="199"/>
      <c r="O40" s="199"/>
      <c r="P40" s="259"/>
      <c r="Q40" s="262"/>
      <c r="R40" s="263"/>
      <c r="S40" s="532">
        <v>20</v>
      </c>
      <c r="T40" s="199"/>
      <c r="U40" s="534">
        <v>15</v>
      </c>
      <c r="V40" s="264"/>
      <c r="W40" s="264"/>
      <c r="X40" s="264"/>
      <c r="Y40" s="264"/>
      <c r="Z40" s="524">
        <f t="shared" si="13"/>
        <v>35</v>
      </c>
      <c r="AA40" s="536">
        <v>40</v>
      </c>
      <c r="AB40" s="524">
        <f>SUM(Z40:AA40)</f>
        <v>75</v>
      </c>
      <c r="AC40" s="536">
        <v>3</v>
      </c>
      <c r="AD40" s="552" t="s">
        <v>40</v>
      </c>
      <c r="AE40" s="540">
        <f t="shared" si="10"/>
        <v>35</v>
      </c>
      <c r="AF40" s="524">
        <f>SUM(O40:O41,AA40)</f>
        <v>40</v>
      </c>
      <c r="AG40" s="554">
        <v>75</v>
      </c>
      <c r="AH40" s="528">
        <f t="shared" si="12"/>
        <v>3</v>
      </c>
      <c r="AI40" s="542" t="s">
        <v>48</v>
      </c>
      <c r="AJ40" s="3"/>
    </row>
    <row r="41" spans="1:36" ht="19.899999999999999" customHeight="1" thickBot="1" x14ac:dyDescent="0.3">
      <c r="A41" s="507"/>
      <c r="B41" s="509"/>
      <c r="C41" s="498"/>
      <c r="D41" s="519"/>
      <c r="E41" s="265" t="s">
        <v>147</v>
      </c>
      <c r="F41" s="521"/>
      <c r="G41" s="266"/>
      <c r="H41" s="260"/>
      <c r="I41" s="260"/>
      <c r="J41" s="260"/>
      <c r="K41" s="260"/>
      <c r="L41" s="260"/>
      <c r="M41" s="260"/>
      <c r="N41" s="260"/>
      <c r="O41" s="260"/>
      <c r="P41" s="203"/>
      <c r="Q41" s="204"/>
      <c r="R41" s="205"/>
      <c r="S41" s="533"/>
      <c r="T41" s="260"/>
      <c r="U41" s="535"/>
      <c r="V41" s="260"/>
      <c r="W41" s="260"/>
      <c r="X41" s="260"/>
      <c r="Y41" s="260"/>
      <c r="Z41" s="525"/>
      <c r="AA41" s="537"/>
      <c r="AB41" s="525"/>
      <c r="AC41" s="537"/>
      <c r="AD41" s="553"/>
      <c r="AE41" s="541"/>
      <c r="AF41" s="525"/>
      <c r="AG41" s="555"/>
      <c r="AH41" s="529"/>
      <c r="AI41" s="531"/>
      <c r="AJ41" s="3"/>
    </row>
    <row r="42" spans="1:36" ht="19.899999999999999" customHeight="1" x14ac:dyDescent="0.25">
      <c r="A42" s="507"/>
      <c r="B42" s="509"/>
      <c r="C42" s="497" t="s">
        <v>53</v>
      </c>
      <c r="D42" s="543">
        <v>8</v>
      </c>
      <c r="E42" s="206" t="s">
        <v>148</v>
      </c>
      <c r="F42" s="544" t="s">
        <v>105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8"/>
      <c r="Q42" s="209"/>
      <c r="R42" s="210"/>
      <c r="S42" s="546">
        <v>40</v>
      </c>
      <c r="T42" s="208"/>
      <c r="U42" s="548">
        <v>30</v>
      </c>
      <c r="V42" s="208"/>
      <c r="W42" s="208"/>
      <c r="X42" s="208"/>
      <c r="Y42" s="208"/>
      <c r="Z42" s="550">
        <f t="shared" si="13"/>
        <v>70</v>
      </c>
      <c r="AA42" s="550">
        <v>30</v>
      </c>
      <c r="AB42" s="550">
        <f t="shared" ref="AB42" si="14">SUM(Z42:AA42)</f>
        <v>100</v>
      </c>
      <c r="AC42" s="550">
        <v>4</v>
      </c>
      <c r="AD42" s="562" t="s">
        <v>40</v>
      </c>
      <c r="AE42" s="564">
        <f t="shared" si="10"/>
        <v>70</v>
      </c>
      <c r="AF42" s="550">
        <f>SUM(O42:O43,AA42)</f>
        <v>30</v>
      </c>
      <c r="AG42" s="566">
        <f t="shared" si="12"/>
        <v>100</v>
      </c>
      <c r="AH42" s="568">
        <f t="shared" si="12"/>
        <v>4</v>
      </c>
      <c r="AI42" s="556" t="s">
        <v>48</v>
      </c>
      <c r="AJ42" s="3"/>
    </row>
    <row r="43" spans="1:36" ht="19.899999999999999" customHeight="1" thickBot="1" x14ac:dyDescent="0.3">
      <c r="A43" s="507"/>
      <c r="B43" s="474"/>
      <c r="C43" s="498"/>
      <c r="D43" s="519"/>
      <c r="E43" s="211" t="s">
        <v>149</v>
      </c>
      <c r="F43" s="545"/>
      <c r="G43" s="202"/>
      <c r="H43" s="203"/>
      <c r="I43" s="203"/>
      <c r="J43" s="203"/>
      <c r="K43" s="203"/>
      <c r="L43" s="203"/>
      <c r="M43" s="203"/>
      <c r="N43" s="203"/>
      <c r="O43" s="203"/>
      <c r="P43" s="203"/>
      <c r="Q43" s="204"/>
      <c r="R43" s="205"/>
      <c r="S43" s="547"/>
      <c r="T43" s="197"/>
      <c r="U43" s="549"/>
      <c r="V43" s="197"/>
      <c r="W43" s="197"/>
      <c r="X43" s="197"/>
      <c r="Y43" s="197"/>
      <c r="Z43" s="551"/>
      <c r="AA43" s="551"/>
      <c r="AB43" s="551"/>
      <c r="AC43" s="551"/>
      <c r="AD43" s="563"/>
      <c r="AE43" s="565"/>
      <c r="AF43" s="551"/>
      <c r="AG43" s="567"/>
      <c r="AH43" s="569"/>
      <c r="AI43" s="557"/>
      <c r="AJ43" s="3"/>
    </row>
    <row r="44" spans="1:36" s="6" customFormat="1" ht="20.25" customHeight="1" thickBot="1" x14ac:dyDescent="0.3">
      <c r="B44" s="558" t="s">
        <v>58</v>
      </c>
      <c r="C44" s="559"/>
      <c r="D44" s="559"/>
      <c r="E44" s="559"/>
      <c r="G44" s="60">
        <f>SUM(G28:G43)</f>
        <v>75</v>
      </c>
      <c r="H44" s="60">
        <f>SUM(H28:H43)</f>
        <v>80</v>
      </c>
      <c r="I44" s="60">
        <f>SUM(I28:I43)</f>
        <v>65</v>
      </c>
      <c r="J44" s="60">
        <f t="shared" ref="J44:M44" si="15">SUM(J32:J43)</f>
        <v>0</v>
      </c>
      <c r="K44" s="60">
        <f t="shared" si="15"/>
        <v>0</v>
      </c>
      <c r="L44" s="60">
        <f t="shared" si="15"/>
        <v>0</v>
      </c>
      <c r="M44" s="60">
        <f t="shared" si="15"/>
        <v>0</v>
      </c>
      <c r="N44" s="60">
        <f>SUM(N28:N43)</f>
        <v>165</v>
      </c>
      <c r="O44" s="60">
        <f>SUM(O28:O43)</f>
        <v>135</v>
      </c>
      <c r="P44" s="60">
        <f>SUM(P28:P43)</f>
        <v>300</v>
      </c>
      <c r="Q44" s="60">
        <f>SUM(Q28:Q43)</f>
        <v>12</v>
      </c>
      <c r="R44" s="60"/>
      <c r="S44" s="60">
        <f t="shared" ref="S44:AA44" si="16">SUM(S32:S43)</f>
        <v>80</v>
      </c>
      <c r="T44" s="60">
        <f t="shared" si="16"/>
        <v>20</v>
      </c>
      <c r="U44" s="60">
        <f t="shared" si="16"/>
        <v>95</v>
      </c>
      <c r="V44" s="60">
        <f t="shared" si="16"/>
        <v>0</v>
      </c>
      <c r="W44" s="60">
        <f t="shared" si="16"/>
        <v>0</v>
      </c>
      <c r="X44" s="60">
        <f t="shared" si="16"/>
        <v>0</v>
      </c>
      <c r="Y44" s="60">
        <f t="shared" si="16"/>
        <v>0</v>
      </c>
      <c r="Z44" s="60">
        <f t="shared" si="16"/>
        <v>195</v>
      </c>
      <c r="AA44" s="60">
        <f t="shared" si="16"/>
        <v>105</v>
      </c>
      <c r="AB44" s="60">
        <f>SUM(AB28:AB43)</f>
        <v>300</v>
      </c>
      <c r="AC44" s="60">
        <f>SUM(AC28:AC43)</f>
        <v>12</v>
      </c>
      <c r="AD44" s="60"/>
      <c r="AE44" s="60">
        <f>SUM(AE28:AE43)</f>
        <v>360</v>
      </c>
      <c r="AF44" s="60">
        <f>SUM(AF28:AF43)</f>
        <v>240</v>
      </c>
      <c r="AG44" s="61">
        <f>SUM(AG28:AG43)</f>
        <v>600</v>
      </c>
      <c r="AH44" s="61">
        <f>SUM(AH28:AH43)</f>
        <v>24</v>
      </c>
      <c r="AI44" s="5"/>
      <c r="AJ44" s="8"/>
    </row>
    <row r="45" spans="1:36" ht="41.3" customHeight="1" thickBot="1" x14ac:dyDescent="0.3">
      <c r="B45" s="560" t="s">
        <v>59</v>
      </c>
      <c r="C45" s="561"/>
      <c r="D45" s="561"/>
      <c r="E45" s="561"/>
      <c r="F45" s="62"/>
      <c r="G45" s="61">
        <f t="shared" ref="G45:Q45" si="17">(G25+G44)</f>
        <v>180</v>
      </c>
      <c r="H45" s="61">
        <f t="shared" si="17"/>
        <v>80</v>
      </c>
      <c r="I45" s="61">
        <f t="shared" si="17"/>
        <v>190</v>
      </c>
      <c r="J45" s="61">
        <f t="shared" si="17"/>
        <v>0</v>
      </c>
      <c r="K45" s="61">
        <f t="shared" si="17"/>
        <v>0</v>
      </c>
      <c r="L45" s="61">
        <f t="shared" si="17"/>
        <v>0</v>
      </c>
      <c r="M45" s="61">
        <f t="shared" si="17"/>
        <v>4</v>
      </c>
      <c r="N45" s="61">
        <f t="shared" si="17"/>
        <v>399</v>
      </c>
      <c r="O45" s="61">
        <f t="shared" si="17"/>
        <v>280</v>
      </c>
      <c r="P45" s="61">
        <f t="shared" si="17"/>
        <v>679</v>
      </c>
      <c r="Q45" s="61">
        <f t="shared" si="17"/>
        <v>27</v>
      </c>
      <c r="R45" s="61"/>
      <c r="S45" s="61">
        <f t="shared" ref="S45:AC45" si="18">(S25+S44)</f>
        <v>265</v>
      </c>
      <c r="T45" s="61">
        <f t="shared" si="18"/>
        <v>40</v>
      </c>
      <c r="U45" s="61">
        <f t="shared" si="18"/>
        <v>205</v>
      </c>
      <c r="V45" s="61">
        <f t="shared" si="18"/>
        <v>0</v>
      </c>
      <c r="W45" s="61">
        <f t="shared" si="18"/>
        <v>0</v>
      </c>
      <c r="X45" s="61">
        <f t="shared" si="18"/>
        <v>0</v>
      </c>
      <c r="Y45" s="61">
        <f t="shared" si="18"/>
        <v>0</v>
      </c>
      <c r="Z45" s="61">
        <f t="shared" si="18"/>
        <v>510</v>
      </c>
      <c r="AA45" s="61">
        <f t="shared" si="18"/>
        <v>265</v>
      </c>
      <c r="AB45" s="61">
        <f t="shared" si="18"/>
        <v>775</v>
      </c>
      <c r="AC45" s="61">
        <f t="shared" si="18"/>
        <v>31</v>
      </c>
      <c r="AD45" s="61"/>
      <c r="AE45" s="61">
        <f>(AE25+AE44)</f>
        <v>909</v>
      </c>
      <c r="AF45" s="61">
        <f>(AF25+AF44)</f>
        <v>545</v>
      </c>
      <c r="AG45" s="61">
        <f>(AG25+AG44)</f>
        <v>1454</v>
      </c>
      <c r="AH45" s="61">
        <f>(AH25+AH44)</f>
        <v>58</v>
      </c>
      <c r="AI45" s="3"/>
    </row>
    <row r="46" spans="1:36" s="9" customFormat="1" ht="16.5" customHeight="1" thickBot="1" x14ac:dyDescent="0.3">
      <c r="B46" s="146"/>
      <c r="C46" s="146"/>
      <c r="D46" s="146"/>
      <c r="E46" s="146"/>
      <c r="F46" s="146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3"/>
      <c r="AJ46" s="3"/>
    </row>
    <row r="47" spans="1:36" ht="30.1" customHeight="1" thickBot="1" x14ac:dyDescent="0.3">
      <c r="B47" s="397" t="s">
        <v>60</v>
      </c>
      <c r="C47" s="398"/>
      <c r="D47" s="399"/>
      <c r="E47" s="9"/>
      <c r="F47" s="9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0"/>
      <c r="R47" s="10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0"/>
      <c r="AD47" s="10"/>
      <c r="AE47" s="148"/>
      <c r="AF47" s="148"/>
      <c r="AG47" s="148"/>
      <c r="AH47" s="148"/>
      <c r="AI47" s="3"/>
    </row>
    <row r="48" spans="1:36" ht="22.6" customHeight="1" x14ac:dyDescent="0.25">
      <c r="B48" s="149" t="s">
        <v>61</v>
      </c>
      <c r="C48" s="392" t="s">
        <v>20</v>
      </c>
      <c r="D48" s="393"/>
      <c r="G48" s="1"/>
      <c r="H48" s="1"/>
      <c r="I48" s="148"/>
      <c r="J48" s="148"/>
      <c r="K48" s="148"/>
      <c r="L48" s="148"/>
      <c r="M48" s="148"/>
      <c r="N48" s="148"/>
      <c r="O48" s="148"/>
      <c r="P48" s="148"/>
      <c r="Q48" s="10"/>
      <c r="R48" s="10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0"/>
      <c r="AD48" s="10"/>
      <c r="AE48" s="148"/>
      <c r="AF48" s="148"/>
      <c r="AG48" s="148"/>
      <c r="AH48" s="148"/>
      <c r="AI48" s="3"/>
    </row>
    <row r="49" spans="2:36" ht="22.6" customHeight="1" thickBot="1" x14ac:dyDescent="0.3">
      <c r="B49" s="150" t="s">
        <v>62</v>
      </c>
      <c r="C49" s="390" t="s">
        <v>21</v>
      </c>
      <c r="D49" s="391"/>
      <c r="G49" s="1"/>
      <c r="H49" s="1"/>
      <c r="I49" s="148"/>
      <c r="J49" s="148"/>
      <c r="K49" s="148"/>
      <c r="L49" s="148"/>
      <c r="M49" s="148"/>
      <c r="N49" s="148"/>
      <c r="O49" s="148"/>
      <c r="P49" s="148"/>
      <c r="Q49" s="10"/>
      <c r="R49" s="10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0"/>
      <c r="AD49" s="10"/>
      <c r="AE49" s="148"/>
      <c r="AF49" s="148"/>
      <c r="AG49" s="148"/>
      <c r="AH49" s="148"/>
      <c r="AI49" s="3"/>
    </row>
    <row r="50" spans="2:36" s="11" customFormat="1" ht="22.6" customHeight="1" thickBot="1" x14ac:dyDescent="0.3">
      <c r="B50" s="150" t="s">
        <v>63</v>
      </c>
      <c r="C50" s="390" t="s">
        <v>116</v>
      </c>
      <c r="D50" s="391"/>
      <c r="G50" s="570" t="s">
        <v>64</v>
      </c>
      <c r="H50" s="571"/>
      <c r="I50" s="571"/>
      <c r="J50" s="571"/>
      <c r="K50" s="571"/>
      <c r="L50" s="571"/>
      <c r="M50" s="572"/>
      <c r="N50" s="148"/>
      <c r="O50" s="148"/>
      <c r="P50" s="148"/>
      <c r="Q50" s="10"/>
      <c r="R50" s="10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0"/>
      <c r="AD50" s="10"/>
      <c r="AE50" s="148"/>
      <c r="AF50" s="148"/>
      <c r="AG50" s="148"/>
      <c r="AH50" s="148"/>
      <c r="AI50" s="3"/>
      <c r="AJ50" s="2"/>
    </row>
    <row r="51" spans="2:36" s="11" customFormat="1" ht="22.6" customHeight="1" thickBot="1" x14ac:dyDescent="0.3">
      <c r="B51" s="150" t="s">
        <v>65</v>
      </c>
      <c r="C51" s="390" t="s">
        <v>23</v>
      </c>
      <c r="D51" s="391"/>
      <c r="G51" s="573" t="s">
        <v>66</v>
      </c>
      <c r="H51" s="574"/>
      <c r="I51" s="574"/>
      <c r="J51" s="574"/>
      <c r="K51" s="574"/>
      <c r="L51" s="574"/>
      <c r="M51" s="575"/>
      <c r="N51" s="148"/>
      <c r="O51" s="148"/>
      <c r="P51" s="148"/>
      <c r="Q51" s="10"/>
      <c r="R51" s="10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0"/>
      <c r="AD51" s="10"/>
      <c r="AE51" s="148"/>
      <c r="AF51" s="148"/>
      <c r="AG51" s="148"/>
      <c r="AH51" s="148"/>
      <c r="AI51" s="3"/>
      <c r="AJ51" s="2"/>
    </row>
    <row r="52" spans="2:36" s="11" customFormat="1" ht="22.6" customHeight="1" x14ac:dyDescent="0.25">
      <c r="B52" s="150" t="s">
        <v>67</v>
      </c>
      <c r="C52" s="390" t="s">
        <v>115</v>
      </c>
      <c r="D52" s="391"/>
      <c r="I52" s="148"/>
      <c r="J52" s="148"/>
      <c r="K52" s="148"/>
      <c r="L52" s="148"/>
      <c r="M52" s="148"/>
      <c r="N52" s="148"/>
      <c r="O52" s="148"/>
      <c r="P52" s="148"/>
      <c r="Q52" s="10"/>
      <c r="R52" s="10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0"/>
      <c r="AD52" s="10"/>
      <c r="AE52" s="148"/>
      <c r="AF52" s="148"/>
      <c r="AG52" s="148"/>
      <c r="AH52" s="148"/>
      <c r="AI52" s="3"/>
      <c r="AJ52" s="2"/>
    </row>
    <row r="53" spans="2:36" s="11" customFormat="1" ht="22.6" customHeight="1" x14ac:dyDescent="0.25">
      <c r="B53" s="150" t="s">
        <v>68</v>
      </c>
      <c r="C53" s="390" t="s">
        <v>25</v>
      </c>
      <c r="D53" s="391"/>
      <c r="I53" s="148"/>
      <c r="J53" s="148"/>
      <c r="K53" s="148"/>
      <c r="L53" s="148"/>
      <c r="M53" s="148"/>
      <c r="N53" s="148"/>
      <c r="O53" s="148"/>
      <c r="P53" s="148"/>
      <c r="Q53" s="10"/>
      <c r="R53" s="10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0"/>
      <c r="AD53" s="10"/>
      <c r="AE53" s="148"/>
      <c r="AF53" s="148"/>
      <c r="AG53" s="148"/>
      <c r="AH53" s="148"/>
      <c r="AI53" s="3"/>
      <c r="AJ53" s="2"/>
    </row>
    <row r="54" spans="2:36" s="11" customFormat="1" ht="22.6" customHeight="1" x14ac:dyDescent="0.25">
      <c r="B54" s="150" t="s">
        <v>69</v>
      </c>
      <c r="C54" s="390" t="s">
        <v>32</v>
      </c>
      <c r="D54" s="391"/>
      <c r="I54" s="148"/>
      <c r="J54" s="148"/>
      <c r="K54" s="148"/>
      <c r="L54" s="148"/>
      <c r="M54" s="148"/>
      <c r="N54" s="148"/>
      <c r="O54" s="148"/>
      <c r="P54" s="148"/>
      <c r="Q54" s="10"/>
      <c r="R54" s="10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0"/>
      <c r="AD54" s="10"/>
      <c r="AE54" s="148"/>
      <c r="AF54" s="148"/>
      <c r="AG54" s="148"/>
      <c r="AH54" s="148"/>
      <c r="AI54" s="3"/>
      <c r="AJ54" s="2"/>
    </row>
    <row r="55" spans="2:36" s="11" customFormat="1" ht="22.6" customHeight="1" x14ac:dyDescent="0.25">
      <c r="B55" s="150" t="s">
        <v>70</v>
      </c>
      <c r="C55" s="390" t="s">
        <v>40</v>
      </c>
      <c r="D55" s="391"/>
      <c r="I55" s="148"/>
      <c r="J55" s="148"/>
      <c r="K55" s="148"/>
      <c r="L55" s="148"/>
      <c r="M55" s="148"/>
      <c r="N55" s="148"/>
      <c r="O55" s="148"/>
      <c r="P55" s="148"/>
      <c r="Q55" s="10"/>
      <c r="R55" s="10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0"/>
      <c r="AD55" s="10"/>
      <c r="AE55" s="148"/>
      <c r="AF55" s="148"/>
      <c r="AG55" s="148"/>
      <c r="AH55" s="148"/>
      <c r="AI55" s="3"/>
      <c r="AJ55" s="2"/>
    </row>
    <row r="56" spans="2:36" s="11" customFormat="1" ht="22.6" customHeight="1" x14ac:dyDescent="0.25">
      <c r="B56" s="150" t="s">
        <v>71</v>
      </c>
      <c r="C56" s="390" t="s">
        <v>72</v>
      </c>
      <c r="D56" s="391"/>
      <c r="I56" s="148"/>
      <c r="J56" s="148"/>
      <c r="K56" s="148"/>
      <c r="L56" s="148"/>
      <c r="M56" s="148"/>
      <c r="N56" s="148"/>
      <c r="O56" s="148"/>
      <c r="P56" s="148"/>
      <c r="Q56" s="10"/>
      <c r="R56" s="10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0"/>
      <c r="AD56" s="10"/>
      <c r="AE56" s="148"/>
      <c r="AF56" s="148"/>
      <c r="AG56" s="148"/>
      <c r="AH56" s="148"/>
      <c r="AI56" s="3"/>
      <c r="AJ56" s="2"/>
    </row>
    <row r="57" spans="2:36" s="11" customFormat="1" ht="22.6" customHeight="1" thickBot="1" x14ac:dyDescent="0.3">
      <c r="B57" s="151" t="s">
        <v>73</v>
      </c>
      <c r="C57" s="273" t="s">
        <v>74</v>
      </c>
      <c r="D57" s="274"/>
      <c r="I57" s="148"/>
      <c r="J57" s="148"/>
      <c r="K57" s="148"/>
      <c r="L57" s="148"/>
      <c r="M57" s="148"/>
      <c r="N57" s="148"/>
      <c r="O57" s="148"/>
      <c r="P57" s="148"/>
      <c r="Q57" s="10"/>
      <c r="R57" s="10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0"/>
      <c r="AD57" s="10"/>
      <c r="AE57" s="148"/>
      <c r="AF57" s="148"/>
      <c r="AG57" s="148"/>
      <c r="AH57" s="148"/>
      <c r="AI57" s="3"/>
      <c r="AJ57" s="2"/>
    </row>
    <row r="58" spans="2:36" x14ac:dyDescent="0.25">
      <c r="D58" s="13"/>
      <c r="E58" s="9"/>
      <c r="F58" s="9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0"/>
      <c r="R58" s="10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0"/>
      <c r="AD58" s="10"/>
      <c r="AE58" s="148"/>
      <c r="AF58" s="148"/>
      <c r="AG58" s="148"/>
      <c r="AH58" s="148"/>
      <c r="AI58" s="3"/>
    </row>
    <row r="59" spans="2:36" x14ac:dyDescent="0.25">
      <c r="D59" s="13"/>
      <c r="E59" s="9"/>
      <c r="F59" s="9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0"/>
      <c r="R59" s="10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0"/>
      <c r="AD59" s="10"/>
      <c r="AE59" s="148"/>
      <c r="AF59" s="148"/>
      <c r="AG59" s="148"/>
      <c r="AH59" s="148"/>
      <c r="AI59" s="3"/>
    </row>
  </sheetData>
  <mergeCells count="163">
    <mergeCell ref="C54:D54"/>
    <mergeCell ref="C55:D55"/>
    <mergeCell ref="C56:D56"/>
    <mergeCell ref="C57:D57"/>
    <mergeCell ref="C50:D50"/>
    <mergeCell ref="G50:M50"/>
    <mergeCell ref="C51:D51"/>
    <mergeCell ref="G51:M51"/>
    <mergeCell ref="C52:D52"/>
    <mergeCell ref="C53:D53"/>
    <mergeCell ref="B44:E44"/>
    <mergeCell ref="B45:E45"/>
    <mergeCell ref="B47:D47"/>
    <mergeCell ref="C48:D48"/>
    <mergeCell ref="C49:D49"/>
    <mergeCell ref="AC42:AC43"/>
    <mergeCell ref="AD42:AD43"/>
    <mergeCell ref="AE42:AE43"/>
    <mergeCell ref="AF42:AF43"/>
    <mergeCell ref="AA42:AA43"/>
    <mergeCell ref="AB42:AB43"/>
    <mergeCell ref="AB40:AB41"/>
    <mergeCell ref="AC40:AC41"/>
    <mergeCell ref="AD40:AD41"/>
    <mergeCell ref="AE40:AE41"/>
    <mergeCell ref="AF40:AF41"/>
    <mergeCell ref="AG40:AG41"/>
    <mergeCell ref="AI42:AI43"/>
    <mergeCell ref="AG42:AG43"/>
    <mergeCell ref="AH42:AH43"/>
    <mergeCell ref="AI38:AI39"/>
    <mergeCell ref="C40:C41"/>
    <mergeCell ref="D40:D41"/>
    <mergeCell ref="F40:F41"/>
    <mergeCell ref="S40:S41"/>
    <mergeCell ref="U40:U41"/>
    <mergeCell ref="Z40:Z41"/>
    <mergeCell ref="AA40:AA41"/>
    <mergeCell ref="AA38:AA39"/>
    <mergeCell ref="AB38:AB39"/>
    <mergeCell ref="AC38:AC39"/>
    <mergeCell ref="AD38:AD39"/>
    <mergeCell ref="AE38:AE39"/>
    <mergeCell ref="AF38:AF39"/>
    <mergeCell ref="AH40:AH41"/>
    <mergeCell ref="AI40:AI41"/>
    <mergeCell ref="AG36:AG37"/>
    <mergeCell ref="AH36:AH37"/>
    <mergeCell ref="A38:A43"/>
    <mergeCell ref="C38:C39"/>
    <mergeCell ref="D38:D39"/>
    <mergeCell ref="F38:F39"/>
    <mergeCell ref="S38:S39"/>
    <mergeCell ref="T38:T39"/>
    <mergeCell ref="U38:U39"/>
    <mergeCell ref="Z38:Z39"/>
    <mergeCell ref="O36:O37"/>
    <mergeCell ref="P36:P37"/>
    <mergeCell ref="Q36:Q37"/>
    <mergeCell ref="R36:R37"/>
    <mergeCell ref="AE36:AE37"/>
    <mergeCell ref="AF36:AF37"/>
    <mergeCell ref="AG38:AG39"/>
    <mergeCell ref="AH38:AH39"/>
    <mergeCell ref="C42:C43"/>
    <mergeCell ref="D42:D43"/>
    <mergeCell ref="F42:F43"/>
    <mergeCell ref="S42:S43"/>
    <mergeCell ref="U42:U43"/>
    <mergeCell ref="Z42:Z43"/>
    <mergeCell ref="Q34:Q35"/>
    <mergeCell ref="R34:R35"/>
    <mergeCell ref="AE34:AE35"/>
    <mergeCell ref="AF34:AF35"/>
    <mergeCell ref="AG34:AG35"/>
    <mergeCell ref="AH34:AH35"/>
    <mergeCell ref="AG32:AG33"/>
    <mergeCell ref="AH32:AH33"/>
    <mergeCell ref="C34:C35"/>
    <mergeCell ref="D34:D35"/>
    <mergeCell ref="F34:F35"/>
    <mergeCell ref="G34:G35"/>
    <mergeCell ref="H34:H35"/>
    <mergeCell ref="N34:N35"/>
    <mergeCell ref="O34:O35"/>
    <mergeCell ref="P34:P35"/>
    <mergeCell ref="O32:O33"/>
    <mergeCell ref="P32:P33"/>
    <mergeCell ref="Q32:Q33"/>
    <mergeCell ref="R32:R33"/>
    <mergeCell ref="AE32:AE33"/>
    <mergeCell ref="AF32:AF33"/>
    <mergeCell ref="A32:A33"/>
    <mergeCell ref="B32:B43"/>
    <mergeCell ref="C32:C33"/>
    <mergeCell ref="D32:D33"/>
    <mergeCell ref="F32:F33"/>
    <mergeCell ref="N32:N33"/>
    <mergeCell ref="C36:C37"/>
    <mergeCell ref="D36:D37"/>
    <mergeCell ref="N36:N37"/>
    <mergeCell ref="Q30:Q31"/>
    <mergeCell ref="R30:R31"/>
    <mergeCell ref="AE30:AE31"/>
    <mergeCell ref="AF30:AF31"/>
    <mergeCell ref="AG30:AG31"/>
    <mergeCell ref="AH30:AH31"/>
    <mergeCell ref="AG28:AG29"/>
    <mergeCell ref="AH28:AH29"/>
    <mergeCell ref="B30:B31"/>
    <mergeCell ref="C30:C31"/>
    <mergeCell ref="D30:D31"/>
    <mergeCell ref="G30:G31"/>
    <mergeCell ref="I30:I31"/>
    <mergeCell ref="N30:N31"/>
    <mergeCell ref="O30:O31"/>
    <mergeCell ref="P30:P31"/>
    <mergeCell ref="O28:O29"/>
    <mergeCell ref="P28:P29"/>
    <mergeCell ref="Q28:Q29"/>
    <mergeCell ref="R28:R29"/>
    <mergeCell ref="AE28:AE29"/>
    <mergeCell ref="AF28:AF29"/>
    <mergeCell ref="B26:C27"/>
    <mergeCell ref="D26:AH27"/>
    <mergeCell ref="B28:B29"/>
    <mergeCell ref="C28:C29"/>
    <mergeCell ref="D28:D29"/>
    <mergeCell ref="F28:F29"/>
    <mergeCell ref="G28:G29"/>
    <mergeCell ref="H28:H29"/>
    <mergeCell ref="I28:I29"/>
    <mergeCell ref="N28:N29"/>
    <mergeCell ref="B13:C14"/>
    <mergeCell ref="B15:C24"/>
    <mergeCell ref="A20:A24"/>
    <mergeCell ref="B25:E25"/>
    <mergeCell ref="S8:AD8"/>
    <mergeCell ref="AE8:AE10"/>
    <mergeCell ref="AF8:AF10"/>
    <mergeCell ref="AG8:AG10"/>
    <mergeCell ref="AH8:AH10"/>
    <mergeCell ref="G9:R9"/>
    <mergeCell ref="S9:AD9"/>
    <mergeCell ref="B6:E6"/>
    <mergeCell ref="G6:AH6"/>
    <mergeCell ref="B7:AH7"/>
    <mergeCell ref="B8:B12"/>
    <mergeCell ref="C8:C12"/>
    <mergeCell ref="D8:E10"/>
    <mergeCell ref="F8:F10"/>
    <mergeCell ref="G8:R8"/>
    <mergeCell ref="D11:AH11"/>
    <mergeCell ref="E12:AH12"/>
    <mergeCell ref="B1:AH1"/>
    <mergeCell ref="B2:E2"/>
    <mergeCell ref="G2:AH2"/>
    <mergeCell ref="B3:E3"/>
    <mergeCell ref="G3:AH3"/>
    <mergeCell ref="B4:E4"/>
    <mergeCell ref="G4:AH4"/>
    <mergeCell ref="B5:E5"/>
    <mergeCell ref="G5:AH5"/>
  </mergeCells>
  <pageMargins left="0.23622047244094491" right="0.23622047244094491" top="0.35433070866141736" bottom="0.35433070866141736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BDBD"/>
    <pageSetUpPr fitToPage="1"/>
  </sheetPr>
  <dimension ref="A1:AI51"/>
  <sheetViews>
    <sheetView tabSelected="1" zoomScale="60" zoomScaleNormal="60" workbookViewId="0">
      <selection activeCell="E30" sqref="E30:F30"/>
    </sheetView>
  </sheetViews>
  <sheetFormatPr defaultColWidth="9.125" defaultRowHeight="14.3" x14ac:dyDescent="0.25"/>
  <cols>
    <col min="1" max="1" width="25.125" style="18" customWidth="1"/>
    <col min="2" max="2" width="23.875" style="16" customWidth="1"/>
    <col min="3" max="3" width="15.375" style="16" bestFit="1" customWidth="1"/>
    <col min="4" max="4" width="4.5" style="17" bestFit="1" customWidth="1"/>
    <col min="5" max="5" width="37.875" style="18" customWidth="1"/>
    <col min="6" max="6" width="43.875" style="18" customWidth="1"/>
    <col min="7" max="7" width="6.375" style="19" bestFit="1" customWidth="1"/>
    <col min="8" max="8" width="6.5" style="19" customWidth="1"/>
    <col min="9" max="9" width="3.875" style="19" bestFit="1" customWidth="1"/>
    <col min="10" max="10" width="2.5" style="19" bestFit="1" customWidth="1"/>
    <col min="11" max="12" width="3.125" style="19" bestFit="1" customWidth="1"/>
    <col min="13" max="13" width="4" style="19" bestFit="1" customWidth="1"/>
    <col min="14" max="14" width="6.5" style="19" bestFit="1" customWidth="1"/>
    <col min="15" max="15" width="6.875" style="19" bestFit="1" customWidth="1"/>
    <col min="16" max="16" width="9.625" style="19" bestFit="1" customWidth="1"/>
    <col min="17" max="17" width="6.125" style="20" customWidth="1"/>
    <col min="18" max="18" width="6" style="20" bestFit="1" customWidth="1"/>
    <col min="19" max="19" width="6.375" style="19" customWidth="1"/>
    <col min="20" max="20" width="4.5" style="19" bestFit="1" customWidth="1"/>
    <col min="21" max="21" width="3.875" style="19" bestFit="1" customWidth="1"/>
    <col min="22" max="22" width="2.5" style="19" bestFit="1" customWidth="1"/>
    <col min="23" max="24" width="3.125" style="19" bestFit="1" customWidth="1"/>
    <col min="25" max="25" width="3.5" style="19" bestFit="1" customWidth="1"/>
    <col min="26" max="27" width="6.875" style="19" bestFit="1" customWidth="1"/>
    <col min="28" max="28" width="9.625" style="19" bestFit="1" customWidth="1"/>
    <col min="29" max="29" width="5.5" style="19" customWidth="1"/>
    <col min="30" max="30" width="6" style="20" bestFit="1" customWidth="1"/>
    <col min="31" max="32" width="6.875" style="19" bestFit="1" customWidth="1"/>
    <col min="33" max="33" width="9.625" style="19" bestFit="1" customWidth="1"/>
    <col min="34" max="34" width="6.875" style="20" bestFit="1" customWidth="1"/>
    <col min="35" max="35" width="9.875" style="18" customWidth="1"/>
    <col min="36" max="16384" width="9.125" style="18"/>
  </cols>
  <sheetData>
    <row r="1" spans="2:34" ht="14.95" thickBot="1" x14ac:dyDescent="0.3"/>
    <row r="2" spans="2:34" ht="26.5" thickBot="1" x14ac:dyDescent="0.3">
      <c r="B2" s="336" t="s">
        <v>0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8"/>
    </row>
    <row r="3" spans="2:34" ht="19.05" x14ac:dyDescent="0.35">
      <c r="B3" s="275" t="s">
        <v>1</v>
      </c>
      <c r="C3" s="276"/>
      <c r="D3" s="276"/>
      <c r="E3" s="276"/>
      <c r="F3" s="276"/>
      <c r="G3" s="282" t="s">
        <v>75</v>
      </c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3"/>
    </row>
    <row r="4" spans="2:34" ht="16.3" x14ac:dyDescent="0.25">
      <c r="B4" s="279" t="s">
        <v>3</v>
      </c>
      <c r="C4" s="280"/>
      <c r="D4" s="280"/>
      <c r="E4" s="280"/>
      <c r="F4" s="280"/>
      <c r="G4" s="280" t="s">
        <v>4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6"/>
    </row>
    <row r="5" spans="2:34" ht="16.3" x14ac:dyDescent="0.25">
      <c r="B5" s="279" t="s">
        <v>5</v>
      </c>
      <c r="C5" s="280"/>
      <c r="D5" s="280"/>
      <c r="E5" s="280"/>
      <c r="F5" s="280"/>
      <c r="G5" s="284" t="s">
        <v>6</v>
      </c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5"/>
    </row>
    <row r="6" spans="2:34" ht="17" thickBot="1" x14ac:dyDescent="0.3">
      <c r="B6" s="277" t="s">
        <v>7</v>
      </c>
      <c r="C6" s="278"/>
      <c r="D6" s="278"/>
      <c r="E6" s="278"/>
      <c r="F6" s="278"/>
      <c r="G6" s="278" t="s">
        <v>8</v>
      </c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81"/>
    </row>
    <row r="7" spans="2:34" ht="39.75" customHeight="1" thickBot="1" x14ac:dyDescent="0.3">
      <c r="B7" s="346" t="s">
        <v>76</v>
      </c>
      <c r="C7" s="349" t="s">
        <v>11</v>
      </c>
      <c r="D7" s="352" t="s">
        <v>150</v>
      </c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4"/>
    </row>
    <row r="8" spans="2:34" ht="25.5" customHeight="1" thickBot="1" x14ac:dyDescent="0.3">
      <c r="B8" s="347"/>
      <c r="C8" s="350"/>
      <c r="D8" s="299" t="s">
        <v>79</v>
      </c>
      <c r="E8" s="349" t="s">
        <v>12</v>
      </c>
      <c r="F8" s="298" t="s">
        <v>100</v>
      </c>
      <c r="G8" s="355" t="s">
        <v>77</v>
      </c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7"/>
      <c r="S8" s="355" t="s">
        <v>78</v>
      </c>
      <c r="T8" s="356"/>
      <c r="U8" s="356"/>
      <c r="V8" s="356"/>
      <c r="W8" s="356"/>
      <c r="X8" s="356"/>
      <c r="Y8" s="356"/>
      <c r="Z8" s="356"/>
      <c r="AA8" s="356"/>
      <c r="AB8" s="356"/>
      <c r="AC8" s="356"/>
      <c r="AD8" s="357"/>
      <c r="AE8" s="291" t="s">
        <v>15</v>
      </c>
      <c r="AF8" s="289" t="s">
        <v>16</v>
      </c>
      <c r="AG8" s="289" t="s">
        <v>17</v>
      </c>
      <c r="AH8" s="287" t="s">
        <v>18</v>
      </c>
    </row>
    <row r="9" spans="2:34" ht="26.35" customHeight="1" x14ac:dyDescent="0.25">
      <c r="B9" s="347"/>
      <c r="C9" s="350"/>
      <c r="D9" s="299"/>
      <c r="E9" s="350"/>
      <c r="F9" s="299"/>
      <c r="G9" s="358" t="s">
        <v>19</v>
      </c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60"/>
      <c r="S9" s="358" t="s">
        <v>19</v>
      </c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60"/>
      <c r="AE9" s="292"/>
      <c r="AF9" s="290"/>
      <c r="AG9" s="290"/>
      <c r="AH9" s="288"/>
    </row>
    <row r="10" spans="2:34" ht="97.5" customHeight="1" thickBot="1" x14ac:dyDescent="0.3">
      <c r="B10" s="347"/>
      <c r="C10" s="350"/>
      <c r="D10" s="299"/>
      <c r="E10" s="350"/>
      <c r="F10" s="299"/>
      <c r="G10" s="63" t="s">
        <v>20</v>
      </c>
      <c r="H10" s="64" t="s">
        <v>21</v>
      </c>
      <c r="I10" s="64" t="s">
        <v>22</v>
      </c>
      <c r="J10" s="64" t="s">
        <v>23</v>
      </c>
      <c r="K10" s="64" t="s">
        <v>24</v>
      </c>
      <c r="L10" s="64" t="s">
        <v>25</v>
      </c>
      <c r="M10" s="64" t="s">
        <v>26</v>
      </c>
      <c r="N10" s="65" t="s">
        <v>27</v>
      </c>
      <c r="O10" s="66" t="s">
        <v>28</v>
      </c>
      <c r="P10" s="66" t="s">
        <v>29</v>
      </c>
      <c r="Q10" s="65" t="s">
        <v>30</v>
      </c>
      <c r="R10" s="67" t="s">
        <v>31</v>
      </c>
      <c r="S10" s="63" t="s">
        <v>20</v>
      </c>
      <c r="T10" s="64" t="s">
        <v>21</v>
      </c>
      <c r="U10" s="64" t="s">
        <v>22</v>
      </c>
      <c r="V10" s="64" t="s">
        <v>23</v>
      </c>
      <c r="W10" s="64" t="s">
        <v>24</v>
      </c>
      <c r="X10" s="64" t="s">
        <v>25</v>
      </c>
      <c r="Y10" s="64" t="s">
        <v>32</v>
      </c>
      <c r="Z10" s="65" t="s">
        <v>33</v>
      </c>
      <c r="AA10" s="66" t="s">
        <v>28</v>
      </c>
      <c r="AB10" s="66" t="s">
        <v>29</v>
      </c>
      <c r="AC10" s="66" t="s">
        <v>34</v>
      </c>
      <c r="AD10" s="67" t="s">
        <v>35</v>
      </c>
      <c r="AE10" s="292"/>
      <c r="AF10" s="290"/>
      <c r="AG10" s="290"/>
      <c r="AH10" s="288"/>
    </row>
    <row r="11" spans="2:34" ht="29.25" customHeight="1" thickBot="1" x14ac:dyDescent="0.3">
      <c r="B11" s="347"/>
      <c r="C11" s="350"/>
      <c r="D11" s="361" t="s">
        <v>36</v>
      </c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62"/>
      <c r="AH11" s="363"/>
    </row>
    <row r="12" spans="2:34" ht="14.95" thickBot="1" x14ac:dyDescent="0.3">
      <c r="B12" s="348"/>
      <c r="C12" s="351"/>
      <c r="D12" s="293" t="s">
        <v>38</v>
      </c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5"/>
    </row>
    <row r="13" spans="2:34" ht="41.3" customHeight="1" x14ac:dyDescent="0.25">
      <c r="B13" s="339" t="s">
        <v>39</v>
      </c>
      <c r="C13" s="340"/>
      <c r="D13" s="68">
        <v>1</v>
      </c>
      <c r="E13" s="69" t="s">
        <v>80</v>
      </c>
      <c r="F13" s="70" t="s">
        <v>118</v>
      </c>
      <c r="G13" s="71"/>
      <c r="H13" s="72"/>
      <c r="I13" s="72"/>
      <c r="J13" s="72"/>
      <c r="K13" s="72"/>
      <c r="L13" s="72"/>
      <c r="M13" s="72"/>
      <c r="N13" s="72"/>
      <c r="O13" s="72"/>
      <c r="P13" s="72"/>
      <c r="Q13" s="73"/>
      <c r="R13" s="74"/>
      <c r="S13" s="71">
        <v>40</v>
      </c>
      <c r="T13" s="72"/>
      <c r="U13" s="72"/>
      <c r="V13" s="72"/>
      <c r="W13" s="72"/>
      <c r="X13" s="72"/>
      <c r="Y13" s="72"/>
      <c r="Z13" s="72">
        <f>SUM(S13:Y13)</f>
        <v>40</v>
      </c>
      <c r="AA13" s="72">
        <v>10</v>
      </c>
      <c r="AB13" s="72">
        <f>SUM(Z13:AA13)</f>
        <v>50</v>
      </c>
      <c r="AC13" s="72">
        <v>2</v>
      </c>
      <c r="AD13" s="74" t="s">
        <v>40</v>
      </c>
      <c r="AE13" s="75">
        <f>SUM(N13,Z13)</f>
        <v>40</v>
      </c>
      <c r="AF13" s="72">
        <f>SUM(O13,AA13)</f>
        <v>10</v>
      </c>
      <c r="AG13" s="73">
        <f t="shared" ref="AG13:AG24" si="0">SUM(AE13:AF13)</f>
        <v>50</v>
      </c>
      <c r="AH13" s="74">
        <f>SUM(Q13,AC13)</f>
        <v>2</v>
      </c>
    </row>
    <row r="14" spans="2:34" ht="22.6" customHeight="1" x14ac:dyDescent="0.25">
      <c r="B14" s="341" t="s">
        <v>44</v>
      </c>
      <c r="C14" s="342"/>
      <c r="D14" s="76">
        <v>2</v>
      </c>
      <c r="E14" s="77" t="s">
        <v>81</v>
      </c>
      <c r="F14" s="78" t="s">
        <v>106</v>
      </c>
      <c r="G14" s="79">
        <v>25</v>
      </c>
      <c r="H14" s="80">
        <v>45</v>
      </c>
      <c r="I14" s="80"/>
      <c r="J14" s="80"/>
      <c r="K14" s="80"/>
      <c r="L14" s="80"/>
      <c r="M14" s="80"/>
      <c r="N14" s="80">
        <f>SUM(G14:M14)</f>
        <v>70</v>
      </c>
      <c r="O14" s="80">
        <v>80</v>
      </c>
      <c r="P14" s="80">
        <f>SUM(N14:O14)</f>
        <v>150</v>
      </c>
      <c r="Q14" s="81">
        <v>6</v>
      </c>
      <c r="R14" s="82" t="s">
        <v>46</v>
      </c>
      <c r="S14" s="79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2"/>
      <c r="AE14" s="83">
        <f>SUM(N14,Z14)</f>
        <v>70</v>
      </c>
      <c r="AF14" s="80">
        <f t="shared" ref="AF14:AF24" si="1">SUM(O14,AA14)</f>
        <v>80</v>
      </c>
      <c r="AG14" s="81">
        <f t="shared" si="0"/>
        <v>150</v>
      </c>
      <c r="AH14" s="82">
        <f>SUM(Q14,AC14)</f>
        <v>6</v>
      </c>
    </row>
    <row r="15" spans="2:34" ht="15.8" customHeight="1" x14ac:dyDescent="0.25">
      <c r="B15" s="341"/>
      <c r="C15" s="342"/>
      <c r="D15" s="76">
        <v>3</v>
      </c>
      <c r="E15" s="184" t="s">
        <v>82</v>
      </c>
      <c r="F15" s="185" t="s">
        <v>105</v>
      </c>
      <c r="G15" s="180"/>
      <c r="H15" s="181"/>
      <c r="I15" s="181"/>
      <c r="J15" s="181"/>
      <c r="K15" s="181"/>
      <c r="L15" s="181"/>
      <c r="M15" s="181"/>
      <c r="N15" s="181"/>
      <c r="O15" s="181"/>
      <c r="P15" s="181"/>
      <c r="Q15" s="182"/>
      <c r="R15" s="183"/>
      <c r="S15" s="79"/>
      <c r="T15" s="80"/>
      <c r="U15" s="80"/>
      <c r="V15" s="80"/>
      <c r="W15" s="80"/>
      <c r="X15" s="80"/>
      <c r="Y15" s="80"/>
      <c r="Z15" s="80">
        <f t="shared" ref="Z15:Z17" si="2">SUM(S15:Y15)</f>
        <v>0</v>
      </c>
      <c r="AA15" s="80">
        <v>450</v>
      </c>
      <c r="AB15" s="80">
        <v>450</v>
      </c>
      <c r="AC15" s="80">
        <v>18</v>
      </c>
      <c r="AD15" s="82" t="s">
        <v>40</v>
      </c>
      <c r="AE15" s="83">
        <f t="shared" ref="AE15:AE24" si="3">SUM(N15,Z15)</f>
        <v>0</v>
      </c>
      <c r="AF15" s="80">
        <v>450</v>
      </c>
      <c r="AG15" s="81">
        <f t="shared" si="0"/>
        <v>450</v>
      </c>
      <c r="AH15" s="82">
        <f t="shared" ref="AH15:AH24" si="4">SUM(Q15,AC15)</f>
        <v>18</v>
      </c>
    </row>
    <row r="16" spans="2:34" ht="25.15" customHeight="1" x14ac:dyDescent="0.25">
      <c r="B16" s="341"/>
      <c r="C16" s="342"/>
      <c r="D16" s="76">
        <v>4</v>
      </c>
      <c r="E16" s="77" t="s">
        <v>83</v>
      </c>
      <c r="F16" s="78" t="s">
        <v>105</v>
      </c>
      <c r="G16" s="79"/>
      <c r="H16" s="80"/>
      <c r="I16" s="80"/>
      <c r="J16" s="80"/>
      <c r="K16" s="80"/>
      <c r="L16" s="80"/>
      <c r="M16" s="80"/>
      <c r="N16" s="80"/>
      <c r="O16" s="80"/>
      <c r="P16" s="80"/>
      <c r="Q16" s="81"/>
      <c r="R16" s="82"/>
      <c r="S16" s="79"/>
      <c r="T16" s="80">
        <v>60</v>
      </c>
      <c r="U16" s="80"/>
      <c r="V16" s="80"/>
      <c r="W16" s="80"/>
      <c r="X16" s="80"/>
      <c r="Y16" s="80"/>
      <c r="Z16" s="80">
        <f t="shared" si="2"/>
        <v>60</v>
      </c>
      <c r="AA16" s="80">
        <v>15</v>
      </c>
      <c r="AB16" s="80">
        <f t="shared" ref="AB16:AB17" si="5">SUM(Z16:AA16)</f>
        <v>75</v>
      </c>
      <c r="AC16" s="80">
        <v>3</v>
      </c>
      <c r="AD16" s="82" t="s">
        <v>40</v>
      </c>
      <c r="AE16" s="83">
        <f t="shared" si="3"/>
        <v>60</v>
      </c>
      <c r="AF16" s="80">
        <f t="shared" si="1"/>
        <v>15</v>
      </c>
      <c r="AG16" s="81">
        <f t="shared" si="0"/>
        <v>75</v>
      </c>
      <c r="AH16" s="82">
        <f t="shared" si="4"/>
        <v>3</v>
      </c>
    </row>
    <row r="17" spans="1:35" x14ac:dyDescent="0.25">
      <c r="B17" s="341"/>
      <c r="C17" s="342"/>
      <c r="D17" s="76">
        <v>5</v>
      </c>
      <c r="E17" s="77" t="s">
        <v>84</v>
      </c>
      <c r="F17" s="78" t="s">
        <v>107</v>
      </c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81"/>
      <c r="R17" s="82"/>
      <c r="S17" s="79">
        <v>30</v>
      </c>
      <c r="T17" s="80"/>
      <c r="U17" s="80">
        <v>10</v>
      </c>
      <c r="V17" s="80"/>
      <c r="W17" s="80"/>
      <c r="X17" s="80"/>
      <c r="Y17" s="80"/>
      <c r="Z17" s="80">
        <f t="shared" si="2"/>
        <v>40</v>
      </c>
      <c r="AA17" s="80">
        <v>10</v>
      </c>
      <c r="AB17" s="80">
        <f t="shared" si="5"/>
        <v>50</v>
      </c>
      <c r="AC17" s="80">
        <v>2</v>
      </c>
      <c r="AD17" s="82" t="s">
        <v>40</v>
      </c>
      <c r="AE17" s="83">
        <f t="shared" si="3"/>
        <v>40</v>
      </c>
      <c r="AF17" s="80">
        <f t="shared" si="1"/>
        <v>10</v>
      </c>
      <c r="AG17" s="81">
        <f t="shared" si="0"/>
        <v>50</v>
      </c>
      <c r="AH17" s="82">
        <f t="shared" si="4"/>
        <v>2</v>
      </c>
    </row>
    <row r="18" spans="1:35" ht="15.8" customHeight="1" x14ac:dyDescent="0.25">
      <c r="B18" s="341"/>
      <c r="C18" s="342"/>
      <c r="D18" s="76">
        <v>6</v>
      </c>
      <c r="E18" s="84" t="s">
        <v>85</v>
      </c>
      <c r="F18" s="85" t="s">
        <v>126</v>
      </c>
      <c r="G18" s="79">
        <v>40</v>
      </c>
      <c r="H18" s="80">
        <v>15</v>
      </c>
      <c r="I18" s="80"/>
      <c r="J18" s="80"/>
      <c r="K18" s="80"/>
      <c r="L18" s="80"/>
      <c r="M18" s="80"/>
      <c r="N18" s="80">
        <f t="shared" ref="N18:N24" si="6">SUM(G18:M18)</f>
        <v>55</v>
      </c>
      <c r="O18" s="80">
        <v>20</v>
      </c>
      <c r="P18" s="80">
        <f t="shared" ref="P18:P24" si="7">SUM(N18:O18)</f>
        <v>75</v>
      </c>
      <c r="Q18" s="81">
        <v>3</v>
      </c>
      <c r="R18" s="82" t="s">
        <v>40</v>
      </c>
      <c r="S18" s="79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2"/>
      <c r="AE18" s="83">
        <f t="shared" si="3"/>
        <v>55</v>
      </c>
      <c r="AF18" s="80">
        <f t="shared" si="1"/>
        <v>20</v>
      </c>
      <c r="AG18" s="81">
        <f t="shared" si="0"/>
        <v>75</v>
      </c>
      <c r="AH18" s="82">
        <f t="shared" si="4"/>
        <v>3</v>
      </c>
    </row>
    <row r="19" spans="1:35" ht="15.8" customHeight="1" x14ac:dyDescent="0.25">
      <c r="B19" s="341"/>
      <c r="C19" s="342"/>
      <c r="D19" s="76">
        <v>7</v>
      </c>
      <c r="E19" s="86" t="s">
        <v>86</v>
      </c>
      <c r="F19" s="87" t="s">
        <v>121</v>
      </c>
      <c r="G19" s="88"/>
      <c r="H19" s="89"/>
      <c r="I19" s="89"/>
      <c r="J19" s="89"/>
      <c r="K19" s="89"/>
      <c r="L19" s="89"/>
      <c r="M19" s="89"/>
      <c r="N19" s="89"/>
      <c r="O19" s="89"/>
      <c r="P19" s="89"/>
      <c r="Q19" s="90"/>
      <c r="R19" s="91"/>
      <c r="S19" s="92">
        <v>50</v>
      </c>
      <c r="T19" s="93"/>
      <c r="U19" s="93"/>
      <c r="V19" s="93"/>
      <c r="W19" s="93"/>
      <c r="X19" s="93"/>
      <c r="Y19" s="93"/>
      <c r="Z19" s="93">
        <f>(SUM(S19:Y19))</f>
        <v>50</v>
      </c>
      <c r="AA19" s="93">
        <v>25</v>
      </c>
      <c r="AB19" s="93">
        <f>(SUM(Z19:AA19))</f>
        <v>75</v>
      </c>
      <c r="AC19" s="93">
        <v>3</v>
      </c>
      <c r="AD19" s="94" t="s">
        <v>87</v>
      </c>
      <c r="AE19" s="95">
        <f>(SUM(N19,Z19))</f>
        <v>50</v>
      </c>
      <c r="AF19" s="93">
        <f t="shared" si="1"/>
        <v>25</v>
      </c>
      <c r="AG19" s="96">
        <f t="shared" si="0"/>
        <v>75</v>
      </c>
      <c r="AH19" s="97">
        <f t="shared" si="4"/>
        <v>3</v>
      </c>
    </row>
    <row r="20" spans="1:35" ht="29.4" customHeight="1" x14ac:dyDescent="0.25">
      <c r="A20" s="233" t="s">
        <v>129</v>
      </c>
      <c r="B20" s="341"/>
      <c r="C20" s="342"/>
      <c r="D20" s="76">
        <v>8</v>
      </c>
      <c r="E20" s="271" t="s">
        <v>128</v>
      </c>
      <c r="F20" s="232" t="s">
        <v>124</v>
      </c>
      <c r="G20" s="237">
        <v>10</v>
      </c>
      <c r="H20" s="212"/>
      <c r="I20" s="238">
        <v>25</v>
      </c>
      <c r="J20" s="212"/>
      <c r="K20" s="212"/>
      <c r="L20" s="212"/>
      <c r="M20" s="212"/>
      <c r="N20" s="212">
        <v>35</v>
      </c>
      <c r="O20" s="212">
        <v>15</v>
      </c>
      <c r="P20" s="212">
        <v>50</v>
      </c>
      <c r="Q20" s="212">
        <v>2</v>
      </c>
      <c r="R20" s="213" t="s">
        <v>40</v>
      </c>
      <c r="S20" s="92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4"/>
      <c r="AE20" s="95">
        <v>35</v>
      </c>
      <c r="AF20" s="93">
        <v>15</v>
      </c>
      <c r="AG20" s="96">
        <v>50</v>
      </c>
      <c r="AH20" s="97">
        <v>2</v>
      </c>
    </row>
    <row r="21" spans="1:35" ht="25.85" customHeight="1" x14ac:dyDescent="0.25">
      <c r="B21" s="341"/>
      <c r="C21" s="342"/>
      <c r="D21" s="214">
        <v>9</v>
      </c>
      <c r="E21" s="215" t="s">
        <v>88</v>
      </c>
      <c r="F21" s="216" t="s">
        <v>122</v>
      </c>
      <c r="G21" s="217">
        <v>20</v>
      </c>
      <c r="H21" s="218"/>
      <c r="I21" s="218">
        <v>15</v>
      </c>
      <c r="J21" s="218"/>
      <c r="K21" s="218"/>
      <c r="L21" s="218"/>
      <c r="M21" s="218"/>
      <c r="N21" s="218">
        <f t="shared" si="6"/>
        <v>35</v>
      </c>
      <c r="O21" s="218">
        <v>40</v>
      </c>
      <c r="P21" s="218">
        <f t="shared" si="7"/>
        <v>75</v>
      </c>
      <c r="Q21" s="219">
        <v>3</v>
      </c>
      <c r="R21" s="220" t="s">
        <v>40</v>
      </c>
      <c r="S21" s="217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20"/>
      <c r="AE21" s="221">
        <f t="shared" si="3"/>
        <v>35</v>
      </c>
      <c r="AF21" s="218">
        <f t="shared" si="1"/>
        <v>40</v>
      </c>
      <c r="AG21" s="219">
        <f t="shared" si="0"/>
        <v>75</v>
      </c>
      <c r="AH21" s="220">
        <f t="shared" si="4"/>
        <v>3</v>
      </c>
      <c r="AI21" s="345" t="s">
        <v>48</v>
      </c>
    </row>
    <row r="22" spans="1:35" ht="17.350000000000001" customHeight="1" x14ac:dyDescent="0.25">
      <c r="B22" s="341"/>
      <c r="C22" s="342"/>
      <c r="D22" s="214">
        <v>10</v>
      </c>
      <c r="E22" s="222" t="s">
        <v>89</v>
      </c>
      <c r="F22" s="223" t="s">
        <v>108</v>
      </c>
      <c r="G22" s="217">
        <v>20</v>
      </c>
      <c r="H22" s="218"/>
      <c r="I22" s="218">
        <v>15</v>
      </c>
      <c r="J22" s="218"/>
      <c r="K22" s="218"/>
      <c r="L22" s="218"/>
      <c r="M22" s="218"/>
      <c r="N22" s="218">
        <f t="shared" si="6"/>
        <v>35</v>
      </c>
      <c r="O22" s="218">
        <v>15</v>
      </c>
      <c r="P22" s="218">
        <f t="shared" si="7"/>
        <v>50</v>
      </c>
      <c r="Q22" s="219">
        <v>2</v>
      </c>
      <c r="R22" s="220" t="s">
        <v>40</v>
      </c>
      <c r="S22" s="217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20"/>
      <c r="AE22" s="221">
        <f t="shared" si="3"/>
        <v>35</v>
      </c>
      <c r="AF22" s="218">
        <f t="shared" si="1"/>
        <v>15</v>
      </c>
      <c r="AG22" s="219">
        <f t="shared" si="0"/>
        <v>50</v>
      </c>
      <c r="AH22" s="220">
        <f t="shared" si="4"/>
        <v>2</v>
      </c>
      <c r="AI22" s="345"/>
    </row>
    <row r="23" spans="1:35" ht="21.1" customHeight="1" x14ac:dyDescent="0.25">
      <c r="B23" s="341"/>
      <c r="C23" s="342"/>
      <c r="D23" s="214">
        <v>11</v>
      </c>
      <c r="E23" s="222" t="s">
        <v>90</v>
      </c>
      <c r="F23" s="223" t="s">
        <v>109</v>
      </c>
      <c r="G23" s="217">
        <v>35</v>
      </c>
      <c r="H23" s="218"/>
      <c r="I23" s="218">
        <v>15</v>
      </c>
      <c r="J23" s="218"/>
      <c r="K23" s="218"/>
      <c r="L23" s="218"/>
      <c r="M23" s="218"/>
      <c r="N23" s="218">
        <f t="shared" si="6"/>
        <v>50</v>
      </c>
      <c r="O23" s="218">
        <v>50</v>
      </c>
      <c r="P23" s="218">
        <f t="shared" si="7"/>
        <v>100</v>
      </c>
      <c r="Q23" s="219">
        <v>4</v>
      </c>
      <c r="R23" s="220" t="s">
        <v>46</v>
      </c>
      <c r="S23" s="217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20"/>
      <c r="AE23" s="221">
        <f t="shared" si="3"/>
        <v>50</v>
      </c>
      <c r="AF23" s="218">
        <f t="shared" si="1"/>
        <v>50</v>
      </c>
      <c r="AG23" s="219">
        <f t="shared" si="0"/>
        <v>100</v>
      </c>
      <c r="AH23" s="220">
        <f t="shared" si="4"/>
        <v>4</v>
      </c>
      <c r="AI23" s="345"/>
    </row>
    <row r="24" spans="1:35" ht="16.5" customHeight="1" thickBot="1" x14ac:dyDescent="0.3">
      <c r="B24" s="343"/>
      <c r="C24" s="344"/>
      <c r="D24" s="224">
        <v>12</v>
      </c>
      <c r="E24" s="225" t="s">
        <v>91</v>
      </c>
      <c r="F24" s="226" t="s">
        <v>110</v>
      </c>
      <c r="G24" s="227">
        <v>20</v>
      </c>
      <c r="H24" s="228"/>
      <c r="I24" s="228">
        <v>15</v>
      </c>
      <c r="J24" s="228"/>
      <c r="K24" s="228"/>
      <c r="L24" s="228"/>
      <c r="M24" s="228"/>
      <c r="N24" s="228">
        <f t="shared" si="6"/>
        <v>35</v>
      </c>
      <c r="O24" s="228">
        <v>40</v>
      </c>
      <c r="P24" s="228">
        <f t="shared" si="7"/>
        <v>75</v>
      </c>
      <c r="Q24" s="229">
        <v>3</v>
      </c>
      <c r="R24" s="230" t="s">
        <v>40</v>
      </c>
      <c r="S24" s="227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30"/>
      <c r="AE24" s="231">
        <f t="shared" si="3"/>
        <v>35</v>
      </c>
      <c r="AF24" s="228">
        <f t="shared" si="1"/>
        <v>40</v>
      </c>
      <c r="AG24" s="229">
        <f t="shared" si="0"/>
        <v>75</v>
      </c>
      <c r="AH24" s="230">
        <f t="shared" si="4"/>
        <v>3</v>
      </c>
      <c r="AI24" s="345"/>
    </row>
    <row r="25" spans="1:35" ht="21.75" customHeight="1" thickBot="1" x14ac:dyDescent="0.3">
      <c r="B25" s="296" t="s">
        <v>50</v>
      </c>
      <c r="C25" s="297"/>
      <c r="D25" s="297"/>
      <c r="E25" s="297"/>
      <c r="F25" s="297"/>
      <c r="G25" s="98">
        <f>SUM(G13:G24)</f>
        <v>170</v>
      </c>
      <c r="H25" s="99">
        <f>SUM(H13:H24)</f>
        <v>60</v>
      </c>
      <c r="I25" s="99">
        <f>SUM(I13:I24)</f>
        <v>85</v>
      </c>
      <c r="J25" s="99"/>
      <c r="K25" s="99"/>
      <c r="L25" s="99"/>
      <c r="M25" s="99"/>
      <c r="N25" s="99">
        <f>SUM(N13:N24)</f>
        <v>315</v>
      </c>
      <c r="O25" s="99">
        <f>SUM(O13:O24)</f>
        <v>260</v>
      </c>
      <c r="P25" s="99">
        <f>SUM(P13:P24)</f>
        <v>575</v>
      </c>
      <c r="Q25" s="99">
        <f>SUM(Q13:Q24)</f>
        <v>23</v>
      </c>
      <c r="R25" s="100"/>
      <c r="S25" s="98">
        <f>SUM(S13:S24)</f>
        <v>120</v>
      </c>
      <c r="T25" s="99">
        <f>SUM(T13:T24)</f>
        <v>60</v>
      </c>
      <c r="U25" s="99">
        <f>SUM(U13:U24)</f>
        <v>10</v>
      </c>
      <c r="V25" s="99"/>
      <c r="W25" s="99"/>
      <c r="X25" s="99"/>
      <c r="Y25" s="99"/>
      <c r="Z25" s="99">
        <f>SUM(Z13:Z24)</f>
        <v>190</v>
      </c>
      <c r="AA25" s="99">
        <f>SUM(AA13:AA24)</f>
        <v>510</v>
      </c>
      <c r="AB25" s="99">
        <f>SUM(AB13:AB24)</f>
        <v>700</v>
      </c>
      <c r="AC25" s="99">
        <f>SUM(AC13:AC24)</f>
        <v>28</v>
      </c>
      <c r="AD25" s="100"/>
      <c r="AE25" s="101">
        <f>SUM(AE13:AE24)</f>
        <v>505</v>
      </c>
      <c r="AF25" s="99">
        <f>SUM(AF13:AF24)</f>
        <v>770</v>
      </c>
      <c r="AG25" s="99">
        <f>SUM(AG13:AG24)</f>
        <v>1275</v>
      </c>
      <c r="AH25" s="102">
        <f>SUM(AH13:AH24)</f>
        <v>51</v>
      </c>
    </row>
    <row r="26" spans="1:35" ht="15.8" customHeight="1" x14ac:dyDescent="0.25">
      <c r="B26" s="313" t="s">
        <v>51</v>
      </c>
      <c r="C26" s="314"/>
      <c r="D26" s="300" t="s">
        <v>38</v>
      </c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2"/>
    </row>
    <row r="27" spans="1:35" ht="17.350000000000001" customHeight="1" x14ac:dyDescent="0.25">
      <c r="B27" s="315"/>
      <c r="C27" s="316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5"/>
    </row>
    <row r="28" spans="1:35" ht="10.55" customHeight="1" thickBot="1" x14ac:dyDescent="0.3">
      <c r="B28" s="317"/>
      <c r="C28" s="318"/>
      <c r="D28" s="306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8"/>
    </row>
    <row r="29" spans="1:35" ht="16.3" x14ac:dyDescent="0.25">
      <c r="B29" s="319" t="str">
        <f>'[1]I ROK TD'!$B$41</f>
        <v>Nauki humanistyczne/społeczne</v>
      </c>
      <c r="C29" s="322" t="s">
        <v>92</v>
      </c>
      <c r="D29" s="324">
        <v>1</v>
      </c>
      <c r="E29" s="103" t="s">
        <v>93</v>
      </c>
      <c r="F29" s="104" t="s">
        <v>101</v>
      </c>
      <c r="G29" s="105"/>
      <c r="H29" s="326">
        <v>30</v>
      </c>
      <c r="I29" s="169"/>
      <c r="J29" s="169"/>
      <c r="K29" s="169"/>
      <c r="L29" s="169"/>
      <c r="M29" s="169"/>
      <c r="N29" s="326">
        <f>SUM(G29:M30)</f>
        <v>30</v>
      </c>
      <c r="O29" s="326">
        <v>20</v>
      </c>
      <c r="P29" s="326">
        <f>SUM(N29:O30)</f>
        <v>50</v>
      </c>
      <c r="Q29" s="328">
        <v>2</v>
      </c>
      <c r="R29" s="365" t="s">
        <v>40</v>
      </c>
      <c r="S29" s="106"/>
      <c r="T29" s="169"/>
      <c r="U29" s="169"/>
      <c r="V29" s="169"/>
      <c r="W29" s="107"/>
      <c r="X29" s="169"/>
      <c r="Y29" s="169"/>
      <c r="Z29" s="107"/>
      <c r="AA29" s="326"/>
      <c r="AB29" s="107"/>
      <c r="AC29" s="107"/>
      <c r="AD29" s="108"/>
      <c r="AE29" s="368">
        <f t="shared" ref="AE29:AH29" si="8">SUM(N29,Z29)</f>
        <v>30</v>
      </c>
      <c r="AF29" s="326">
        <f>SUM(O29,AA29)</f>
        <v>20</v>
      </c>
      <c r="AG29" s="328">
        <f>SUM(AE29:AF30)</f>
        <v>50</v>
      </c>
      <c r="AH29" s="330">
        <f t="shared" si="8"/>
        <v>2</v>
      </c>
    </row>
    <row r="30" spans="1:35" ht="17" thickBot="1" x14ac:dyDescent="0.3">
      <c r="B30" s="320"/>
      <c r="C30" s="323"/>
      <c r="D30" s="325"/>
      <c r="E30" s="576" t="s">
        <v>117</v>
      </c>
      <c r="F30" s="577" t="s">
        <v>151</v>
      </c>
      <c r="G30" s="109"/>
      <c r="H30" s="327"/>
      <c r="I30" s="170"/>
      <c r="J30" s="170"/>
      <c r="K30" s="170"/>
      <c r="L30" s="170"/>
      <c r="M30" s="170"/>
      <c r="N30" s="327"/>
      <c r="O30" s="327"/>
      <c r="P30" s="327"/>
      <c r="Q30" s="329"/>
      <c r="R30" s="367"/>
      <c r="S30" s="110"/>
      <c r="T30" s="170"/>
      <c r="U30" s="170"/>
      <c r="V30" s="170"/>
      <c r="W30" s="111"/>
      <c r="X30" s="170"/>
      <c r="Y30" s="170"/>
      <c r="Z30" s="111"/>
      <c r="AA30" s="327"/>
      <c r="AB30" s="111"/>
      <c r="AC30" s="111"/>
      <c r="AD30" s="112"/>
      <c r="AE30" s="369"/>
      <c r="AF30" s="327"/>
      <c r="AG30" s="329"/>
      <c r="AH30" s="331"/>
      <c r="AI30" s="22"/>
    </row>
    <row r="31" spans="1:35" ht="16.3" x14ac:dyDescent="0.25">
      <c r="B31" s="320"/>
      <c r="C31" s="332" t="s">
        <v>53</v>
      </c>
      <c r="D31" s="324">
        <v>2</v>
      </c>
      <c r="E31" s="113" t="s">
        <v>113</v>
      </c>
      <c r="F31" s="114" t="s">
        <v>123</v>
      </c>
      <c r="G31" s="173"/>
      <c r="H31" s="326">
        <v>30</v>
      </c>
      <c r="I31" s="169"/>
      <c r="J31" s="169"/>
      <c r="K31" s="169"/>
      <c r="L31" s="169"/>
      <c r="M31" s="169"/>
      <c r="N31" s="326">
        <f>SUM(G31:M32)</f>
        <v>30</v>
      </c>
      <c r="O31" s="326">
        <v>45</v>
      </c>
      <c r="P31" s="326">
        <f>SUM(N31:O32)</f>
        <v>75</v>
      </c>
      <c r="Q31" s="328">
        <v>3</v>
      </c>
      <c r="R31" s="365" t="s">
        <v>40</v>
      </c>
      <c r="S31" s="115"/>
      <c r="T31" s="169"/>
      <c r="U31" s="169"/>
      <c r="V31" s="169"/>
      <c r="W31" s="169"/>
      <c r="X31" s="169"/>
      <c r="Y31" s="169"/>
      <c r="Z31" s="107"/>
      <c r="AA31" s="326"/>
      <c r="AB31" s="107"/>
      <c r="AC31" s="107"/>
      <c r="AD31" s="108"/>
      <c r="AE31" s="368">
        <v>30</v>
      </c>
      <c r="AF31" s="326">
        <v>45</v>
      </c>
      <c r="AG31" s="328">
        <v>75</v>
      </c>
      <c r="AH31" s="330">
        <v>3</v>
      </c>
    </row>
    <row r="32" spans="1:35" ht="23.3" customHeight="1" thickBot="1" x14ac:dyDescent="0.3">
      <c r="B32" s="321"/>
      <c r="C32" s="333"/>
      <c r="D32" s="334"/>
      <c r="E32" s="116" t="s">
        <v>94</v>
      </c>
      <c r="F32" s="117" t="s">
        <v>111</v>
      </c>
      <c r="G32" s="179"/>
      <c r="H32" s="335"/>
      <c r="I32" s="171"/>
      <c r="J32" s="171"/>
      <c r="K32" s="171"/>
      <c r="L32" s="171"/>
      <c r="M32" s="171"/>
      <c r="N32" s="335"/>
      <c r="O32" s="335"/>
      <c r="P32" s="335"/>
      <c r="Q32" s="364"/>
      <c r="R32" s="366"/>
      <c r="S32" s="118"/>
      <c r="T32" s="119"/>
      <c r="U32" s="171"/>
      <c r="V32" s="171"/>
      <c r="W32" s="171"/>
      <c r="X32" s="171"/>
      <c r="Y32" s="171"/>
      <c r="Z32" s="119"/>
      <c r="AA32" s="335"/>
      <c r="AB32" s="119"/>
      <c r="AC32" s="119"/>
      <c r="AD32" s="120"/>
      <c r="AE32" s="381"/>
      <c r="AF32" s="335"/>
      <c r="AG32" s="364"/>
      <c r="AH32" s="370"/>
    </row>
    <row r="33" spans="1:35" ht="18" customHeight="1" x14ac:dyDescent="0.25">
      <c r="B33" s="371" t="s">
        <v>39</v>
      </c>
      <c r="C33" s="373" t="s">
        <v>92</v>
      </c>
      <c r="D33" s="375">
        <v>3</v>
      </c>
      <c r="E33" s="121" t="s">
        <v>95</v>
      </c>
      <c r="F33" s="122" t="s">
        <v>112</v>
      </c>
      <c r="G33" s="177"/>
      <c r="H33" s="175"/>
      <c r="I33" s="123"/>
      <c r="J33" s="175"/>
      <c r="K33" s="175"/>
      <c r="L33" s="175"/>
      <c r="M33" s="175"/>
      <c r="N33" s="123"/>
      <c r="O33" s="377"/>
      <c r="P33" s="123"/>
      <c r="Q33" s="124"/>
      <c r="R33" s="125"/>
      <c r="S33" s="126"/>
      <c r="T33" s="377">
        <v>15</v>
      </c>
      <c r="U33" s="175"/>
      <c r="V33" s="175"/>
      <c r="W33" s="175"/>
      <c r="X33" s="175"/>
      <c r="Y33" s="175"/>
      <c r="Z33" s="377">
        <f>SUM(S33:Y35)</f>
        <v>15</v>
      </c>
      <c r="AA33" s="377">
        <v>35</v>
      </c>
      <c r="AB33" s="377">
        <f>SUM(Z33:AA35)</f>
        <v>50</v>
      </c>
      <c r="AC33" s="377">
        <v>2</v>
      </c>
      <c r="AD33" s="382" t="s">
        <v>40</v>
      </c>
      <c r="AE33" s="379">
        <v>15</v>
      </c>
      <c r="AF33" s="377">
        <v>35</v>
      </c>
      <c r="AG33" s="385">
        <v>50</v>
      </c>
      <c r="AH33" s="382">
        <v>2</v>
      </c>
    </row>
    <row r="34" spans="1:35" ht="14.95" customHeight="1" x14ac:dyDescent="0.25">
      <c r="B34" s="320"/>
      <c r="C34" s="323"/>
      <c r="D34" s="325"/>
      <c r="E34" s="127" t="s">
        <v>96</v>
      </c>
      <c r="F34" s="128" t="s">
        <v>112</v>
      </c>
      <c r="G34" s="174"/>
      <c r="H34" s="170"/>
      <c r="I34" s="170"/>
      <c r="J34" s="170"/>
      <c r="K34" s="170"/>
      <c r="L34" s="170"/>
      <c r="M34" s="170"/>
      <c r="N34" s="170"/>
      <c r="O34" s="327"/>
      <c r="P34" s="111"/>
      <c r="Q34" s="129"/>
      <c r="R34" s="130"/>
      <c r="S34" s="131"/>
      <c r="T34" s="327"/>
      <c r="U34" s="111"/>
      <c r="V34" s="170"/>
      <c r="W34" s="170"/>
      <c r="X34" s="170"/>
      <c r="Y34" s="170"/>
      <c r="Z34" s="327"/>
      <c r="AA34" s="327"/>
      <c r="AB34" s="327"/>
      <c r="AC34" s="327"/>
      <c r="AD34" s="331"/>
      <c r="AE34" s="369"/>
      <c r="AF34" s="327"/>
      <c r="AG34" s="329"/>
      <c r="AH34" s="331"/>
    </row>
    <row r="35" spans="1:35" ht="29.25" customHeight="1" thickBot="1" x14ac:dyDescent="0.3">
      <c r="B35" s="372"/>
      <c r="C35" s="374"/>
      <c r="D35" s="376"/>
      <c r="E35" s="132" t="s">
        <v>97</v>
      </c>
      <c r="F35" s="133" t="s">
        <v>109</v>
      </c>
      <c r="G35" s="178"/>
      <c r="H35" s="176"/>
      <c r="I35" s="176"/>
      <c r="J35" s="176"/>
      <c r="K35" s="176"/>
      <c r="L35" s="176"/>
      <c r="M35" s="176"/>
      <c r="N35" s="134"/>
      <c r="O35" s="378"/>
      <c r="P35" s="134"/>
      <c r="Q35" s="135"/>
      <c r="R35" s="136"/>
      <c r="S35" s="137"/>
      <c r="T35" s="378"/>
      <c r="U35" s="134"/>
      <c r="V35" s="176"/>
      <c r="W35" s="176"/>
      <c r="X35" s="176"/>
      <c r="Y35" s="176"/>
      <c r="Z35" s="378"/>
      <c r="AA35" s="378"/>
      <c r="AB35" s="378"/>
      <c r="AC35" s="378"/>
      <c r="AD35" s="383"/>
      <c r="AE35" s="380"/>
      <c r="AF35" s="378"/>
      <c r="AG35" s="386"/>
      <c r="AH35" s="383"/>
    </row>
    <row r="36" spans="1:35" ht="28.55" x14ac:dyDescent="0.25">
      <c r="B36" s="319" t="s">
        <v>52</v>
      </c>
      <c r="C36" s="322" t="s">
        <v>53</v>
      </c>
      <c r="D36" s="324">
        <v>4</v>
      </c>
      <c r="E36" s="186" t="s">
        <v>98</v>
      </c>
      <c r="F36" s="187" t="s">
        <v>104</v>
      </c>
      <c r="G36" s="106">
        <v>10</v>
      </c>
      <c r="H36" s="138">
        <v>20</v>
      </c>
      <c r="I36" s="138">
        <v>6</v>
      </c>
      <c r="J36" s="169"/>
      <c r="K36" s="169"/>
      <c r="L36" s="169"/>
      <c r="M36" s="169"/>
      <c r="N36" s="326">
        <v>36</v>
      </c>
      <c r="O36" s="326">
        <v>14</v>
      </c>
      <c r="P36" s="326">
        <f>SUM(N36:O37)</f>
        <v>50</v>
      </c>
      <c r="Q36" s="328">
        <v>2</v>
      </c>
      <c r="R36" s="330" t="s">
        <v>40</v>
      </c>
      <c r="S36" s="115"/>
      <c r="T36" s="169"/>
      <c r="U36" s="107"/>
      <c r="V36" s="169"/>
      <c r="W36" s="169"/>
      <c r="X36" s="169"/>
      <c r="Y36" s="169"/>
      <c r="Z36" s="107"/>
      <c r="AA36" s="326"/>
      <c r="AB36" s="107"/>
      <c r="AC36" s="107"/>
      <c r="AD36" s="108"/>
      <c r="AE36" s="368">
        <v>30</v>
      </c>
      <c r="AF36" s="326">
        <v>20</v>
      </c>
      <c r="AG36" s="328">
        <v>50</v>
      </c>
      <c r="AH36" s="330">
        <v>2</v>
      </c>
      <c r="AI36" s="23"/>
    </row>
    <row r="37" spans="1:35" ht="17" thickBot="1" x14ac:dyDescent="0.3">
      <c r="B37" s="321"/>
      <c r="C37" s="384"/>
      <c r="D37" s="334"/>
      <c r="E37" s="139" t="s">
        <v>99</v>
      </c>
      <c r="F37" s="140" t="s">
        <v>104</v>
      </c>
      <c r="G37" s="141">
        <v>20</v>
      </c>
      <c r="H37" s="172"/>
      <c r="I37" s="171">
        <v>10</v>
      </c>
      <c r="J37" s="171"/>
      <c r="K37" s="171"/>
      <c r="L37" s="171"/>
      <c r="M37" s="171"/>
      <c r="N37" s="335"/>
      <c r="O37" s="335"/>
      <c r="P37" s="335"/>
      <c r="Q37" s="364"/>
      <c r="R37" s="370"/>
      <c r="S37" s="118"/>
      <c r="T37" s="171"/>
      <c r="U37" s="119"/>
      <c r="V37" s="171"/>
      <c r="W37" s="171"/>
      <c r="X37" s="171"/>
      <c r="Y37" s="171"/>
      <c r="Z37" s="119"/>
      <c r="AA37" s="335"/>
      <c r="AB37" s="119"/>
      <c r="AC37" s="119"/>
      <c r="AD37" s="120"/>
      <c r="AE37" s="381"/>
      <c r="AF37" s="335"/>
      <c r="AG37" s="364"/>
      <c r="AH37" s="370"/>
    </row>
    <row r="38" spans="1:35" ht="27.7" customHeight="1" thickBot="1" x14ac:dyDescent="0.3">
      <c r="B38" s="296" t="s">
        <v>58</v>
      </c>
      <c r="C38" s="297"/>
      <c r="D38" s="297"/>
      <c r="E38" s="297"/>
      <c r="F38" s="309"/>
      <c r="G38" s="142">
        <f t="shared" ref="G38:AH38" si="9">SUM(G29:G37)</f>
        <v>30</v>
      </c>
      <c r="H38" s="99">
        <f t="shared" si="9"/>
        <v>80</v>
      </c>
      <c r="I38" s="99">
        <f t="shared" si="9"/>
        <v>16</v>
      </c>
      <c r="J38" s="99">
        <f t="shared" si="9"/>
        <v>0</v>
      </c>
      <c r="K38" s="99">
        <f t="shared" si="9"/>
        <v>0</v>
      </c>
      <c r="L38" s="99">
        <f t="shared" si="9"/>
        <v>0</v>
      </c>
      <c r="M38" s="99">
        <f t="shared" si="9"/>
        <v>0</v>
      </c>
      <c r="N38" s="99">
        <f t="shared" si="9"/>
        <v>96</v>
      </c>
      <c r="O38" s="99">
        <f t="shared" si="9"/>
        <v>79</v>
      </c>
      <c r="P38" s="99">
        <f t="shared" si="9"/>
        <v>175</v>
      </c>
      <c r="Q38" s="143">
        <f t="shared" si="9"/>
        <v>7</v>
      </c>
      <c r="R38" s="144">
        <f t="shared" si="9"/>
        <v>0</v>
      </c>
      <c r="S38" s="98">
        <f t="shared" si="9"/>
        <v>0</v>
      </c>
      <c r="T38" s="99">
        <f t="shared" si="9"/>
        <v>15</v>
      </c>
      <c r="U38" s="99">
        <f t="shared" si="9"/>
        <v>0</v>
      </c>
      <c r="V38" s="99">
        <f t="shared" si="9"/>
        <v>0</v>
      </c>
      <c r="W38" s="99">
        <f t="shared" si="9"/>
        <v>0</v>
      </c>
      <c r="X38" s="99">
        <f t="shared" si="9"/>
        <v>0</v>
      </c>
      <c r="Y38" s="99">
        <f t="shared" si="9"/>
        <v>0</v>
      </c>
      <c r="Z38" s="99">
        <f t="shared" si="9"/>
        <v>15</v>
      </c>
      <c r="AA38" s="99">
        <f t="shared" si="9"/>
        <v>35</v>
      </c>
      <c r="AB38" s="99">
        <f t="shared" si="9"/>
        <v>50</v>
      </c>
      <c r="AC38" s="99">
        <f t="shared" si="9"/>
        <v>2</v>
      </c>
      <c r="AD38" s="100">
        <f t="shared" si="9"/>
        <v>0</v>
      </c>
      <c r="AE38" s="142">
        <f t="shared" si="9"/>
        <v>105</v>
      </c>
      <c r="AF38" s="99">
        <f t="shared" si="9"/>
        <v>120</v>
      </c>
      <c r="AG38" s="99">
        <f t="shared" si="9"/>
        <v>225</v>
      </c>
      <c r="AH38" s="102">
        <f t="shared" si="9"/>
        <v>9</v>
      </c>
    </row>
    <row r="39" spans="1:35" ht="26.35" customHeight="1" thickBot="1" x14ac:dyDescent="0.3">
      <c r="B39" s="310" t="s">
        <v>59</v>
      </c>
      <c r="C39" s="311"/>
      <c r="D39" s="311"/>
      <c r="E39" s="311"/>
      <c r="F39" s="312"/>
      <c r="G39" s="101">
        <f t="shared" ref="G39:AH39" si="10">SUM(G25,G38)</f>
        <v>200</v>
      </c>
      <c r="H39" s="143">
        <f t="shared" si="10"/>
        <v>140</v>
      </c>
      <c r="I39" s="143">
        <f t="shared" si="10"/>
        <v>101</v>
      </c>
      <c r="J39" s="143">
        <f t="shared" si="10"/>
        <v>0</v>
      </c>
      <c r="K39" s="143">
        <f t="shared" si="10"/>
        <v>0</v>
      </c>
      <c r="L39" s="143">
        <f t="shared" si="10"/>
        <v>0</v>
      </c>
      <c r="M39" s="143">
        <f t="shared" si="10"/>
        <v>0</v>
      </c>
      <c r="N39" s="143">
        <f t="shared" si="10"/>
        <v>411</v>
      </c>
      <c r="O39" s="143">
        <f t="shared" si="10"/>
        <v>339</v>
      </c>
      <c r="P39" s="143">
        <f t="shared" si="10"/>
        <v>750</v>
      </c>
      <c r="Q39" s="143">
        <f t="shared" si="10"/>
        <v>30</v>
      </c>
      <c r="R39" s="144">
        <f t="shared" si="10"/>
        <v>0</v>
      </c>
      <c r="S39" s="145">
        <f t="shared" si="10"/>
        <v>120</v>
      </c>
      <c r="T39" s="143">
        <f t="shared" si="10"/>
        <v>75</v>
      </c>
      <c r="U39" s="143">
        <f t="shared" si="10"/>
        <v>10</v>
      </c>
      <c r="V39" s="143">
        <f t="shared" si="10"/>
        <v>0</v>
      </c>
      <c r="W39" s="143">
        <f t="shared" si="10"/>
        <v>0</v>
      </c>
      <c r="X39" s="143">
        <f t="shared" si="10"/>
        <v>0</v>
      </c>
      <c r="Y39" s="143">
        <f t="shared" si="10"/>
        <v>0</v>
      </c>
      <c r="Z39" s="143">
        <f t="shared" si="10"/>
        <v>205</v>
      </c>
      <c r="AA39" s="143">
        <f t="shared" si="10"/>
        <v>545</v>
      </c>
      <c r="AB39" s="143">
        <f t="shared" si="10"/>
        <v>750</v>
      </c>
      <c r="AC39" s="143">
        <f t="shared" si="10"/>
        <v>30</v>
      </c>
      <c r="AD39" s="102">
        <f t="shared" si="10"/>
        <v>0</v>
      </c>
      <c r="AE39" s="101">
        <f t="shared" si="10"/>
        <v>610</v>
      </c>
      <c r="AF39" s="143">
        <f t="shared" si="10"/>
        <v>890</v>
      </c>
      <c r="AG39" s="143">
        <f t="shared" si="10"/>
        <v>1500</v>
      </c>
      <c r="AH39" s="102">
        <f t="shared" si="10"/>
        <v>60</v>
      </c>
    </row>
    <row r="40" spans="1:35" ht="14.95" thickBot="1" x14ac:dyDescent="0.3"/>
    <row r="41" spans="1:35" ht="15.8" customHeight="1" thickBot="1" x14ac:dyDescent="0.3">
      <c r="E41" s="397" t="s">
        <v>60</v>
      </c>
      <c r="F41" s="398"/>
      <c r="G41" s="399"/>
    </row>
    <row r="42" spans="1:35" ht="30.75" customHeight="1" thickBot="1" x14ac:dyDescent="0.3">
      <c r="E42" s="152" t="s">
        <v>61</v>
      </c>
      <c r="F42" s="392" t="s">
        <v>20</v>
      </c>
      <c r="G42" s="393"/>
      <c r="I42" s="394" t="s">
        <v>64</v>
      </c>
      <c r="J42" s="395"/>
      <c r="K42" s="395"/>
      <c r="L42" s="396"/>
    </row>
    <row r="43" spans="1:35" s="19" customFormat="1" ht="34.5" customHeight="1" thickBot="1" x14ac:dyDescent="0.3">
      <c r="A43" s="18"/>
      <c r="B43" s="16"/>
      <c r="C43" s="16"/>
      <c r="D43" s="17"/>
      <c r="E43" s="153" t="s">
        <v>62</v>
      </c>
      <c r="F43" s="390" t="s">
        <v>21</v>
      </c>
      <c r="G43" s="391"/>
      <c r="I43" s="387" t="s">
        <v>66</v>
      </c>
      <c r="J43" s="388"/>
      <c r="K43" s="388"/>
      <c r="L43" s="389"/>
      <c r="Q43" s="20"/>
      <c r="R43" s="20"/>
      <c r="AD43" s="20"/>
      <c r="AH43" s="20"/>
    </row>
    <row r="44" spans="1:35" s="19" customFormat="1" ht="18.7" customHeight="1" x14ac:dyDescent="0.25">
      <c r="A44" s="18"/>
      <c r="B44" s="16"/>
      <c r="C44" s="16"/>
      <c r="D44" s="17"/>
      <c r="E44" s="153" t="s">
        <v>63</v>
      </c>
      <c r="F44" s="390" t="s">
        <v>116</v>
      </c>
      <c r="G44" s="391"/>
      <c r="Q44" s="20"/>
      <c r="R44" s="20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H44" s="20"/>
    </row>
    <row r="45" spans="1:35" s="19" customFormat="1" ht="19.55" customHeight="1" x14ac:dyDescent="0.25">
      <c r="A45" s="18"/>
      <c r="B45" s="16"/>
      <c r="C45" s="16"/>
      <c r="D45" s="17"/>
      <c r="E45" s="153" t="s">
        <v>65</v>
      </c>
      <c r="F45" s="390" t="s">
        <v>23</v>
      </c>
      <c r="G45" s="391"/>
      <c r="Q45" s="20"/>
      <c r="R45" s="20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H45" s="20"/>
    </row>
    <row r="46" spans="1:35" s="19" customFormat="1" ht="14.95" customHeight="1" x14ac:dyDescent="0.25">
      <c r="A46" s="18"/>
      <c r="B46" s="16"/>
      <c r="C46" s="16"/>
      <c r="D46" s="17"/>
      <c r="E46" s="153" t="s">
        <v>67</v>
      </c>
      <c r="F46" s="390" t="s">
        <v>115</v>
      </c>
      <c r="G46" s="391"/>
      <c r="Q46" s="20"/>
      <c r="R46" s="20"/>
      <c r="AD46" s="20"/>
      <c r="AH46" s="20"/>
    </row>
    <row r="47" spans="1:35" s="19" customFormat="1" ht="14.95" customHeight="1" x14ac:dyDescent="0.25">
      <c r="A47" s="18"/>
      <c r="B47" s="16"/>
      <c r="C47" s="16"/>
      <c r="D47" s="17"/>
      <c r="E47" s="153" t="s">
        <v>68</v>
      </c>
      <c r="F47" s="390" t="s">
        <v>25</v>
      </c>
      <c r="G47" s="391"/>
      <c r="Q47" s="20"/>
      <c r="R47" s="20"/>
      <c r="AD47" s="20"/>
      <c r="AH47" s="20"/>
    </row>
    <row r="48" spans="1:35" s="19" customFormat="1" ht="14.95" customHeight="1" x14ac:dyDescent="0.25">
      <c r="A48" s="18"/>
      <c r="B48" s="16"/>
      <c r="C48" s="16"/>
      <c r="D48" s="17"/>
      <c r="E48" s="153" t="s">
        <v>69</v>
      </c>
      <c r="F48" s="390" t="s">
        <v>32</v>
      </c>
      <c r="G48" s="391"/>
      <c r="Q48" s="20"/>
      <c r="R48" s="20"/>
      <c r="AD48" s="20"/>
      <c r="AH48" s="20"/>
    </row>
    <row r="49" spans="1:34" s="19" customFormat="1" ht="14.95" customHeight="1" x14ac:dyDescent="0.25">
      <c r="A49" s="18"/>
      <c r="B49" s="16"/>
      <c r="C49" s="16"/>
      <c r="D49" s="17"/>
      <c r="E49" s="153" t="s">
        <v>70</v>
      </c>
      <c r="F49" s="390" t="s">
        <v>40</v>
      </c>
      <c r="G49" s="391"/>
      <c r="Q49" s="20"/>
      <c r="R49" s="20"/>
      <c r="AD49" s="20"/>
      <c r="AH49" s="20"/>
    </row>
    <row r="50" spans="1:34" s="19" customFormat="1" ht="14.95" customHeight="1" x14ac:dyDescent="0.25">
      <c r="A50" s="18"/>
      <c r="B50" s="16"/>
      <c r="C50" s="16"/>
      <c r="D50" s="17"/>
      <c r="E50" s="153" t="s">
        <v>71</v>
      </c>
      <c r="F50" s="390" t="s">
        <v>72</v>
      </c>
      <c r="G50" s="391"/>
      <c r="Q50" s="20"/>
      <c r="R50" s="20"/>
      <c r="AD50" s="20"/>
      <c r="AH50" s="20"/>
    </row>
    <row r="51" spans="1:34" ht="14.95" thickBot="1" x14ac:dyDescent="0.3">
      <c r="E51" s="154" t="s">
        <v>73</v>
      </c>
      <c r="F51" s="273" t="s">
        <v>74</v>
      </c>
      <c r="G51" s="274"/>
    </row>
  </sheetData>
  <mergeCells count="100">
    <mergeCell ref="F48:G48"/>
    <mergeCell ref="F49:G49"/>
    <mergeCell ref="F50:G50"/>
    <mergeCell ref="F44:G44"/>
    <mergeCell ref="F45:G45"/>
    <mergeCell ref="I43:L43"/>
    <mergeCell ref="F46:G46"/>
    <mergeCell ref="F47:G47"/>
    <mergeCell ref="AE36:AE37"/>
    <mergeCell ref="P36:P37"/>
    <mergeCell ref="Q36:Q37"/>
    <mergeCell ref="F42:G42"/>
    <mergeCell ref="F43:G43"/>
    <mergeCell ref="I42:L42"/>
    <mergeCell ref="E41:G41"/>
    <mergeCell ref="AF36:AF37"/>
    <mergeCell ref="AG36:AG37"/>
    <mergeCell ref="AH36:AH37"/>
    <mergeCell ref="AF33:AF35"/>
    <mergeCell ref="AG33:AG35"/>
    <mergeCell ref="AH33:AH35"/>
    <mergeCell ref="AB33:AB35"/>
    <mergeCell ref="AC33:AC35"/>
    <mergeCell ref="AD33:AD35"/>
    <mergeCell ref="B36:B37"/>
    <mergeCell ref="C36:C37"/>
    <mergeCell ref="D36:D37"/>
    <mergeCell ref="N36:N37"/>
    <mergeCell ref="O36:O37"/>
    <mergeCell ref="R36:R37"/>
    <mergeCell ref="AA36:AA37"/>
    <mergeCell ref="AA29:AA30"/>
    <mergeCell ref="AE29:AE30"/>
    <mergeCell ref="AF29:AF30"/>
    <mergeCell ref="AH31:AH32"/>
    <mergeCell ref="B33:B35"/>
    <mergeCell ref="C33:C35"/>
    <mergeCell ref="D33:D35"/>
    <mergeCell ref="O33:O35"/>
    <mergeCell ref="T33:T35"/>
    <mergeCell ref="AE33:AE35"/>
    <mergeCell ref="AA31:AA32"/>
    <mergeCell ref="AE31:AE32"/>
    <mergeCell ref="AF31:AF32"/>
    <mergeCell ref="AG31:AG32"/>
    <mergeCell ref="Z33:Z35"/>
    <mergeCell ref="AA33:AA35"/>
    <mergeCell ref="O31:O32"/>
    <mergeCell ref="P31:P32"/>
    <mergeCell ref="Q31:Q32"/>
    <mergeCell ref="R31:R32"/>
    <mergeCell ref="P29:P30"/>
    <mergeCell ref="Q29:Q30"/>
    <mergeCell ref="R29:R30"/>
    <mergeCell ref="B2:AH2"/>
    <mergeCell ref="B13:C13"/>
    <mergeCell ref="B14:C24"/>
    <mergeCell ref="AI21:AI24"/>
    <mergeCell ref="B7:B12"/>
    <mergeCell ref="C7:C12"/>
    <mergeCell ref="D7:AH7"/>
    <mergeCell ref="G8:R8"/>
    <mergeCell ref="S8:AD8"/>
    <mergeCell ref="G9:R9"/>
    <mergeCell ref="S9:AD9"/>
    <mergeCell ref="D11:AH11"/>
    <mergeCell ref="E8:E10"/>
    <mergeCell ref="D8:D10"/>
    <mergeCell ref="D26:AH28"/>
    <mergeCell ref="B38:F38"/>
    <mergeCell ref="B39:F39"/>
    <mergeCell ref="B26:C28"/>
    <mergeCell ref="B29:B32"/>
    <mergeCell ref="C29:C30"/>
    <mergeCell ref="D29:D30"/>
    <mergeCell ref="H29:H30"/>
    <mergeCell ref="N29:N30"/>
    <mergeCell ref="O29:O30"/>
    <mergeCell ref="AG29:AG30"/>
    <mergeCell ref="AH29:AH30"/>
    <mergeCell ref="C31:C32"/>
    <mergeCell ref="D31:D32"/>
    <mergeCell ref="H31:H32"/>
    <mergeCell ref="N31:N32"/>
    <mergeCell ref="F51:G51"/>
    <mergeCell ref="B3:F3"/>
    <mergeCell ref="B6:F6"/>
    <mergeCell ref="B4:F4"/>
    <mergeCell ref="B5:F5"/>
    <mergeCell ref="G6:AH6"/>
    <mergeCell ref="G3:AH3"/>
    <mergeCell ref="G5:AH5"/>
    <mergeCell ref="G4:AH4"/>
    <mergeCell ref="AH8:AH10"/>
    <mergeCell ref="AF8:AF10"/>
    <mergeCell ref="AG8:AG10"/>
    <mergeCell ref="AE8:AE10"/>
    <mergeCell ref="D12:AH12"/>
    <mergeCell ref="B25:F25"/>
    <mergeCell ref="F8:F10"/>
  </mergeCells>
  <pageMargins left="0.43307086614173229" right="0.19685039370078741" top="0.55118110236220474" bottom="0.35433070866141736" header="0.31496062992125984" footer="0.31496062992125984"/>
  <pageSetup paperSize="9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 ROK TD2 2026_2027 NOWY!</vt:lpstr>
      <vt:lpstr>II ROK TD2 2026_2027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Grodzicka</dc:creator>
  <cp:lastModifiedBy>Dominika Grodzicka</cp:lastModifiedBy>
  <cp:lastPrinted>2025-07-15T07:05:54Z</cp:lastPrinted>
  <dcterms:created xsi:type="dcterms:W3CDTF">2021-04-23T11:38:25Z</dcterms:created>
  <dcterms:modified xsi:type="dcterms:W3CDTF">2026-07-09T05:18:50Z</dcterms:modified>
</cp:coreProperties>
</file>