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inika.grodzicka\Desktop\PROGRAMY STUDIÓW - NAJNOWSZE!!!\RADY i UCHWALANIE PROGRAMU - pliki szczegółowe\TOKI !!!!!!\TOKI W 2026_2027\"/>
    </mc:Choice>
  </mc:AlternateContent>
  <xr:revisionPtr revIDLastSave="0" documentId="13_ncr:1_{FBDE77BF-F791-4642-906F-F7CDE53F20E8}" xr6:coauthVersionLast="47" xr6:coauthVersionMax="47" xr10:uidLastSave="{00000000-0000-0000-0000-000000000000}"/>
  <bookViews>
    <workbookView xWindow="-4510" yWindow="-19671" windowWidth="34995" windowHeight="19060" xr2:uid="{00000000-000D-0000-FFFF-FFFF00000000}"/>
  </bookViews>
  <sheets>
    <sheet name="I ROK 2026_2027 NOWY!" sheetId="4" r:id="rId1"/>
    <sheet name="II ROK TD 2026_2027" sheetId="2" r:id="rId2"/>
    <sheet name="III ROK TD 2026_2027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5" i="4" l="1"/>
  <c r="X45" i="4"/>
  <c r="V45" i="4"/>
  <c r="L45" i="4"/>
  <c r="I45" i="4"/>
  <c r="AG44" i="4"/>
  <c r="AE44" i="4"/>
  <c r="Y44" i="4"/>
  <c r="AD44" i="4" s="1"/>
  <c r="AC43" i="4"/>
  <c r="AB43" i="4"/>
  <c r="AA43" i="4"/>
  <c r="Z43" i="4"/>
  <c r="Y43" i="4"/>
  <c r="X43" i="4"/>
  <c r="W43" i="4"/>
  <c r="V43" i="4"/>
  <c r="U43" i="4"/>
  <c r="T43" i="4"/>
  <c r="S43" i="4"/>
  <c r="R43" i="4"/>
  <c r="P43" i="4"/>
  <c r="N43" i="4"/>
  <c r="L43" i="4"/>
  <c r="K43" i="4"/>
  <c r="J43" i="4"/>
  <c r="I43" i="4"/>
  <c r="F43" i="4"/>
  <c r="AG41" i="4"/>
  <c r="AF41" i="4"/>
  <c r="AE41" i="4"/>
  <c r="AD41" i="4"/>
  <c r="AG36" i="4"/>
  <c r="AF36" i="4"/>
  <c r="AE36" i="4"/>
  <c r="AD36" i="4"/>
  <c r="AG34" i="4"/>
  <c r="AF34" i="4"/>
  <c r="AE34" i="4"/>
  <c r="AD34" i="4"/>
  <c r="AG31" i="4"/>
  <c r="AF31" i="4"/>
  <c r="AE31" i="4"/>
  <c r="AG29" i="4"/>
  <c r="AE29" i="4"/>
  <c r="AE43" i="4" s="1"/>
  <c r="M29" i="4"/>
  <c r="M43" i="4" s="1"/>
  <c r="AC25" i="4"/>
  <c r="AC45" i="4" s="1"/>
  <c r="AB25" i="4"/>
  <c r="AB45" i="4" s="1"/>
  <c r="Z25" i="4"/>
  <c r="X25" i="4"/>
  <c r="W25" i="4"/>
  <c r="W45" i="4" s="1"/>
  <c r="V25" i="4"/>
  <c r="U25" i="4"/>
  <c r="U45" i="4" s="1"/>
  <c r="T25" i="4"/>
  <c r="T45" i="4" s="1"/>
  <c r="S25" i="4"/>
  <c r="S45" i="4" s="1"/>
  <c r="R25" i="4"/>
  <c r="R45" i="4" s="1"/>
  <c r="P25" i="4"/>
  <c r="P45" i="4" s="1"/>
  <c r="N25" i="4"/>
  <c r="N45" i="4" s="1"/>
  <c r="L25" i="4"/>
  <c r="K25" i="4"/>
  <c r="J25" i="4"/>
  <c r="J45" i="4" s="1"/>
  <c r="I25" i="4"/>
  <c r="H25" i="4"/>
  <c r="G25" i="4"/>
  <c r="G45" i="4" s="1"/>
  <c r="F25" i="4"/>
  <c r="F45" i="4" s="1"/>
  <c r="AG24" i="4"/>
  <c r="AE24" i="4"/>
  <c r="Y24" i="4"/>
  <c r="M24" i="4"/>
  <c r="O24" i="4" s="1"/>
  <c r="AG23" i="4"/>
  <c r="AE23" i="4"/>
  <c r="Y23" i="4"/>
  <c r="M23" i="4"/>
  <c r="AG22" i="4"/>
  <c r="AE22" i="4"/>
  <c r="M22" i="4"/>
  <c r="AD22" i="4" s="1"/>
  <c r="AG21" i="4"/>
  <c r="AE21" i="4"/>
  <c r="M21" i="4"/>
  <c r="AD21" i="4" s="1"/>
  <c r="AG20" i="4"/>
  <c r="AE20" i="4"/>
  <c r="Y20" i="4"/>
  <c r="AA20" i="4" s="1"/>
  <c r="M20" i="4"/>
  <c r="O20" i="4" s="1"/>
  <c r="AG19" i="4"/>
  <c r="AE19" i="4"/>
  <c r="Y19" i="4"/>
  <c r="AD19" i="4" s="1"/>
  <c r="M19" i="4"/>
  <c r="O19" i="4" s="1"/>
  <c r="AG18" i="4"/>
  <c r="AE18" i="4"/>
  <c r="Y18" i="4"/>
  <c r="AG17" i="4"/>
  <c r="AE17" i="4"/>
  <c r="AD17" i="4"/>
  <c r="M17" i="4"/>
  <c r="O17" i="4" s="1"/>
  <c r="AF17" i="4" s="1"/>
  <c r="AG16" i="4"/>
  <c r="AE16" i="4"/>
  <c r="AD16" i="4"/>
  <c r="M16" i="4"/>
  <c r="AG15" i="4"/>
  <c r="AE15" i="4"/>
  <c r="M15" i="4"/>
  <c r="O15" i="4" s="1"/>
  <c r="AF15" i="4" s="1"/>
  <c r="AG14" i="4"/>
  <c r="AE14" i="4"/>
  <c r="M14" i="4"/>
  <c r="M25" i="4" s="1"/>
  <c r="M45" i="4" s="1"/>
  <c r="AA23" i="4" l="1"/>
  <c r="AG25" i="4"/>
  <c r="AG45" i="4" s="1"/>
  <c r="O14" i="4"/>
  <c r="AF14" i="4" s="1"/>
  <c r="O29" i="4"/>
  <c r="O43" i="4" s="1"/>
  <c r="AD24" i="4"/>
  <c r="O23" i="4"/>
  <c r="AE25" i="4"/>
  <c r="AE45" i="4" s="1"/>
  <c r="AD18" i="4"/>
  <c r="AD14" i="4"/>
  <c r="K45" i="4"/>
  <c r="AD23" i="4"/>
  <c r="O16" i="4"/>
  <c r="AF16" i="4" s="1"/>
  <c r="AD15" i="4"/>
  <c r="AG43" i="4"/>
  <c r="AD29" i="4"/>
  <c r="AD43" i="4" s="1"/>
  <c r="O21" i="4"/>
  <c r="AF21" i="4" s="1"/>
  <c r="AA18" i="4"/>
  <c r="AF20" i="4"/>
  <c r="AA44" i="4"/>
  <c r="AF44" i="4" s="1"/>
  <c r="O22" i="4"/>
  <c r="AF22" i="4" s="1"/>
  <c r="AD20" i="4"/>
  <c r="AD25" i="4" s="1"/>
  <c r="AD45" i="4" s="1"/>
  <c r="Y25" i="4"/>
  <c r="Y45" i="4" s="1"/>
  <c r="AA19" i="4"/>
  <c r="AA24" i="4"/>
  <c r="AF29" i="4"/>
  <c r="AF43" i="4" s="1"/>
  <c r="AF23" i="4" l="1"/>
  <c r="AF24" i="4"/>
  <c r="AF18" i="4"/>
  <c r="AA25" i="4"/>
  <c r="AA45" i="4" s="1"/>
  <c r="AF19" i="4"/>
  <c r="O25" i="4"/>
  <c r="O45" i="4" s="1"/>
  <c r="AF25" i="4" l="1"/>
  <c r="AF45" i="4" s="1"/>
  <c r="AH36" i="3"/>
  <c r="AF36" i="3"/>
  <c r="Z36" i="3"/>
  <c r="AE36" i="3" s="1"/>
  <c r="AD35" i="3"/>
  <c r="AC35" i="3"/>
  <c r="AA35" i="3"/>
  <c r="Y35" i="3"/>
  <c r="X35" i="3"/>
  <c r="W35" i="3"/>
  <c r="V35" i="3"/>
  <c r="U35" i="3"/>
  <c r="T35" i="3"/>
  <c r="S35" i="3"/>
  <c r="R35" i="3"/>
  <c r="Q35" i="3"/>
  <c r="O35" i="3"/>
  <c r="M35" i="3"/>
  <c r="L35" i="3"/>
  <c r="K35" i="3"/>
  <c r="J35" i="3"/>
  <c r="I35" i="3"/>
  <c r="H35" i="3"/>
  <c r="G35" i="3"/>
  <c r="AH33" i="3"/>
  <c r="AF33" i="3"/>
  <c r="Z33" i="3"/>
  <c r="AE33" i="3" s="1"/>
  <c r="AH31" i="3"/>
  <c r="AF31" i="3"/>
  <c r="Z31" i="3"/>
  <c r="AE31" i="3" s="1"/>
  <c r="AH29" i="3"/>
  <c r="AF29" i="3"/>
  <c r="N29" i="3"/>
  <c r="AE29" i="3" s="1"/>
  <c r="AH27" i="3"/>
  <c r="AF27" i="3"/>
  <c r="N27" i="3"/>
  <c r="P27" i="3" s="1"/>
  <c r="AD24" i="3"/>
  <c r="AC24" i="3"/>
  <c r="AA24" i="3"/>
  <c r="Y24" i="3"/>
  <c r="X24" i="3"/>
  <c r="X37" i="3" s="1"/>
  <c r="W24" i="3"/>
  <c r="V24" i="3"/>
  <c r="U24" i="3"/>
  <c r="T24" i="3"/>
  <c r="T37" i="3" s="1"/>
  <c r="S24" i="3"/>
  <c r="R24" i="3"/>
  <c r="Q24" i="3"/>
  <c r="O24" i="3"/>
  <c r="M24" i="3"/>
  <c r="L24" i="3"/>
  <c r="K24" i="3"/>
  <c r="J24" i="3"/>
  <c r="I24" i="3"/>
  <c r="H24" i="3"/>
  <c r="G24" i="3"/>
  <c r="AH23" i="3"/>
  <c r="AF23" i="3"/>
  <c r="Z23" i="3"/>
  <c r="AB23" i="3" s="1"/>
  <c r="AG23" i="3" s="1"/>
  <c r="AH22" i="3"/>
  <c r="AF22" i="3"/>
  <c r="N22" i="3"/>
  <c r="AE22" i="3" s="1"/>
  <c r="AH21" i="3"/>
  <c r="AF21" i="3"/>
  <c r="N21" i="3"/>
  <c r="P21" i="3" s="1"/>
  <c r="AG21" i="3" s="1"/>
  <c r="AH20" i="3"/>
  <c r="AF20" i="3"/>
  <c r="Z20" i="3"/>
  <c r="AE20" i="3" s="1"/>
  <c r="AH19" i="3"/>
  <c r="AF19" i="3"/>
  <c r="N19" i="3"/>
  <c r="AE19" i="3" s="1"/>
  <c r="AH18" i="3"/>
  <c r="AF18" i="3"/>
  <c r="Z18" i="3"/>
  <c r="AB18" i="3" s="1"/>
  <c r="N18" i="3"/>
  <c r="AH17" i="3"/>
  <c r="AF17" i="3"/>
  <c r="N17" i="3"/>
  <c r="AE17" i="3" s="1"/>
  <c r="AH16" i="3"/>
  <c r="AF16" i="3"/>
  <c r="N16" i="3"/>
  <c r="P16" i="3" s="1"/>
  <c r="AG16" i="3" s="1"/>
  <c r="AH15" i="3"/>
  <c r="AF15" i="3"/>
  <c r="N15" i="3"/>
  <c r="AE15" i="3" s="1"/>
  <c r="AH14" i="3"/>
  <c r="AF14" i="3"/>
  <c r="Z14" i="3"/>
  <c r="AE14" i="3" s="1"/>
  <c r="AH13" i="3"/>
  <c r="AF13" i="3"/>
  <c r="Z13" i="3"/>
  <c r="AE13" i="3" s="1"/>
  <c r="AA37" i="3" l="1"/>
  <c r="L37" i="3"/>
  <c r="K37" i="3"/>
  <c r="J37" i="3"/>
  <c r="AE18" i="3"/>
  <c r="Y37" i="3"/>
  <c r="W37" i="3"/>
  <c r="M37" i="3"/>
  <c r="AC37" i="3"/>
  <c r="O37" i="3"/>
  <c r="AD37" i="3"/>
  <c r="I37" i="3"/>
  <c r="G37" i="3"/>
  <c r="U37" i="3"/>
  <c r="H37" i="3"/>
  <c r="V37" i="3"/>
  <c r="Q37" i="3"/>
  <c r="R37" i="3"/>
  <c r="S37" i="3"/>
  <c r="P17" i="3"/>
  <c r="AG17" i="3" s="1"/>
  <c r="AB13" i="3"/>
  <c r="AG13" i="3" s="1"/>
  <c r="P15" i="3"/>
  <c r="AG15" i="3" s="1"/>
  <c r="P22" i="3"/>
  <c r="AG22" i="3" s="1"/>
  <c r="AB31" i="3"/>
  <c r="AG31" i="3" s="1"/>
  <c r="AB36" i="3"/>
  <c r="AG36" i="3" s="1"/>
  <c r="AH24" i="3"/>
  <c r="AE27" i="3"/>
  <c r="AE35" i="3" s="1"/>
  <c r="AF35" i="3"/>
  <c r="AH35" i="3"/>
  <c r="AB20" i="3"/>
  <c r="AG20" i="3" s="1"/>
  <c r="AF24" i="3"/>
  <c r="AB14" i="3"/>
  <c r="AG14" i="3" s="1"/>
  <c r="P18" i="3"/>
  <c r="AG18" i="3" s="1"/>
  <c r="P19" i="3"/>
  <c r="AG19" i="3" s="1"/>
  <c r="N24" i="3"/>
  <c r="Z24" i="3"/>
  <c r="P29" i="3"/>
  <c r="AG29" i="3" s="1"/>
  <c r="AB33" i="3"/>
  <c r="AG33" i="3" s="1"/>
  <c r="N35" i="3"/>
  <c r="Z35" i="3"/>
  <c r="AE16" i="3"/>
  <c r="AE21" i="3"/>
  <c r="AE23" i="3"/>
  <c r="AG27" i="3"/>
  <c r="AH37" i="3" l="1"/>
  <c r="AF37" i="3"/>
  <c r="AE24" i="3"/>
  <c r="AE37" i="3" s="1"/>
  <c r="AG24" i="3"/>
  <c r="P35" i="3"/>
  <c r="AG35" i="3"/>
  <c r="Z37" i="3"/>
  <c r="AB24" i="3"/>
  <c r="P24" i="3"/>
  <c r="P37" i="3" s="1"/>
  <c r="N37" i="3"/>
  <c r="AB35" i="3"/>
  <c r="AG37" i="3" l="1"/>
  <c r="AB37" i="3"/>
  <c r="N14" i="2"/>
  <c r="P14" i="2" s="1"/>
  <c r="AF14" i="2"/>
  <c r="AH14" i="2"/>
  <c r="N15" i="2"/>
  <c r="AE15" i="2" s="1"/>
  <c r="AF15" i="2"/>
  <c r="AH15" i="2"/>
  <c r="N16" i="2"/>
  <c r="P16" i="2" s="1"/>
  <c r="AG16" i="2" s="1"/>
  <c r="AF16" i="2"/>
  <c r="AH16" i="2"/>
  <c r="Z17" i="2"/>
  <c r="AE17" i="2" s="1"/>
  <c r="AF17" i="2"/>
  <c r="AH17" i="2"/>
  <c r="N18" i="2"/>
  <c r="P18" i="2" s="1"/>
  <c r="AG18" i="2" s="1"/>
  <c r="AF18" i="2"/>
  <c r="AH18" i="2"/>
  <c r="N19" i="2"/>
  <c r="P19" i="2" s="1"/>
  <c r="Z19" i="2"/>
  <c r="AB19" i="2" s="1"/>
  <c r="AF19" i="2"/>
  <c r="AH19" i="2"/>
  <c r="N20" i="2"/>
  <c r="P20" i="2" s="1"/>
  <c r="Z20" i="2"/>
  <c r="AB20" i="2" s="1"/>
  <c r="AF20" i="2"/>
  <c r="AH20" i="2"/>
  <c r="N21" i="2"/>
  <c r="P21" i="2" s="1"/>
  <c r="Z21" i="2"/>
  <c r="AB21" i="2" s="1"/>
  <c r="AF21" i="2"/>
  <c r="AH21" i="2"/>
  <c r="N22" i="2"/>
  <c r="P22" i="2" s="1"/>
  <c r="Z22" i="2"/>
  <c r="AB22" i="2" s="1"/>
  <c r="AF22" i="2"/>
  <c r="AH22" i="2"/>
  <c r="N23" i="2"/>
  <c r="P23" i="2" s="1"/>
  <c r="Z23" i="2"/>
  <c r="AB23" i="2" s="1"/>
  <c r="AF23" i="2"/>
  <c r="AH23" i="2"/>
  <c r="G24" i="2"/>
  <c r="H24" i="2"/>
  <c r="I24" i="2"/>
  <c r="J24" i="2"/>
  <c r="K24" i="2"/>
  <c r="L24" i="2"/>
  <c r="M24" i="2"/>
  <c r="O24" i="2"/>
  <c r="Q24" i="2"/>
  <c r="R24" i="2"/>
  <c r="S24" i="2"/>
  <c r="T24" i="2"/>
  <c r="U24" i="2"/>
  <c r="V24" i="2"/>
  <c r="W24" i="2"/>
  <c r="X24" i="2"/>
  <c r="Y24" i="2"/>
  <c r="AA24" i="2"/>
  <c r="AC24" i="2"/>
  <c r="AD24" i="2"/>
  <c r="N27" i="2"/>
  <c r="AE27" i="2" s="1"/>
  <c r="AF27" i="2"/>
  <c r="AH27" i="2"/>
  <c r="N29" i="2"/>
  <c r="P29" i="2" s="1"/>
  <c r="AF29" i="2"/>
  <c r="AH29" i="2"/>
  <c r="N31" i="2"/>
  <c r="AE31" i="2" s="1"/>
  <c r="AF31" i="2"/>
  <c r="AH31" i="2"/>
  <c r="N33" i="2"/>
  <c r="P33" i="2" s="1"/>
  <c r="AG33" i="2" s="1"/>
  <c r="AF33" i="2"/>
  <c r="AH33" i="2"/>
  <c r="G35" i="2"/>
  <c r="H35" i="2"/>
  <c r="I35" i="2"/>
  <c r="J35" i="2"/>
  <c r="K35" i="2"/>
  <c r="L35" i="2"/>
  <c r="M35" i="2"/>
  <c r="O35" i="2"/>
  <c r="Q35" i="2"/>
  <c r="R35" i="2"/>
  <c r="S35" i="2"/>
  <c r="T35" i="2"/>
  <c r="U35" i="2"/>
  <c r="U37" i="2" s="1"/>
  <c r="V35" i="2"/>
  <c r="V37" i="2" s="1"/>
  <c r="W35" i="2"/>
  <c r="X35" i="2"/>
  <c r="Y35" i="2"/>
  <c r="Z35" i="2"/>
  <c r="AA35" i="2"/>
  <c r="AB35" i="2"/>
  <c r="AC35" i="2"/>
  <c r="AD35" i="2"/>
  <c r="Z36" i="2"/>
  <c r="AE36" i="2" s="1"/>
  <c r="AF36" i="2"/>
  <c r="AH36" i="2"/>
  <c r="G37" i="2"/>
  <c r="W37" i="2"/>
  <c r="J37" i="2" l="1"/>
  <c r="K37" i="2"/>
  <c r="X37" i="2"/>
  <c r="AA37" i="2"/>
  <c r="AD37" i="2"/>
  <c r="P27" i="2"/>
  <c r="AG27" i="2" s="1"/>
  <c r="AF35" i="2"/>
  <c r="AG20" i="2"/>
  <c r="AC37" i="2"/>
  <c r="O37" i="2"/>
  <c r="T37" i="2"/>
  <c r="R37" i="2"/>
  <c r="P31" i="2"/>
  <c r="AG31" i="2" s="1"/>
  <c r="P15" i="2"/>
  <c r="AG15" i="2" s="1"/>
  <c r="AB36" i="2"/>
  <c r="AG36" i="2" s="1"/>
  <c r="S37" i="2"/>
  <c r="AF24" i="2"/>
  <c r="AB17" i="2"/>
  <c r="AG17" i="2" s="1"/>
  <c r="Q37" i="2"/>
  <c r="Y37" i="2"/>
  <c r="AH35" i="2"/>
  <c r="N24" i="2"/>
  <c r="AH24" i="2"/>
  <c r="AH37" i="2" s="1"/>
  <c r="N35" i="2"/>
  <c r="Z24" i="2"/>
  <c r="Z37" i="2" s="1"/>
  <c r="M37" i="2"/>
  <c r="I37" i="2"/>
  <c r="L37" i="2"/>
  <c r="H37" i="2"/>
  <c r="AB24" i="2"/>
  <c r="AG29" i="2"/>
  <c r="AG23" i="2"/>
  <c r="AG19" i="2"/>
  <c r="AG14" i="2"/>
  <c r="AG22" i="2"/>
  <c r="AG21" i="2"/>
  <c r="AE33" i="2"/>
  <c r="AE29" i="2"/>
  <c r="AE23" i="2"/>
  <c r="AE22" i="2"/>
  <c r="AE21" i="2"/>
  <c r="AE20" i="2"/>
  <c r="AE19" i="2"/>
  <c r="AE18" i="2"/>
  <c r="AE16" i="2"/>
  <c r="AE14" i="2"/>
  <c r="AF37" i="2" l="1"/>
  <c r="AB37" i="2"/>
  <c r="P35" i="2"/>
  <c r="AG35" i="2"/>
  <c r="AE35" i="2"/>
  <c r="P24" i="2"/>
  <c r="N37" i="2"/>
  <c r="AG24" i="2"/>
  <c r="AE24" i="2"/>
  <c r="AE37" i="2" s="1"/>
  <c r="AG37" i="2" l="1"/>
  <c r="P37" i="2"/>
</calcChain>
</file>

<file path=xl/sharedStrings.xml><?xml version="1.0" encoding="utf-8"?>
<sst xmlns="http://schemas.openxmlformats.org/spreadsheetml/2006/main" count="433" uniqueCount="191">
  <si>
    <t xml:space="preserve">E </t>
  </si>
  <si>
    <t>Egzamin</t>
  </si>
  <si>
    <t>Z</t>
  </si>
  <si>
    <t xml:space="preserve">Zaliczenie  </t>
  </si>
  <si>
    <t>ZzO</t>
  </si>
  <si>
    <t>Zaliczenie z oceną</t>
  </si>
  <si>
    <t>e-l</t>
  </si>
  <si>
    <t>E-learning</t>
  </si>
  <si>
    <t>pz</t>
  </si>
  <si>
    <t>Praktyki zawodowe</t>
  </si>
  <si>
    <t>zp</t>
  </si>
  <si>
    <t>Zajęcia praktyczne</t>
  </si>
  <si>
    <t>k</t>
  </si>
  <si>
    <t>Zajęcia kliniczne</t>
  </si>
  <si>
    <t>ćw</t>
  </si>
  <si>
    <t>Ćwiczenia</t>
  </si>
  <si>
    <t>sem</t>
  </si>
  <si>
    <t>Seminarium</t>
  </si>
  <si>
    <t>w</t>
  </si>
  <si>
    <t>Wykłady</t>
  </si>
  <si>
    <t>Legenda:</t>
  </si>
  <si>
    <t>x</t>
  </si>
  <si>
    <t>Razem:</t>
  </si>
  <si>
    <t>Praktyka zawodowa</t>
  </si>
  <si>
    <t>Razem przedmioty fakultatywne:</t>
  </si>
  <si>
    <t>(1 przedmiot z 2)</t>
  </si>
  <si>
    <t>Fakultet IV</t>
  </si>
  <si>
    <t>Higiena stomatologiczna w protetyce stomatologicznej</t>
  </si>
  <si>
    <t>Fakultet III</t>
  </si>
  <si>
    <t>Fakultet II</t>
  </si>
  <si>
    <t>Kompetencje generyczne w technikach dentystycznych</t>
  </si>
  <si>
    <t>Fakultet I</t>
  </si>
  <si>
    <t>Materiałowe i technologiczne aspekty technik protetycznych i ortodontycznych</t>
  </si>
  <si>
    <t>Nazwa przedmiotu</t>
  </si>
  <si>
    <t>Przedmioty fakultatywne</t>
  </si>
  <si>
    <t>Razem przedmioty obowiązkowe:</t>
  </si>
  <si>
    <t xml:space="preserve">Z </t>
  </si>
  <si>
    <t xml:space="preserve">Wychowanie fizyczne   </t>
  </si>
  <si>
    <t>Język angielski</t>
  </si>
  <si>
    <t>Przysposobienie biblioteczne</t>
  </si>
  <si>
    <t>BHP</t>
  </si>
  <si>
    <t>Techniki protetyczne</t>
  </si>
  <si>
    <t xml:space="preserve">Modelarstwo i rysunek </t>
  </si>
  <si>
    <t>Techniki i technologie protetyczne</t>
  </si>
  <si>
    <t>Podstawy nauki o materiałach</t>
  </si>
  <si>
    <t>E</t>
  </si>
  <si>
    <t>Nauki o materiałach</t>
  </si>
  <si>
    <t>Kwalifikowana pierwsza pomoc medyczna</t>
  </si>
  <si>
    <t>Kliniczny</t>
  </si>
  <si>
    <t>Fizjologia narządu żucia</t>
  </si>
  <si>
    <t>Fizjologiczny</t>
  </si>
  <si>
    <t>Nauki ogólnomedyczne</t>
  </si>
  <si>
    <t xml:space="preserve">Lp. </t>
  </si>
  <si>
    <t>Przedmioty obowiązkowe</t>
  </si>
  <si>
    <t xml:space="preserve">Forma zaliczenia:            </t>
  </si>
  <si>
    <t>ilość ECTS w semestrze</t>
  </si>
  <si>
    <t>liczba wszystkich godzin w semestrze (suma=kontakt+samokształcenie)</t>
  </si>
  <si>
    <t>liczba godzin samokształcenia w semestrze</t>
  </si>
  <si>
    <t>liczba godzin kontaktowych w semestrze</t>
  </si>
  <si>
    <t>Forma zaliczenia:</t>
  </si>
  <si>
    <t>ilość  ECTS w semestrze</t>
  </si>
  <si>
    <t>Liczba godzin kontaktowych w semestrze</t>
  </si>
  <si>
    <t>e-l </t>
  </si>
  <si>
    <t>Liczba godzin</t>
  </si>
  <si>
    <t>Łączna ilość ECTS w roku akademickim</t>
  </si>
  <si>
    <t>Łączna liczba godzin w roku akademickim (suma=kontakt+samokształcenie)</t>
  </si>
  <si>
    <t>liczba godzin samokształcenia w roku akademickim</t>
  </si>
  <si>
    <t>liczba godzin kontaktowych w roku akademickim</t>
  </si>
  <si>
    <t>Semestr 2 (letni)</t>
  </si>
  <si>
    <t>Semestr 1  (zimowy)</t>
  </si>
  <si>
    <t>Zajęcia/grupa zajęć realizowane w ramach przedmiotu</t>
  </si>
  <si>
    <t>Moduł</t>
  </si>
  <si>
    <t>Nauki</t>
  </si>
  <si>
    <t>stacjonarne</t>
  </si>
  <si>
    <t>FORMA STUDIÓW:</t>
  </si>
  <si>
    <t>praktyczny</t>
  </si>
  <si>
    <t>PROFIL:</t>
  </si>
  <si>
    <t>I stopnia</t>
  </si>
  <si>
    <t>POZIOM:</t>
  </si>
  <si>
    <t>TECHNIKI DENTYSTYCZNE</t>
  </si>
  <si>
    <t xml:space="preserve">KIERUNEK STUDIÓW:  </t>
  </si>
  <si>
    <t>PLAN STUDIÓW</t>
  </si>
  <si>
    <t>Estetyka ciała w medycynie i sztuce</t>
  </si>
  <si>
    <t xml:space="preserve">Medycyna i sztuka </t>
  </si>
  <si>
    <t>Nauki humanistyczne/społeczne</t>
  </si>
  <si>
    <t>Język migowy II</t>
  </si>
  <si>
    <t>Higiena</t>
  </si>
  <si>
    <t>Język migowy I</t>
  </si>
  <si>
    <t>Biostatystyka</t>
  </si>
  <si>
    <t>Kompetencje miękkie</t>
  </si>
  <si>
    <t xml:space="preserve">Strategie antystresowe </t>
  </si>
  <si>
    <t>Przedmioty do wyboru</t>
  </si>
  <si>
    <t xml:space="preserve">Język angielski </t>
  </si>
  <si>
    <t>Techniki ortodontyczne</t>
  </si>
  <si>
    <t>Propedeutyka ortodoncji</t>
  </si>
  <si>
    <t>Techniki i technologie ortodontyczne</t>
  </si>
  <si>
    <t>Propedeutyka protetyki</t>
  </si>
  <si>
    <t>Konstrukcja protez stałych i  ruchomych</t>
  </si>
  <si>
    <t>Wytrzymałość materiałów stomatologicznych</t>
  </si>
  <si>
    <t>Biomechanika w technice dentystycznej</t>
  </si>
  <si>
    <t xml:space="preserve">Aseptyka i antyseptyka </t>
  </si>
  <si>
    <t>Mikrobiologia jamy ustnej</t>
  </si>
  <si>
    <t>Liczba godzin kontraktowych w semestrze</t>
  </si>
  <si>
    <t>Lp.</t>
  </si>
  <si>
    <t xml:space="preserve">Implantologia i biozgodność materiałów  </t>
  </si>
  <si>
    <t>Inżynieria warstwy wierzchniej</t>
  </si>
  <si>
    <t xml:space="preserve">Propedeutyka chirurgii szczękowo-twarzowej </t>
  </si>
  <si>
    <t xml:space="preserve">Seminarium  dyplomowe </t>
  </si>
  <si>
    <t>Protetyka twarzy</t>
  </si>
  <si>
    <t>Technologie ceramiczne</t>
  </si>
  <si>
    <t>Technologia polimerów</t>
  </si>
  <si>
    <t xml:space="preserve">Techn. bezp. pracy </t>
  </si>
  <si>
    <t>Biomedycyna z nanotechnologią - nowe wyzwania</t>
  </si>
  <si>
    <t>Żywienie człowieka</t>
  </si>
  <si>
    <t>Etyka i deontologia</t>
  </si>
  <si>
    <t>Medycyna a prawo</t>
  </si>
  <si>
    <t>Metodologia badań</t>
  </si>
  <si>
    <t>Organizacja i zarządzanie pracownią technik dentystycznych</t>
  </si>
  <si>
    <t>Technologie informatyczne</t>
  </si>
  <si>
    <t>Praktyki</t>
  </si>
  <si>
    <t>Kierownik przedmiotu</t>
  </si>
  <si>
    <t>prof. dr hab. n. med. Jerzy Sokołowski</t>
  </si>
  <si>
    <t>prof. dr hab. inż. n. tech. Leszek Klimek</t>
  </si>
  <si>
    <t>dr n. med. Piotr Fabjański</t>
  </si>
  <si>
    <t>mgr inż. Witold Kozakiewicz</t>
  </si>
  <si>
    <t>dr n. med. Kinga Studzińska-Pasieka</t>
  </si>
  <si>
    <t>dr n. med. Krzysztof Bortnik</t>
  </si>
  <si>
    <t>prof. dr hab. n. med. Monika Łukomska-Szymańska</t>
  </si>
  <si>
    <t>prof. dr hab. n. med. Beata Dejak</t>
  </si>
  <si>
    <t>dr hab. n. med. Dorota Pastuszak-Lewandoska</t>
  </si>
  <si>
    <t>prof. dr hab. n. med. Elżbieta Pawłowska</t>
  </si>
  <si>
    <t>lek. dent Joanna Giełzak</t>
  </si>
  <si>
    <t>dr hab. n. med. prof. Uczelni Sebastian Kłosek</t>
  </si>
  <si>
    <t>mgr Beata Peterson</t>
  </si>
  <si>
    <t>mgr Maciej Banacki</t>
  </si>
  <si>
    <t>prof. dr hab. n. med. Ewa Brzeziańska-Lasota</t>
  </si>
  <si>
    <t>dr n. hum. Anna Alichniewicz</t>
  </si>
  <si>
    <t>dr n. med. Krzysztof Drobnik</t>
  </si>
  <si>
    <t>Semestr 3  (zimowy)</t>
  </si>
  <si>
    <t>Semestr 4 (letni)</t>
  </si>
  <si>
    <t>Semestr 5  (zimowy)</t>
  </si>
  <si>
    <t>Semestr 6 (letni)</t>
  </si>
  <si>
    <t>zmiana kierownika przedmiotu</t>
  </si>
  <si>
    <t xml:space="preserve">dr n. med. Jacek Szymańśki </t>
  </si>
  <si>
    <t>dr inż. n. tech. Zofia Kula</t>
  </si>
  <si>
    <t>dr hab. n. med. prof. uczelni Sebastian Kłosek</t>
  </si>
  <si>
    <t>dr hab. n. med. prof. uczelni Ewelina Gaszyńska</t>
  </si>
  <si>
    <t>dr hab. n. med. prof. uczelni Kinga Bociong</t>
  </si>
  <si>
    <t>dr n. med. Ewa Pruszczyńska</t>
  </si>
  <si>
    <t>Zdrowie publiczne i promocja zdrowia</t>
  </si>
  <si>
    <t>dr hab. n. med. prof. uczelni Rafał Kubiak</t>
  </si>
  <si>
    <t>dr hab. n. med. prof. uczelni Marcin Różalski</t>
  </si>
  <si>
    <t>mgr Beata Pąsiek</t>
  </si>
  <si>
    <t>korekta nazwy przedmiotu</t>
  </si>
  <si>
    <t>mgr Sławomir Goniewicz</t>
  </si>
  <si>
    <t>prof. dr hab. n. o zdrowiu Magłorzata Pikala</t>
  </si>
  <si>
    <t>prof. dr hab. n. med. Anna Janas-Naze</t>
  </si>
  <si>
    <t>dr n. ekon. Petre Iltchev</t>
  </si>
  <si>
    <t>dr hab. n. o zdrowiu prof. uczelni Jan Krakowiak</t>
  </si>
  <si>
    <t>dr hab. n. med. prof. UM Mateusz Radwański</t>
  </si>
  <si>
    <t>2026/2027</t>
  </si>
  <si>
    <t>I ROK TECHNIKI DENTYSTYCZNE I stopnia 2026/2027</t>
  </si>
  <si>
    <t>Anatomia z elementami histologii</t>
  </si>
  <si>
    <t>Chemia ogólna</t>
  </si>
  <si>
    <t xml:space="preserve">prof. dr hab. n. med. Agnieszka Śliwińska </t>
  </si>
  <si>
    <t>Materiałoznawstwo techniczno-protetyczne</t>
  </si>
  <si>
    <t>Techniki protetyczne I - protezy osiadające</t>
  </si>
  <si>
    <t>Przedmioty wybieralne:</t>
  </si>
  <si>
    <t>Kompetencje generyczne w technikach dentystycznych (do wyboru 1 z 2)</t>
  </si>
  <si>
    <t>Ergonomia w technikach protetycznych</t>
  </si>
  <si>
    <t>Advanced ergonomics for prosthodontics technicians</t>
  </si>
  <si>
    <t>Materiałowe i technologiczne aspekty technik protetycznych i ortodontycznych (do wyboru 2 z 3)</t>
  </si>
  <si>
    <t>Technologie odlewnicze w technikach protetycznych</t>
  </si>
  <si>
    <t>prof. dr hab. Inż. n. tech. Leszek Klimek</t>
  </si>
  <si>
    <t>Technologie materiałowe w technikach protetycznych</t>
  </si>
  <si>
    <t>dr hab. n. med. prof. uczelni Jan Krakowiak</t>
  </si>
  <si>
    <t>Materiałowe i technologiczne aspekty technik protetycznych i ortodontycznych (do wyboru 1 z 2)</t>
  </si>
  <si>
    <t>Techniki protetyczne I - protezy osiadające - kurs uzupełniający</t>
  </si>
  <si>
    <t>Technologie wykonywania protez całkowitych</t>
  </si>
  <si>
    <t>Modelarstwo i rysunek - kurs uzupełniający</t>
  </si>
  <si>
    <t>Technologie wykonywania protez osiadającyh</t>
  </si>
  <si>
    <t>Nauki humanistyczne/społeczne (do wyboru 1 z 2)</t>
  </si>
  <si>
    <t>dr hab. n. med. prof. uczelni Mateusz Radwański</t>
  </si>
  <si>
    <t>II ROK TECHNIKI DENTYSTYCZNE I stopnia 2026/2027</t>
  </si>
  <si>
    <t>III ROK TECHNIKI DENTYSTYCZNE I stopnia 2026/2027</t>
  </si>
  <si>
    <t>lek. Ewelina Szymczak</t>
  </si>
  <si>
    <t>dr n. med. Katarzyna Bogusiak</t>
  </si>
  <si>
    <t>dr n. med. Aleksandra Słodka</t>
  </si>
  <si>
    <t>dr n. med. Gabriela Henrykowska</t>
  </si>
  <si>
    <t>prof. dr hab. n. med. Radosław Zajdel</t>
  </si>
  <si>
    <t>dr Magdalena Zawadzka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</si>
</sst>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  <font>
      <b/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sz val="14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7F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D6D1B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C00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826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5" fillId="0" borderId="0" xfId="2" applyFont="1"/>
    <xf numFmtId="0" fontId="5" fillId="0" borderId="0" xfId="2" applyFont="1" applyAlignment="1">
      <alignment wrapText="1"/>
    </xf>
    <xf numFmtId="0" fontId="2" fillId="2" borderId="0" xfId="1" applyFont="1" applyFill="1"/>
    <xf numFmtId="0" fontId="7" fillId="0" borderId="0" xfId="3" applyFont="1"/>
    <xf numFmtId="0" fontId="7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1"/>
    <xf numFmtId="0" fontId="1" fillId="0" borderId="0" xfId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" fillId="2" borderId="0" xfId="1" applyFill="1"/>
    <xf numFmtId="0" fontId="20" fillId="2" borderId="25" xfId="1" applyFont="1" applyFill="1" applyBorder="1" applyAlignment="1">
      <alignment horizontal="center" vertical="center" wrapText="1"/>
    </xf>
    <xf numFmtId="0" fontId="20" fillId="2" borderId="24" xfId="1" applyFont="1" applyFill="1" applyBorder="1" applyAlignment="1">
      <alignment horizontal="center" vertical="center" wrapText="1"/>
    </xf>
    <xf numFmtId="0" fontId="21" fillId="2" borderId="24" xfId="1" applyFont="1" applyFill="1" applyBorder="1" applyAlignment="1">
      <alignment horizontal="center" vertical="center" wrapText="1"/>
    </xf>
    <xf numFmtId="0" fontId="20" fillId="2" borderId="26" xfId="1" applyFont="1" applyFill="1" applyBorder="1" applyAlignment="1">
      <alignment horizontal="center" vertical="center" wrapText="1"/>
    </xf>
    <xf numFmtId="0" fontId="21" fillId="2" borderId="23" xfId="1" applyFont="1" applyFill="1" applyBorder="1" applyAlignment="1">
      <alignment horizontal="center" vertical="center" wrapText="1"/>
    </xf>
    <xf numFmtId="0" fontId="9" fillId="0" borderId="0" xfId="1" applyFont="1"/>
    <xf numFmtId="0" fontId="20" fillId="2" borderId="34" xfId="1" applyFont="1" applyFill="1" applyBorder="1" applyAlignment="1">
      <alignment horizontal="center" vertical="center" wrapText="1"/>
    </xf>
    <xf numFmtId="0" fontId="20" fillId="2" borderId="18" xfId="1" applyFont="1" applyFill="1" applyBorder="1" applyAlignment="1">
      <alignment horizontal="center" vertical="center" wrapText="1"/>
    </xf>
    <xf numFmtId="0" fontId="20" fillId="2" borderId="17" xfId="1" applyFont="1" applyFill="1" applyBorder="1" applyAlignment="1">
      <alignment horizontal="center" vertical="center" wrapText="1"/>
    </xf>
    <xf numFmtId="0" fontId="21" fillId="2" borderId="17" xfId="1" applyFont="1" applyFill="1" applyBorder="1" applyAlignment="1">
      <alignment horizontal="center" vertical="center" wrapText="1"/>
    </xf>
    <xf numFmtId="0" fontId="20" fillId="2" borderId="19" xfId="1" applyFont="1" applyFill="1" applyBorder="1" applyAlignment="1">
      <alignment horizontal="center" vertical="center" wrapText="1"/>
    </xf>
    <xf numFmtId="0" fontId="21" fillId="2" borderId="16" xfId="1" applyFont="1" applyFill="1" applyBorder="1" applyAlignment="1">
      <alignment horizontal="center" vertical="center" wrapText="1"/>
    </xf>
    <xf numFmtId="0" fontId="20" fillId="2" borderId="58" xfId="1" applyFont="1" applyFill="1" applyBorder="1" applyAlignment="1">
      <alignment horizontal="center" vertical="center" wrapText="1"/>
    </xf>
    <xf numFmtId="0" fontId="20" fillId="2" borderId="55" xfId="1" applyFont="1" applyFill="1" applyBorder="1" applyAlignment="1">
      <alignment horizontal="center" vertical="center" wrapText="1"/>
    </xf>
    <xf numFmtId="0" fontId="21" fillId="2" borderId="55" xfId="1" applyFont="1" applyFill="1" applyBorder="1" applyAlignment="1">
      <alignment horizontal="center" vertical="center" wrapText="1"/>
    </xf>
    <xf numFmtId="0" fontId="20" fillId="2" borderId="57" xfId="1" applyFont="1" applyFill="1" applyBorder="1" applyAlignment="1">
      <alignment horizontal="center" vertical="center" wrapText="1"/>
    </xf>
    <xf numFmtId="0" fontId="21" fillId="2" borderId="54" xfId="1" applyFont="1" applyFill="1" applyBorder="1" applyAlignment="1">
      <alignment horizontal="center" vertical="center" wrapText="1"/>
    </xf>
    <xf numFmtId="0" fontId="20" fillId="2" borderId="46" xfId="1" applyFont="1" applyFill="1" applyBorder="1" applyAlignment="1">
      <alignment horizontal="center" vertical="center" wrapText="1"/>
    </xf>
    <xf numFmtId="0" fontId="20" fillId="2" borderId="1" xfId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0" fillId="2" borderId="45" xfId="1" applyFont="1" applyFill="1" applyBorder="1" applyAlignment="1">
      <alignment horizontal="center" vertical="center" wrapText="1"/>
    </xf>
    <xf numFmtId="0" fontId="21" fillId="2" borderId="43" xfId="1" applyFont="1" applyFill="1" applyBorder="1" applyAlignment="1">
      <alignment horizontal="center" vertical="center" wrapText="1"/>
    </xf>
    <xf numFmtId="0" fontId="20" fillId="2" borderId="51" xfId="1" applyFont="1" applyFill="1" applyBorder="1" applyAlignment="1">
      <alignment horizontal="center" vertical="center" wrapText="1"/>
    </xf>
    <xf numFmtId="0" fontId="20" fillId="2" borderId="48" xfId="1" applyFont="1" applyFill="1" applyBorder="1" applyAlignment="1">
      <alignment horizontal="center" vertical="center" wrapText="1"/>
    </xf>
    <xf numFmtId="0" fontId="21" fillId="2" borderId="48" xfId="1" applyFont="1" applyFill="1" applyBorder="1" applyAlignment="1">
      <alignment horizontal="center" vertical="center" wrapText="1"/>
    </xf>
    <xf numFmtId="0" fontId="20" fillId="2" borderId="50" xfId="1" applyFont="1" applyFill="1" applyBorder="1" applyAlignment="1">
      <alignment horizontal="center" vertical="center" wrapText="1"/>
    </xf>
    <xf numFmtId="0" fontId="21" fillId="2" borderId="47" xfId="1" applyFont="1" applyFill="1" applyBorder="1" applyAlignment="1">
      <alignment horizontal="center" vertical="center" wrapText="1"/>
    </xf>
    <xf numFmtId="0" fontId="21" fillId="4" borderId="17" xfId="1" applyFont="1" applyFill="1" applyBorder="1" applyAlignment="1">
      <alignment horizontal="left" vertical="center" wrapText="1"/>
    </xf>
    <xf numFmtId="0" fontId="23" fillId="0" borderId="0" xfId="1" applyFont="1" applyAlignment="1">
      <alignment vertical="center"/>
    </xf>
    <xf numFmtId="0" fontId="21" fillId="2" borderId="24" xfId="1" applyFont="1" applyFill="1" applyBorder="1" applyAlignment="1">
      <alignment horizontal="left" vertical="center" wrapText="1"/>
    </xf>
    <xf numFmtId="0" fontId="26" fillId="2" borderId="24" xfId="1" applyFont="1" applyFill="1" applyBorder="1" applyAlignment="1">
      <alignment horizontal="center" vertical="center" wrapText="1"/>
    </xf>
    <xf numFmtId="0" fontId="26" fillId="2" borderId="17" xfId="1" applyFont="1" applyFill="1" applyBorder="1" applyAlignment="1">
      <alignment horizontal="center" vertical="center" wrapText="1"/>
    </xf>
    <xf numFmtId="0" fontId="21" fillId="2" borderId="17" xfId="1" applyFont="1" applyFill="1" applyBorder="1" applyAlignment="1">
      <alignment horizontal="left" vertical="center" wrapText="1"/>
    </xf>
    <xf numFmtId="0" fontId="10" fillId="2" borderId="0" xfId="1" applyFont="1" applyFill="1" applyAlignment="1">
      <alignment horizontal="center"/>
    </xf>
    <xf numFmtId="0" fontId="15" fillId="4" borderId="1" xfId="0" applyFont="1" applyFill="1" applyBorder="1" applyAlignment="1">
      <alignment horizontal="right"/>
    </xf>
    <xf numFmtId="0" fontId="14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/>
    </xf>
    <xf numFmtId="0" fontId="14" fillId="0" borderId="0" xfId="3" applyFont="1"/>
    <xf numFmtId="0" fontId="14" fillId="0" borderId="0" xfId="3" applyFont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4" fillId="5" borderId="11" xfId="3" applyFont="1" applyFill="1" applyBorder="1" applyAlignment="1">
      <alignment horizontal="center" vertical="center" wrapText="1"/>
    </xf>
    <xf numFmtId="0" fontId="14" fillId="5" borderId="10" xfId="3" applyFont="1" applyFill="1" applyBorder="1" applyAlignment="1">
      <alignment horizontal="center" vertical="center" wrapText="1"/>
    </xf>
    <xf numFmtId="0" fontId="13" fillId="5" borderId="10" xfId="3" applyFont="1" applyFill="1" applyBorder="1" applyAlignment="1">
      <alignment horizontal="center" vertical="center" textRotation="90" wrapText="1"/>
    </xf>
    <xf numFmtId="0" fontId="14" fillId="5" borderId="10" xfId="3" applyFont="1" applyFill="1" applyBorder="1" applyAlignment="1">
      <alignment horizontal="center" vertical="center" textRotation="90" wrapText="1"/>
    </xf>
    <xf numFmtId="0" fontId="14" fillId="5" borderId="9" xfId="3" applyFont="1" applyFill="1" applyBorder="1" applyAlignment="1">
      <alignment horizontal="center" vertical="center" textRotation="90" wrapText="1"/>
    </xf>
    <xf numFmtId="0" fontId="13" fillId="5" borderId="9" xfId="3" applyFont="1" applyFill="1" applyBorder="1" applyAlignment="1">
      <alignment horizontal="center" vertical="center" textRotation="90" wrapText="1"/>
    </xf>
    <xf numFmtId="0" fontId="13" fillId="5" borderId="15" xfId="3" applyFont="1" applyFill="1" applyBorder="1" applyAlignment="1">
      <alignment vertical="center" wrapText="1"/>
    </xf>
    <xf numFmtId="0" fontId="13" fillId="0" borderId="63" xfId="3" applyFont="1" applyBorder="1" applyAlignment="1">
      <alignment horizontal="center" vertical="center"/>
    </xf>
    <xf numFmtId="0" fontId="14" fillId="0" borderId="68" xfId="3" applyFont="1" applyBorder="1" applyAlignment="1">
      <alignment horizontal="center" vertical="center" wrapText="1"/>
    </xf>
    <xf numFmtId="0" fontId="14" fillId="0" borderId="67" xfId="3" applyFont="1" applyBorder="1" applyAlignment="1">
      <alignment horizontal="center" vertical="center" wrapText="1"/>
    </xf>
    <xf numFmtId="0" fontId="13" fillId="0" borderId="67" xfId="3" applyFont="1" applyBorder="1" applyAlignment="1">
      <alignment horizontal="center" vertical="center" wrapText="1"/>
    </xf>
    <xf numFmtId="0" fontId="13" fillId="0" borderId="72" xfId="3" applyFont="1" applyBorder="1" applyAlignment="1">
      <alignment horizontal="center" vertical="center" wrapText="1"/>
    </xf>
    <xf numFmtId="0" fontId="13" fillId="5" borderId="8" xfId="3" applyFont="1" applyFill="1" applyBorder="1" applyAlignment="1">
      <alignment vertical="center" wrapText="1"/>
    </xf>
    <xf numFmtId="0" fontId="13" fillId="0" borderId="71" xfId="3" applyFont="1" applyBorder="1" applyAlignment="1">
      <alignment horizontal="center" vertical="center"/>
    </xf>
    <xf numFmtId="0" fontId="14" fillId="0" borderId="4" xfId="3" applyFont="1" applyBorder="1" applyAlignment="1">
      <alignment horizontal="center" vertical="center" wrapText="1"/>
    </xf>
    <xf numFmtId="0" fontId="14" fillId="0" borderId="3" xfId="3" applyFont="1" applyBorder="1" applyAlignment="1">
      <alignment horizontal="center" vertical="center" wrapText="1"/>
    </xf>
    <xf numFmtId="0" fontId="13" fillId="0" borderId="3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28" xfId="3" applyFont="1" applyBorder="1" applyAlignment="1">
      <alignment horizontal="center" vertical="center"/>
    </xf>
    <xf numFmtId="0" fontId="14" fillId="0" borderId="25" xfId="3" applyFont="1" applyBorder="1" applyAlignment="1">
      <alignment horizontal="center" vertical="center" wrapText="1"/>
    </xf>
    <xf numFmtId="0" fontId="14" fillId="0" borderId="24" xfId="3" applyFont="1" applyBorder="1" applyAlignment="1">
      <alignment horizontal="center" vertical="center" wrapText="1"/>
    </xf>
    <xf numFmtId="0" fontId="13" fillId="0" borderId="24" xfId="3" applyFont="1" applyBorder="1" applyAlignment="1">
      <alignment horizontal="center" vertical="center" wrapText="1"/>
    </xf>
    <xf numFmtId="0" fontId="13" fillId="0" borderId="23" xfId="3" applyFont="1" applyBorder="1" applyAlignment="1">
      <alignment horizontal="center" vertical="center" wrapText="1"/>
    </xf>
    <xf numFmtId="0" fontId="13" fillId="0" borderId="21" xfId="3" applyFont="1" applyBorder="1" applyAlignment="1">
      <alignment horizontal="center" vertical="center"/>
    </xf>
    <xf numFmtId="0" fontId="15" fillId="0" borderId="69" xfId="3" applyFont="1" applyBorder="1" applyAlignment="1">
      <alignment horizontal="left" vertical="center"/>
    </xf>
    <xf numFmtId="0" fontId="25" fillId="0" borderId="32" xfId="3" applyFont="1" applyBorder="1" applyAlignment="1">
      <alignment horizontal="left" vertical="center"/>
    </xf>
    <xf numFmtId="0" fontId="14" fillId="0" borderId="34" xfId="3" applyFont="1" applyBorder="1" applyAlignment="1">
      <alignment horizontal="center" vertical="center" wrapText="1"/>
    </xf>
    <xf numFmtId="0" fontId="14" fillId="0" borderId="33" xfId="3" applyFont="1" applyBorder="1" applyAlignment="1">
      <alignment horizontal="center" vertical="center" wrapText="1"/>
    </xf>
    <xf numFmtId="0" fontId="13" fillId="0" borderId="33" xfId="3" applyFont="1" applyBorder="1" applyAlignment="1">
      <alignment horizontal="center" vertical="center" wrapText="1"/>
    </xf>
    <xf numFmtId="0" fontId="13" fillId="0" borderId="32" xfId="3" applyFont="1" applyBorder="1" applyAlignment="1">
      <alignment horizontal="center" vertical="center" wrapText="1"/>
    </xf>
    <xf numFmtId="0" fontId="15" fillId="2" borderId="64" xfId="3" applyFont="1" applyFill="1" applyBorder="1" applyAlignment="1">
      <alignment horizontal="left" vertical="center"/>
    </xf>
    <xf numFmtId="0" fontId="25" fillId="2" borderId="23" xfId="3" applyFont="1" applyFill="1" applyBorder="1" applyAlignment="1">
      <alignment horizontal="left" vertical="center"/>
    </xf>
    <xf numFmtId="0" fontId="13" fillId="0" borderId="52" xfId="3" applyFont="1" applyBorder="1" applyAlignment="1">
      <alignment horizontal="center" vertical="center"/>
    </xf>
    <xf numFmtId="0" fontId="15" fillId="2" borderId="70" xfId="3" applyFont="1" applyFill="1" applyBorder="1" applyAlignment="1">
      <alignment horizontal="left" vertical="center" wrapText="1"/>
    </xf>
    <xf numFmtId="0" fontId="25" fillId="2" borderId="43" xfId="3" applyFont="1" applyFill="1" applyBorder="1" applyAlignment="1">
      <alignment horizontal="left" vertical="center" wrapText="1"/>
    </xf>
    <xf numFmtId="0" fontId="26" fillId="0" borderId="1" xfId="3" applyFont="1" applyBorder="1" applyAlignment="1">
      <alignment horizontal="center" vertical="center" wrapText="1"/>
    </xf>
    <xf numFmtId="0" fontId="14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center" vertical="center" wrapText="1"/>
    </xf>
    <xf numFmtId="0" fontId="13" fillId="0" borderId="43" xfId="3" applyFont="1" applyBorder="1" applyAlignment="1">
      <alignment horizontal="center" vertical="center" wrapText="1"/>
    </xf>
    <xf numFmtId="0" fontId="14" fillId="0" borderId="46" xfId="3" applyFont="1" applyBorder="1" applyAlignment="1">
      <alignment horizontal="center" vertical="center" wrapText="1"/>
    </xf>
    <xf numFmtId="0" fontId="13" fillId="0" borderId="30" xfId="3" applyFont="1" applyBorder="1" applyAlignment="1">
      <alignment horizontal="center" vertical="center"/>
    </xf>
    <xf numFmtId="0" fontId="13" fillId="0" borderId="74" xfId="3" applyFont="1" applyBorder="1" applyAlignment="1">
      <alignment horizontal="left" vertical="center" wrapText="1"/>
    </xf>
    <xf numFmtId="0" fontId="29" fillId="0" borderId="16" xfId="3" applyFont="1" applyBorder="1" applyAlignment="1">
      <alignment horizontal="left" vertical="center" wrapText="1"/>
    </xf>
    <xf numFmtId="0" fontId="26" fillId="0" borderId="18" xfId="3" applyFont="1" applyBorder="1" applyAlignment="1">
      <alignment horizontal="center" vertical="center" wrapText="1"/>
    </xf>
    <xf numFmtId="0" fontId="26" fillId="0" borderId="17" xfId="3" applyFont="1" applyBorder="1" applyAlignment="1">
      <alignment horizontal="center" vertical="center" wrapText="1"/>
    </xf>
    <xf numFmtId="0" fontId="15" fillId="0" borderId="17" xfId="3" applyFont="1" applyBorder="1" applyAlignment="1">
      <alignment horizontal="center" vertical="center" wrapText="1"/>
    </xf>
    <xf numFmtId="0" fontId="15" fillId="0" borderId="16" xfId="3" applyFont="1" applyBorder="1" applyAlignment="1">
      <alignment horizontal="center" vertical="center" wrapText="1"/>
    </xf>
    <xf numFmtId="0" fontId="14" fillId="0" borderId="17" xfId="3" applyFont="1" applyBorder="1" applyAlignment="1">
      <alignment horizontal="center" vertical="center" wrapText="1"/>
    </xf>
    <xf numFmtId="0" fontId="13" fillId="0" borderId="17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0" fontId="13" fillId="0" borderId="75" xfId="3" applyFont="1" applyBorder="1" applyAlignment="1">
      <alignment horizontal="center" vertical="center"/>
    </xf>
    <xf numFmtId="0" fontId="13" fillId="0" borderId="65" xfId="3" applyFont="1" applyBorder="1" applyAlignment="1">
      <alignment horizontal="left" vertical="center" wrapText="1"/>
    </xf>
    <xf numFmtId="0" fontId="29" fillId="0" borderId="47" xfId="3" applyFont="1" applyBorder="1" applyAlignment="1">
      <alignment horizontal="left" vertical="center" wrapText="1"/>
    </xf>
    <xf numFmtId="0" fontId="26" fillId="0" borderId="51" xfId="3" applyFont="1" applyBorder="1" applyAlignment="1">
      <alignment horizontal="center" vertical="center" wrapText="1"/>
    </xf>
    <xf numFmtId="0" fontId="26" fillId="0" borderId="48" xfId="3" applyFont="1" applyBorder="1" applyAlignment="1">
      <alignment horizontal="center" vertical="center" wrapText="1"/>
    </xf>
    <xf numFmtId="0" fontId="15" fillId="0" borderId="48" xfId="3" applyFont="1" applyBorder="1" applyAlignment="1">
      <alignment horizontal="center" vertical="center" wrapText="1"/>
    </xf>
    <xf numFmtId="0" fontId="15" fillId="0" borderId="47" xfId="3" applyFont="1" applyBorder="1" applyAlignment="1">
      <alignment horizontal="center" vertical="center" wrapText="1"/>
    </xf>
    <xf numFmtId="0" fontId="14" fillId="0" borderId="48" xfId="3" applyFont="1" applyBorder="1" applyAlignment="1">
      <alignment horizontal="center" vertical="center" wrapText="1"/>
    </xf>
    <xf numFmtId="0" fontId="13" fillId="0" borderId="48" xfId="3" applyFont="1" applyBorder="1" applyAlignment="1">
      <alignment horizontal="center" vertical="center" wrapText="1"/>
    </xf>
    <xf numFmtId="0" fontId="13" fillId="0" borderId="47" xfId="3" applyFont="1" applyBorder="1" applyAlignment="1">
      <alignment horizontal="center" vertical="center" wrapText="1"/>
    </xf>
    <xf numFmtId="0" fontId="14" fillId="0" borderId="51" xfId="3" applyFont="1" applyBorder="1" applyAlignment="1">
      <alignment horizontal="center" vertical="center" wrapText="1"/>
    </xf>
    <xf numFmtId="0" fontId="13" fillId="0" borderId="73" xfId="3" applyFont="1" applyBorder="1" applyAlignment="1">
      <alignment horizontal="center" vertical="center"/>
    </xf>
    <xf numFmtId="0" fontId="13" fillId="0" borderId="40" xfId="3" applyFont="1" applyBorder="1" applyAlignment="1">
      <alignment horizontal="left" vertical="center" wrapText="1"/>
    </xf>
    <xf numFmtId="0" fontId="29" fillId="0" borderId="54" xfId="3" applyFont="1" applyBorder="1" applyAlignment="1">
      <alignment horizontal="left" vertical="center" wrapText="1"/>
    </xf>
    <xf numFmtId="0" fontId="14" fillId="0" borderId="58" xfId="3" applyFont="1" applyBorder="1" applyAlignment="1">
      <alignment horizontal="center" vertical="center" wrapText="1"/>
    </xf>
    <xf numFmtId="0" fontId="14" fillId="0" borderId="55" xfId="3" applyFont="1" applyBorder="1" applyAlignment="1">
      <alignment horizontal="center" vertical="center" wrapText="1"/>
    </xf>
    <xf numFmtId="0" fontId="13" fillId="0" borderId="55" xfId="3" applyFont="1" applyBorder="1" applyAlignment="1">
      <alignment horizontal="center" vertical="center" wrapText="1"/>
    </xf>
    <xf numFmtId="0" fontId="13" fillId="0" borderId="54" xfId="3" applyFont="1" applyBorder="1" applyAlignment="1">
      <alignment horizontal="center" vertical="center" wrapText="1"/>
    </xf>
    <xf numFmtId="0" fontId="13" fillId="5" borderId="4" xfId="3" applyFont="1" applyFill="1" applyBorder="1" applyAlignment="1">
      <alignment horizontal="center" vertical="center" wrapText="1"/>
    </xf>
    <xf numFmtId="0" fontId="13" fillId="5" borderId="3" xfId="3" applyFont="1" applyFill="1" applyBorder="1" applyAlignment="1">
      <alignment horizontal="center" vertical="center" wrapText="1"/>
    </xf>
    <xf numFmtId="0" fontId="13" fillId="5" borderId="2" xfId="3" applyFont="1" applyFill="1" applyBorder="1" applyAlignment="1">
      <alignment horizontal="center" vertical="center" wrapText="1"/>
    </xf>
    <xf numFmtId="0" fontId="13" fillId="5" borderId="28" xfId="3" applyFont="1" applyFill="1" applyBorder="1" applyAlignment="1">
      <alignment horizontal="center" wrapText="1"/>
    </xf>
    <xf numFmtId="0" fontId="14" fillId="0" borderId="24" xfId="3" applyFont="1" applyBorder="1" applyAlignment="1">
      <alignment vertical="center" wrapText="1"/>
    </xf>
    <xf numFmtId="0" fontId="14" fillId="0" borderId="27" xfId="3" applyFont="1" applyBorder="1" applyAlignment="1">
      <alignment horizontal="center" vertical="center" wrapText="1"/>
    </xf>
    <xf numFmtId="0" fontId="13" fillId="0" borderId="24" xfId="3" applyFont="1" applyBorder="1" applyAlignment="1">
      <alignment vertical="center" wrapText="1"/>
    </xf>
    <xf numFmtId="0" fontId="13" fillId="0" borderId="26" xfId="3" applyFont="1" applyBorder="1" applyAlignment="1">
      <alignment vertical="center" wrapText="1"/>
    </xf>
    <xf numFmtId="0" fontId="13" fillId="5" borderId="21" xfId="3" applyFont="1" applyFill="1" applyBorder="1" applyAlignment="1">
      <alignment horizontal="center" vertical="top" wrapText="1"/>
    </xf>
    <xf numFmtId="0" fontId="30" fillId="0" borderId="69" xfId="3" applyFont="1" applyBorder="1" applyAlignment="1">
      <alignment horizontal="left" vertical="center" wrapText="1"/>
    </xf>
    <xf numFmtId="0" fontId="31" fillId="0" borderId="32" xfId="3" applyFont="1" applyBorder="1" applyAlignment="1">
      <alignment horizontal="left" vertical="center" wrapText="1"/>
    </xf>
    <xf numFmtId="0" fontId="14" fillId="0" borderId="33" xfId="3" applyFont="1" applyBorder="1" applyAlignment="1">
      <alignment vertical="center" wrapText="1"/>
    </xf>
    <xf numFmtId="0" fontId="14" fillId="0" borderId="36" xfId="3" applyFont="1" applyBorder="1" applyAlignment="1">
      <alignment horizontal="center" vertical="center" wrapText="1"/>
    </xf>
    <xf numFmtId="0" fontId="13" fillId="0" borderId="33" xfId="3" applyFont="1" applyBorder="1" applyAlignment="1">
      <alignment vertical="center" wrapText="1"/>
    </xf>
    <xf numFmtId="0" fontId="13" fillId="0" borderId="35" xfId="3" applyFont="1" applyBorder="1" applyAlignment="1">
      <alignment vertical="center" wrapText="1"/>
    </xf>
    <xf numFmtId="0" fontId="15" fillId="2" borderId="64" xfId="3" applyFont="1" applyFill="1" applyBorder="1" applyAlignment="1">
      <alignment horizontal="left" vertical="center" wrapText="1"/>
    </xf>
    <xf numFmtId="0" fontId="25" fillId="2" borderId="23" xfId="3" applyFont="1" applyFill="1" applyBorder="1" applyAlignment="1">
      <alignment horizontal="left" vertical="center" wrapText="1"/>
    </xf>
    <xf numFmtId="0" fontId="14" fillId="0" borderId="27" xfId="3" applyFont="1" applyBorder="1" applyAlignment="1">
      <alignment vertical="center" wrapText="1"/>
    </xf>
    <xf numFmtId="0" fontId="13" fillId="5" borderId="30" xfId="3" applyFont="1" applyFill="1" applyBorder="1" applyAlignment="1">
      <alignment horizontal="center" vertical="top" wrapText="1"/>
    </xf>
    <xf numFmtId="0" fontId="30" fillId="0" borderId="74" xfId="3" applyFont="1" applyBorder="1" applyAlignment="1">
      <alignment horizontal="left" vertical="center" wrapText="1"/>
    </xf>
    <xf numFmtId="0" fontId="31" fillId="0" borderId="16" xfId="3" applyFont="1" applyBorder="1" applyAlignment="1">
      <alignment horizontal="left" vertical="center" wrapText="1"/>
    </xf>
    <xf numFmtId="0" fontId="14" fillId="0" borderId="20" xfId="3" applyFont="1" applyBorder="1" applyAlignment="1">
      <alignment vertical="center" wrapText="1"/>
    </xf>
    <xf numFmtId="0" fontId="14" fillId="0" borderId="17" xfId="3" applyFont="1" applyBorder="1" applyAlignment="1">
      <alignment vertical="center" wrapText="1"/>
    </xf>
    <xf numFmtId="0" fontId="13" fillId="0" borderId="17" xfId="3" applyFont="1" applyBorder="1" applyAlignment="1">
      <alignment vertical="center" wrapText="1"/>
    </xf>
    <xf numFmtId="0" fontId="13" fillId="0" borderId="19" xfId="3" applyFont="1" applyBorder="1" applyAlignment="1">
      <alignment vertical="center" wrapText="1"/>
    </xf>
    <xf numFmtId="0" fontId="13" fillId="5" borderId="75" xfId="3" applyFont="1" applyFill="1" applyBorder="1" applyAlignment="1">
      <alignment horizontal="center" wrapText="1"/>
    </xf>
    <xf numFmtId="0" fontId="14" fillId="0" borderId="49" xfId="3" applyFont="1" applyBorder="1" applyAlignment="1">
      <alignment vertical="center" wrapText="1"/>
    </xf>
    <xf numFmtId="0" fontId="14" fillId="0" borderId="48" xfId="3" applyFont="1" applyBorder="1" applyAlignment="1">
      <alignment vertical="center" wrapText="1"/>
    </xf>
    <xf numFmtId="0" fontId="13" fillId="0" borderId="48" xfId="3" applyFont="1" applyBorder="1" applyAlignment="1">
      <alignment vertical="center" wrapText="1"/>
    </xf>
    <xf numFmtId="0" fontId="13" fillId="0" borderId="50" xfId="3" applyFont="1" applyBorder="1" applyAlignment="1">
      <alignment vertical="center" wrapText="1"/>
    </xf>
    <xf numFmtId="0" fontId="14" fillId="0" borderId="36" xfId="3" applyFont="1" applyBorder="1" applyAlignment="1">
      <alignment vertical="center" wrapText="1"/>
    </xf>
    <xf numFmtId="0" fontId="14" fillId="5" borderId="4" xfId="3" applyFont="1" applyFill="1" applyBorder="1" applyAlignment="1">
      <alignment horizontal="center" vertical="center" wrapText="1"/>
    </xf>
    <xf numFmtId="0" fontId="14" fillId="5" borderId="3" xfId="3" applyFont="1" applyFill="1" applyBorder="1" applyAlignment="1">
      <alignment horizontal="center" vertical="center" wrapText="1"/>
    </xf>
    <xf numFmtId="0" fontId="14" fillId="5" borderId="2" xfId="3" applyFont="1" applyFill="1" applyBorder="1" applyAlignment="1">
      <alignment horizontal="center" vertical="center" wrapText="1"/>
    </xf>
    <xf numFmtId="0" fontId="14" fillId="5" borderId="6" xfId="3" applyFont="1" applyFill="1" applyBorder="1" applyAlignment="1">
      <alignment horizontal="center" vertical="center" wrapText="1"/>
    </xf>
    <xf numFmtId="0" fontId="14" fillId="5" borderId="5" xfId="3" applyFont="1" applyFill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0" fontId="14" fillId="0" borderId="11" xfId="3" applyFont="1" applyBorder="1" applyAlignment="1">
      <alignment horizontal="center" vertical="center" wrapText="1"/>
    </xf>
    <xf numFmtId="0" fontId="14" fillId="0" borderId="10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4" fillId="0" borderId="9" xfId="3" applyFont="1" applyBorder="1" applyAlignment="1">
      <alignment horizontal="center" vertical="center" wrapText="1"/>
    </xf>
    <xf numFmtId="0" fontId="14" fillId="0" borderId="13" xfId="3" applyFont="1" applyBorder="1" applyAlignment="1">
      <alignment horizontal="center" vertical="center" wrapText="1"/>
    </xf>
    <xf numFmtId="0" fontId="13" fillId="0" borderId="12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5" borderId="6" xfId="3" applyFont="1" applyFill="1" applyBorder="1" applyAlignment="1">
      <alignment horizontal="center" vertical="center" wrapText="1"/>
    </xf>
    <xf numFmtId="0" fontId="13" fillId="5" borderId="5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2" fillId="5" borderId="18" xfId="0" applyFont="1" applyFill="1" applyBorder="1" applyAlignment="1">
      <alignment horizontal="center" vertical="center" wrapText="1"/>
    </xf>
    <xf numFmtId="0" fontId="32" fillId="5" borderId="17" xfId="0" applyFont="1" applyFill="1" applyBorder="1" applyAlignment="1">
      <alignment horizontal="center" vertical="center" wrapText="1"/>
    </xf>
    <xf numFmtId="0" fontId="29" fillId="5" borderId="17" xfId="0" applyFont="1" applyFill="1" applyBorder="1" applyAlignment="1">
      <alignment horizontal="center" vertical="center" textRotation="90" wrapText="1"/>
    </xf>
    <xf numFmtId="0" fontId="32" fillId="5" borderId="58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textRotation="90" wrapText="1"/>
    </xf>
    <xf numFmtId="0" fontId="29" fillId="5" borderId="54" xfId="0" applyFont="1" applyFill="1" applyBorder="1" applyAlignment="1">
      <alignment horizontal="center" vertical="center" textRotation="90" wrapText="1"/>
    </xf>
    <xf numFmtId="0" fontId="32" fillId="5" borderId="17" xfId="0" applyFont="1" applyFill="1" applyBorder="1" applyAlignment="1">
      <alignment horizontal="center" vertical="center" textRotation="90" wrapText="1"/>
    </xf>
    <xf numFmtId="0" fontId="32" fillId="5" borderId="16" xfId="0" applyFont="1" applyFill="1" applyBorder="1" applyAlignment="1">
      <alignment horizontal="center" vertical="center" textRotation="90" wrapText="1"/>
    </xf>
    <xf numFmtId="0" fontId="13" fillId="5" borderId="28" xfId="0" applyFont="1" applyFill="1" applyBorder="1" applyAlignment="1">
      <alignment horizontal="center" vertical="center"/>
    </xf>
    <xf numFmtId="0" fontId="22" fillId="2" borderId="27" xfId="0" applyFont="1" applyFill="1" applyBorder="1"/>
    <xf numFmtId="0" fontId="22" fillId="2" borderId="26" xfId="0" applyFont="1" applyFill="1" applyBorder="1"/>
    <xf numFmtId="0" fontId="14" fillId="5" borderId="27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 wrapText="1"/>
    </xf>
    <xf numFmtId="0" fontId="13" fillId="5" borderId="24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/>
    </xf>
    <xf numFmtId="0" fontId="10" fillId="0" borderId="44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4" fillId="0" borderId="4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43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/>
    </xf>
    <xf numFmtId="0" fontId="14" fillId="5" borderId="36" xfId="0" applyFont="1" applyFill="1" applyBorder="1" applyAlignment="1">
      <alignment horizontal="center" vertical="center" wrapText="1"/>
    </xf>
    <xf numFmtId="0" fontId="14" fillId="5" borderId="33" xfId="0" applyFont="1" applyFill="1" applyBorder="1" applyAlignment="1">
      <alignment horizontal="center" vertical="center" wrapText="1"/>
    </xf>
    <xf numFmtId="0" fontId="13" fillId="5" borderId="33" xfId="0" applyFont="1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75" xfId="0" applyFont="1" applyFill="1" applyBorder="1" applyAlignment="1">
      <alignment horizontal="center" vertical="center"/>
    </xf>
    <xf numFmtId="0" fontId="14" fillId="5" borderId="49" xfId="0" applyFont="1" applyFill="1" applyBorder="1" applyAlignment="1">
      <alignment horizontal="center" vertical="center" wrapText="1"/>
    </xf>
    <xf numFmtId="0" fontId="14" fillId="5" borderId="48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5" borderId="71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0" fillId="6" borderId="28" xfId="0" applyFont="1" applyFill="1" applyBorder="1" applyAlignment="1">
      <alignment horizontal="center" vertical="center" wrapText="1"/>
    </xf>
    <xf numFmtId="0" fontId="10" fillId="0" borderId="49" xfId="0" applyFont="1" applyBorder="1" applyAlignment="1">
      <alignment vertical="center" wrapText="1"/>
    </xf>
    <xf numFmtId="0" fontId="10" fillId="0" borderId="50" xfId="0" applyFont="1" applyBorder="1" applyAlignment="1">
      <alignment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4" xfId="0" applyFont="1" applyBorder="1" applyAlignment="1">
      <alignment vertical="center" wrapText="1"/>
    </xf>
    <xf numFmtId="0" fontId="14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14" fillId="0" borderId="48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4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4" fillId="0" borderId="33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0" fillId="0" borderId="27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0" fillId="6" borderId="30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0" fillId="6" borderId="75" xfId="0" applyFont="1" applyFill="1" applyBorder="1" applyAlignment="1">
      <alignment horizontal="center" vertical="center" wrapText="1"/>
    </xf>
    <xf numFmtId="0" fontId="22" fillId="2" borderId="50" xfId="0" applyFont="1" applyFill="1" applyBorder="1" applyAlignment="1">
      <alignment vertical="center" wrapText="1"/>
    </xf>
    <xf numFmtId="0" fontId="14" fillId="0" borderId="48" xfId="0" applyFont="1" applyBorder="1" applyAlignment="1">
      <alignment vertical="center" wrapText="1"/>
    </xf>
    <xf numFmtId="0" fontId="13" fillId="0" borderId="48" xfId="0" applyFont="1" applyBorder="1" applyAlignment="1">
      <alignment vertical="center" wrapText="1"/>
    </xf>
    <xf numFmtId="0" fontId="13" fillId="0" borderId="47" xfId="0" applyFont="1" applyBorder="1" applyAlignment="1">
      <alignment vertical="center" wrapText="1"/>
    </xf>
    <xf numFmtId="0" fontId="14" fillId="0" borderId="51" xfId="0" applyFont="1" applyBorder="1" applyAlignment="1">
      <alignment horizontal="center" vertical="center" wrapText="1"/>
    </xf>
    <xf numFmtId="0" fontId="14" fillId="0" borderId="33" xfId="0" applyFont="1" applyBorder="1" applyAlignment="1">
      <alignment vertical="center" wrapText="1"/>
    </xf>
    <xf numFmtId="0" fontId="13" fillId="0" borderId="33" xfId="0" applyFont="1" applyBorder="1" applyAlignment="1">
      <alignment vertical="center" wrapText="1"/>
    </xf>
    <xf numFmtId="0" fontId="13" fillId="0" borderId="32" xfId="0" applyFont="1" applyBorder="1" applyAlignment="1">
      <alignment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3" fillId="6" borderId="63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right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21" fillId="2" borderId="18" xfId="1" applyFont="1" applyFill="1" applyBorder="1" applyAlignment="1">
      <alignment horizontal="center" vertical="center" wrapText="1"/>
    </xf>
    <xf numFmtId="0" fontId="26" fillId="2" borderId="46" xfId="3" applyFont="1" applyFill="1" applyBorder="1" applyAlignment="1">
      <alignment horizontal="center" vertical="center" wrapText="1"/>
    </xf>
    <xf numFmtId="0" fontId="26" fillId="2" borderId="1" xfId="3" applyFont="1" applyFill="1" applyBorder="1" applyAlignment="1">
      <alignment horizontal="center" vertical="center" wrapText="1"/>
    </xf>
    <xf numFmtId="0" fontId="15" fillId="2" borderId="1" xfId="3" applyFont="1" applyFill="1" applyBorder="1" applyAlignment="1">
      <alignment horizontal="center" vertical="center" wrapText="1"/>
    </xf>
    <xf numFmtId="0" fontId="15" fillId="2" borderId="43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 wrapText="1"/>
    </xf>
    <xf numFmtId="0" fontId="15" fillId="2" borderId="74" xfId="3" applyFont="1" applyFill="1" applyBorder="1" applyAlignment="1">
      <alignment horizontal="left" vertical="center" wrapText="1"/>
    </xf>
    <xf numFmtId="0" fontId="25" fillId="2" borderId="16" xfId="3" applyFont="1" applyFill="1" applyBorder="1" applyAlignment="1">
      <alignment horizontal="left" vertical="center" wrapText="1"/>
    </xf>
    <xf numFmtId="0" fontId="22" fillId="2" borderId="6" xfId="0" applyFont="1" applyFill="1" applyBorder="1" applyAlignment="1">
      <alignment vertical="center" wrapText="1"/>
    </xf>
    <xf numFmtId="0" fontId="22" fillId="2" borderId="5" xfId="0" applyFont="1" applyFill="1" applyBorder="1" applyAlignment="1">
      <alignment vertical="center" wrapText="1"/>
    </xf>
    <xf numFmtId="0" fontId="22" fillId="0" borderId="44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left" vertical="center" wrapText="1"/>
    </xf>
    <xf numFmtId="0" fontId="26" fillId="0" borderId="46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left" vertical="center" wrapText="1"/>
    </xf>
    <xf numFmtId="0" fontId="22" fillId="0" borderId="35" xfId="0" applyFont="1" applyBorder="1" applyAlignment="1">
      <alignment horizontal="left" vertical="center" wrapText="1"/>
    </xf>
    <xf numFmtId="0" fontId="26" fillId="0" borderId="34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left" vertical="center" wrapText="1"/>
    </xf>
    <xf numFmtId="0" fontId="22" fillId="0" borderId="50" xfId="0" applyFont="1" applyBorder="1" applyAlignment="1">
      <alignment horizontal="left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21" fillId="4" borderId="24" xfId="1" applyFont="1" applyFill="1" applyBorder="1" applyAlignment="1">
      <alignment horizontal="left" vertical="center" wrapText="1"/>
    </xf>
    <xf numFmtId="0" fontId="22" fillId="2" borderId="16" xfId="3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3" fillId="2" borderId="12" xfId="3" applyFont="1" applyFill="1" applyBorder="1" applyAlignment="1">
      <alignment horizontal="left" vertical="center" wrapText="1"/>
    </xf>
    <xf numFmtId="0" fontId="10" fillId="2" borderId="49" xfId="0" applyFont="1" applyFill="1" applyBorder="1" applyAlignment="1">
      <alignment vertical="center" wrapText="1"/>
    </xf>
    <xf numFmtId="0" fontId="21" fillId="4" borderId="55" xfId="1" applyFont="1" applyFill="1" applyBorder="1" applyAlignment="1">
      <alignment horizontal="left" vertical="center" wrapText="1"/>
    </xf>
    <xf numFmtId="0" fontId="21" fillId="2" borderId="6" xfId="1" applyFont="1" applyFill="1" applyBorder="1" applyAlignment="1">
      <alignment horizontal="left" vertical="center" wrapText="1"/>
    </xf>
    <xf numFmtId="0" fontId="15" fillId="2" borderId="36" xfId="0" applyFont="1" applyFill="1" applyBorder="1" applyAlignment="1">
      <alignment vertical="center"/>
    </xf>
    <xf numFmtId="0" fontId="13" fillId="6" borderId="8" xfId="1" applyFont="1" applyFill="1" applyBorder="1" applyAlignment="1">
      <alignment horizontal="center" vertical="center" textRotation="90" wrapText="1"/>
    </xf>
    <xf numFmtId="0" fontId="13" fillId="6" borderId="3" xfId="1" applyFont="1" applyFill="1" applyBorder="1" applyAlignment="1">
      <alignment horizontal="center" vertical="center" textRotation="90" wrapText="1"/>
    </xf>
    <xf numFmtId="0" fontId="34" fillId="6" borderId="3" xfId="1" applyFont="1" applyFill="1" applyBorder="1" applyAlignment="1">
      <alignment horizontal="center" vertical="center" textRotation="90" wrapText="1"/>
    </xf>
    <xf numFmtId="0" fontId="13" fillId="6" borderId="2" xfId="1" applyFont="1" applyFill="1" applyBorder="1" applyAlignment="1">
      <alignment horizontal="center" vertical="center" textRotation="90" wrapText="1"/>
    </xf>
    <xf numFmtId="0" fontId="13" fillId="6" borderId="4" xfId="1" applyFont="1" applyFill="1" applyBorder="1" applyAlignment="1">
      <alignment horizontal="center" vertical="center" textRotation="90" wrapText="1"/>
    </xf>
    <xf numFmtId="0" fontId="13" fillId="6" borderId="5" xfId="1" applyFont="1" applyFill="1" applyBorder="1" applyAlignment="1">
      <alignment horizontal="center" vertical="center" textRotation="90" wrapText="1"/>
    </xf>
    <xf numFmtId="0" fontId="13" fillId="6" borderId="15" xfId="1" applyFont="1" applyFill="1" applyBorder="1" applyAlignment="1">
      <alignment horizontal="center" vertical="center"/>
    </xf>
    <xf numFmtId="0" fontId="15" fillId="6" borderId="27" xfId="1" applyFont="1" applyFill="1" applyBorder="1" applyAlignment="1">
      <alignment horizontal="center" vertical="center"/>
    </xf>
    <xf numFmtId="0" fontId="21" fillId="2" borderId="24" xfId="1" applyFont="1" applyFill="1" applyBorder="1" applyAlignment="1">
      <alignment vertical="center" wrapText="1"/>
    </xf>
    <xf numFmtId="0" fontId="21" fillId="6" borderId="23" xfId="1" applyFont="1" applyFill="1" applyBorder="1" applyAlignment="1">
      <alignment horizontal="center" vertical="center" wrapText="1"/>
    </xf>
    <xf numFmtId="0" fontId="20" fillId="2" borderId="68" xfId="1" applyFont="1" applyFill="1" applyBorder="1" applyAlignment="1">
      <alignment horizontal="center" vertical="center" wrapText="1"/>
    </xf>
    <xf numFmtId="0" fontId="20" fillId="2" borderId="67" xfId="1" applyFont="1" applyFill="1" applyBorder="1" applyAlignment="1">
      <alignment horizontal="center" vertical="center" wrapText="1"/>
    </xf>
    <xf numFmtId="0" fontId="15" fillId="6" borderId="13" xfId="1" applyFont="1" applyFill="1" applyBorder="1" applyAlignment="1">
      <alignment horizontal="center" vertical="center"/>
    </xf>
    <xf numFmtId="0" fontId="21" fillId="2" borderId="10" xfId="1" applyFont="1" applyFill="1" applyBorder="1" applyAlignment="1">
      <alignment vertical="center" wrapText="1"/>
    </xf>
    <xf numFmtId="0" fontId="20" fillId="2" borderId="11" xfId="1" applyFont="1" applyFill="1" applyBorder="1" applyAlignment="1">
      <alignment horizontal="center" vertical="center" wrapText="1"/>
    </xf>
    <xf numFmtId="0" fontId="20" fillId="2" borderId="10" xfId="1" applyFont="1" applyFill="1" applyBorder="1" applyAlignment="1">
      <alignment horizontal="center" vertical="center" wrapText="1"/>
    </xf>
    <xf numFmtId="0" fontId="20" fillId="8" borderId="10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21" fillId="6" borderId="9" xfId="1" applyFont="1" applyFill="1" applyBorder="1" applyAlignment="1">
      <alignment horizontal="center" vertical="center" wrapText="1"/>
    </xf>
    <xf numFmtId="0" fontId="20" fillId="2" borderId="12" xfId="1" applyFont="1" applyFill="1" applyBorder="1" applyAlignment="1">
      <alignment horizontal="center" vertical="center" wrapText="1"/>
    </xf>
    <xf numFmtId="0" fontId="15" fillId="6" borderId="46" xfId="1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horizontal="left" vertical="center" wrapText="1"/>
    </xf>
    <xf numFmtId="0" fontId="21" fillId="6" borderId="43" xfId="1" applyFont="1" applyFill="1" applyBorder="1" applyAlignment="1">
      <alignment horizontal="center" vertical="center" wrapText="1"/>
    </xf>
    <xf numFmtId="0" fontId="15" fillId="6" borderId="58" xfId="1" applyFont="1" applyFill="1" applyBorder="1" applyAlignment="1">
      <alignment horizontal="center" vertical="center"/>
    </xf>
    <xf numFmtId="0" fontId="21" fillId="2" borderId="55" xfId="1" applyFont="1" applyFill="1" applyBorder="1" applyAlignment="1">
      <alignment horizontal="left" vertical="center" wrapText="1"/>
    </xf>
    <xf numFmtId="0" fontId="20" fillId="8" borderId="55" xfId="1" applyFont="1" applyFill="1" applyBorder="1" applyAlignment="1">
      <alignment horizontal="center" vertical="center" wrapText="1"/>
    </xf>
    <xf numFmtId="0" fontId="21" fillId="6" borderId="54" xfId="1" applyFont="1" applyFill="1" applyBorder="1" applyAlignment="1">
      <alignment horizontal="center" vertical="center" wrapText="1"/>
    </xf>
    <xf numFmtId="0" fontId="15" fillId="6" borderId="25" xfId="1" applyFont="1" applyFill="1" applyBorder="1" applyAlignment="1">
      <alignment horizontal="center" vertical="center"/>
    </xf>
    <xf numFmtId="0" fontId="15" fillId="6" borderId="51" xfId="1" applyFont="1" applyFill="1" applyBorder="1" applyAlignment="1">
      <alignment horizontal="center" vertical="center"/>
    </xf>
    <xf numFmtId="0" fontId="21" fillId="2" borderId="1" xfId="1" applyFont="1" applyFill="1" applyBorder="1" applyAlignment="1">
      <alignment vertical="center"/>
    </xf>
    <xf numFmtId="0" fontId="20" fillId="8" borderId="48" xfId="1" applyFont="1" applyFill="1" applyBorder="1" applyAlignment="1">
      <alignment horizontal="center" vertical="center" wrapText="1"/>
    </xf>
    <xf numFmtId="0" fontId="21" fillId="6" borderId="47" xfId="1" applyFont="1" applyFill="1" applyBorder="1" applyAlignment="1">
      <alignment horizontal="center" vertical="center" wrapText="1"/>
    </xf>
    <xf numFmtId="0" fontId="15" fillId="6" borderId="18" xfId="1" applyFont="1" applyFill="1" applyBorder="1" applyAlignment="1">
      <alignment horizontal="center" vertical="center"/>
    </xf>
    <xf numFmtId="0" fontId="20" fillId="8" borderId="17" xfId="1" applyFont="1" applyFill="1" applyBorder="1" applyAlignment="1">
      <alignment horizontal="center" vertical="center" wrapText="1"/>
    </xf>
    <xf numFmtId="0" fontId="21" fillId="6" borderId="16" xfId="1" applyFont="1" applyFill="1" applyBorder="1" applyAlignment="1">
      <alignment horizontal="center" vertical="center" wrapText="1"/>
    </xf>
    <xf numFmtId="0" fontId="21" fillId="6" borderId="58" xfId="1" applyFont="1" applyFill="1" applyBorder="1" applyAlignment="1">
      <alignment horizontal="center" vertical="center" wrapText="1"/>
    </xf>
    <xf numFmtId="0" fontId="21" fillId="6" borderId="55" xfId="1" applyFont="1" applyFill="1" applyBorder="1" applyAlignment="1">
      <alignment horizontal="center" vertical="center" wrapText="1"/>
    </xf>
    <xf numFmtId="0" fontId="21" fillId="6" borderId="57" xfId="1" applyFont="1" applyFill="1" applyBorder="1" applyAlignment="1">
      <alignment horizontal="center" vertical="center" wrapText="1"/>
    </xf>
    <xf numFmtId="0" fontId="21" fillId="6" borderId="56" xfId="1" applyFont="1" applyFill="1" applyBorder="1" applyAlignment="1">
      <alignment horizontal="center" vertical="center" wrapText="1"/>
    </xf>
    <xf numFmtId="0" fontId="26" fillId="4" borderId="24" xfId="1" applyFont="1" applyFill="1" applyBorder="1" applyAlignment="1">
      <alignment horizontal="center" vertical="center" wrapText="1"/>
    </xf>
    <xf numFmtId="0" fontId="20" fillId="4" borderId="24" xfId="1" applyFont="1" applyFill="1" applyBorder="1" applyAlignment="1">
      <alignment horizontal="center" vertical="center" wrapText="1"/>
    </xf>
    <xf numFmtId="0" fontId="21" fillId="4" borderId="24" xfId="1" applyFont="1" applyFill="1" applyBorder="1" applyAlignment="1">
      <alignment horizontal="center" vertical="center" wrapText="1"/>
    </xf>
    <xf numFmtId="0" fontId="20" fillId="4" borderId="27" xfId="1" applyFont="1" applyFill="1" applyBorder="1" applyAlignment="1">
      <alignment vertical="center" wrapText="1"/>
    </xf>
    <xf numFmtId="0" fontId="20" fillId="4" borderId="24" xfId="1" applyFont="1" applyFill="1" applyBorder="1" applyAlignment="1">
      <alignment vertical="center" wrapText="1"/>
    </xf>
    <xf numFmtId="0" fontId="21" fillId="4" borderId="24" xfId="1" applyFont="1" applyFill="1" applyBorder="1" applyAlignment="1">
      <alignment vertical="center" wrapText="1"/>
    </xf>
    <xf numFmtId="0" fontId="21" fillId="6" borderId="26" xfId="1" applyFont="1" applyFill="1" applyBorder="1" applyAlignment="1">
      <alignment vertical="center" wrapText="1"/>
    </xf>
    <xf numFmtId="0" fontId="26" fillId="4" borderId="17" xfId="1" applyFont="1" applyFill="1" applyBorder="1" applyAlignment="1">
      <alignment horizontal="center" vertical="center" wrapText="1"/>
    </xf>
    <xf numFmtId="0" fontId="20" fillId="4" borderId="17" xfId="1" applyFont="1" applyFill="1" applyBorder="1" applyAlignment="1">
      <alignment horizontal="center" vertical="center" wrapText="1"/>
    </xf>
    <xf numFmtId="0" fontId="21" fillId="4" borderId="17" xfId="1" applyFont="1" applyFill="1" applyBorder="1" applyAlignment="1">
      <alignment horizontal="center" vertical="center" wrapText="1"/>
    </xf>
    <xf numFmtId="0" fontId="20" fillId="4" borderId="20" xfId="1" applyFont="1" applyFill="1" applyBorder="1" applyAlignment="1">
      <alignment vertical="center" wrapText="1"/>
    </xf>
    <xf numFmtId="0" fontId="20" fillId="4" borderId="17" xfId="1" applyFont="1" applyFill="1" applyBorder="1" applyAlignment="1">
      <alignment vertical="center" wrapText="1"/>
    </xf>
    <xf numFmtId="0" fontId="21" fillId="4" borderId="17" xfId="1" applyFont="1" applyFill="1" applyBorder="1" applyAlignment="1">
      <alignment vertical="center" wrapText="1"/>
    </xf>
    <xf numFmtId="0" fontId="21" fillId="6" borderId="19" xfId="1" applyFont="1" applyFill="1" applyBorder="1" applyAlignment="1">
      <alignment vertical="center" wrapText="1"/>
    </xf>
    <xf numFmtId="0" fontId="21" fillId="2" borderId="67" xfId="1" applyFont="1" applyFill="1" applyBorder="1" applyAlignment="1">
      <alignment horizontal="center" vertical="center" wrapText="1"/>
    </xf>
    <xf numFmtId="0" fontId="21" fillId="6" borderId="72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left" vertical="center" wrapText="1"/>
    </xf>
    <xf numFmtId="0" fontId="21" fillId="2" borderId="9" xfId="1" applyFont="1" applyFill="1" applyBorder="1" applyAlignment="1">
      <alignment horizontal="center" vertical="center" wrapText="1"/>
    </xf>
    <xf numFmtId="0" fontId="26" fillId="2" borderId="10" xfId="1" applyFont="1" applyFill="1" applyBorder="1" applyAlignment="1">
      <alignment horizontal="center" vertical="center" wrapText="1"/>
    </xf>
    <xf numFmtId="0" fontId="36" fillId="0" borderId="18" xfId="1" applyFont="1" applyBorder="1" applyAlignment="1">
      <alignment horizontal="center" vertical="center"/>
    </xf>
    <xf numFmtId="0" fontId="20" fillId="4" borderId="27" xfId="1" applyFont="1" applyFill="1" applyBorder="1" applyAlignment="1">
      <alignment horizontal="center" vertical="center" wrapText="1"/>
    </xf>
    <xf numFmtId="0" fontId="21" fillId="6" borderId="26" xfId="1" applyFont="1" applyFill="1" applyBorder="1" applyAlignment="1">
      <alignment horizontal="center" vertical="center" wrapText="1"/>
    </xf>
    <xf numFmtId="0" fontId="20" fillId="4" borderId="20" xfId="1" applyFont="1" applyFill="1" applyBorder="1" applyAlignment="1">
      <alignment horizontal="center" vertical="center" wrapText="1"/>
    </xf>
    <xf numFmtId="0" fontId="21" fillId="6" borderId="19" xfId="1" applyFont="1" applyFill="1" applyBorder="1" applyAlignment="1">
      <alignment horizontal="center" vertical="center" wrapText="1"/>
    </xf>
    <xf numFmtId="0" fontId="21" fillId="2" borderId="25" xfId="1" applyFont="1" applyFill="1" applyBorder="1" applyAlignment="1">
      <alignment horizontal="center" vertical="center" wrapText="1"/>
    </xf>
    <xf numFmtId="0" fontId="36" fillId="0" borderId="42" xfId="1" applyFont="1" applyBorder="1" applyAlignment="1">
      <alignment horizontal="center" vertical="center"/>
    </xf>
    <xf numFmtId="0" fontId="26" fillId="2" borderId="67" xfId="1" applyFont="1" applyFill="1" applyBorder="1" applyAlignment="1">
      <alignment horizontal="center" vertical="center" wrapText="1"/>
    </xf>
    <xf numFmtId="0" fontId="20" fillId="6" borderId="23" xfId="1" applyFont="1" applyFill="1" applyBorder="1" applyAlignment="1">
      <alignment horizontal="center" vertical="center" wrapText="1"/>
    </xf>
    <xf numFmtId="0" fontId="20" fillId="8" borderId="67" xfId="1" applyFont="1" applyFill="1" applyBorder="1" applyAlignment="1">
      <alignment horizontal="center" vertical="center" wrapText="1"/>
    </xf>
    <xf numFmtId="0" fontId="36" fillId="0" borderId="17" xfId="1" applyFont="1" applyBorder="1" applyAlignment="1">
      <alignment horizontal="center" vertical="center"/>
    </xf>
    <xf numFmtId="0" fontId="20" fillId="6" borderId="16" xfId="1" applyFont="1" applyFill="1" applyBorder="1" applyAlignment="1">
      <alignment horizontal="center" vertical="center" wrapText="1"/>
    </xf>
    <xf numFmtId="0" fontId="20" fillId="2" borderId="37" xfId="1" applyFont="1" applyFill="1" applyBorder="1" applyAlignment="1">
      <alignment horizontal="center" vertical="center" wrapText="1"/>
    </xf>
    <xf numFmtId="0" fontId="21" fillId="2" borderId="19" xfId="1" applyFont="1" applyFill="1" applyBorder="1" applyAlignment="1">
      <alignment horizontal="left" vertical="center" wrapText="1"/>
    </xf>
    <xf numFmtId="0" fontId="21" fillId="2" borderId="20" xfId="1" applyFont="1" applyFill="1" applyBorder="1" applyAlignment="1">
      <alignment horizontal="left" vertical="center" wrapText="1"/>
    </xf>
    <xf numFmtId="0" fontId="21" fillId="4" borderId="68" xfId="1" applyFont="1" applyFill="1" applyBorder="1" applyAlignment="1">
      <alignment horizontal="center" vertical="center" wrapText="1"/>
    </xf>
    <xf numFmtId="0" fontId="20" fillId="4" borderId="66" xfId="1" applyFont="1" applyFill="1" applyBorder="1" applyAlignment="1">
      <alignment horizontal="center" vertical="center" wrapText="1"/>
    </xf>
    <xf numFmtId="0" fontId="21" fillId="4" borderId="66" xfId="1" applyFont="1" applyFill="1" applyBorder="1" applyAlignment="1">
      <alignment horizontal="left" vertical="center" wrapText="1"/>
    </xf>
    <xf numFmtId="0" fontId="26" fillId="4" borderId="67" xfId="1" applyFont="1" applyFill="1" applyBorder="1" applyAlignment="1">
      <alignment horizontal="center" vertical="center" wrapText="1"/>
    </xf>
    <xf numFmtId="0" fontId="20" fillId="6" borderId="72" xfId="1" applyFont="1" applyFill="1" applyBorder="1" applyAlignment="1">
      <alignment horizontal="center" vertical="center" wrapText="1"/>
    </xf>
    <xf numFmtId="0" fontId="21" fillId="4" borderId="42" xfId="1" applyFont="1" applyFill="1" applyBorder="1" applyAlignment="1">
      <alignment horizontal="left" vertical="center" wrapText="1"/>
    </xf>
    <xf numFmtId="0" fontId="21" fillId="4" borderId="67" xfId="1" applyFont="1" applyFill="1" applyBorder="1" applyAlignment="1">
      <alignment horizontal="left" vertical="center" wrapText="1"/>
    </xf>
    <xf numFmtId="0" fontId="21" fillId="4" borderId="66" xfId="1" applyFont="1" applyFill="1" applyBorder="1" applyAlignment="1">
      <alignment horizontal="center" vertical="center" wrapText="1"/>
    </xf>
    <xf numFmtId="0" fontId="21" fillId="4" borderId="51" xfId="1" applyFont="1" applyFill="1" applyBorder="1" applyAlignment="1">
      <alignment horizontal="center" vertical="center" wrapText="1"/>
    </xf>
    <xf numFmtId="0" fontId="20" fillId="4" borderId="50" xfId="1" applyFont="1" applyFill="1" applyBorder="1" applyAlignment="1">
      <alignment horizontal="center" vertical="center" wrapText="1"/>
    </xf>
    <xf numFmtId="0" fontId="21" fillId="4" borderId="50" xfId="1" applyFont="1" applyFill="1" applyBorder="1" applyAlignment="1">
      <alignment horizontal="left" vertical="center" wrapText="1"/>
    </xf>
    <xf numFmtId="0" fontId="26" fillId="4" borderId="48" xfId="1" applyFont="1" applyFill="1" applyBorder="1" applyAlignment="1">
      <alignment horizontal="center" vertical="center" wrapText="1"/>
    </xf>
    <xf numFmtId="0" fontId="20" fillId="6" borderId="9" xfId="1" applyFont="1" applyFill="1" applyBorder="1" applyAlignment="1">
      <alignment horizontal="center" vertical="center" wrapText="1"/>
    </xf>
    <xf numFmtId="0" fontId="21" fillId="4" borderId="65" xfId="1" applyFont="1" applyFill="1" applyBorder="1" applyAlignment="1">
      <alignment horizontal="left" vertical="center" wrapText="1"/>
    </xf>
    <xf numFmtId="0" fontId="21" fillId="4" borderId="48" xfId="1" applyFont="1" applyFill="1" applyBorder="1" applyAlignment="1">
      <alignment horizontal="left" vertical="center" wrapText="1"/>
    </xf>
    <xf numFmtId="0" fontId="21" fillId="4" borderId="50" xfId="1" applyFont="1" applyFill="1" applyBorder="1" applyAlignment="1">
      <alignment horizontal="center" vertical="center" wrapText="1"/>
    </xf>
    <xf numFmtId="0" fontId="21" fillId="4" borderId="18" xfId="1" applyFont="1" applyFill="1" applyBorder="1" applyAlignment="1">
      <alignment horizontal="left" vertical="center" wrapText="1"/>
    </xf>
    <xf numFmtId="0" fontId="21" fillId="4" borderId="58" xfId="1" applyFont="1" applyFill="1" applyBorder="1" applyAlignment="1">
      <alignment horizontal="center" vertical="center" wrapText="1"/>
    </xf>
    <xf numFmtId="0" fontId="20" fillId="4" borderId="57" xfId="1" applyFont="1" applyFill="1" applyBorder="1" applyAlignment="1">
      <alignment horizontal="center" vertical="center" wrapText="1"/>
    </xf>
    <xf numFmtId="0" fontId="20" fillId="8" borderId="57" xfId="1" applyFont="1" applyFill="1" applyBorder="1" applyAlignment="1">
      <alignment horizontal="center" vertical="center" wrapText="1"/>
    </xf>
    <xf numFmtId="0" fontId="21" fillId="4" borderId="57" xfId="1" applyFont="1" applyFill="1" applyBorder="1" applyAlignment="1">
      <alignment horizontal="left" vertical="center" wrapText="1"/>
    </xf>
    <xf numFmtId="0" fontId="26" fillId="4" borderId="55" xfId="1" applyFont="1" applyFill="1" applyBorder="1" applyAlignment="1">
      <alignment horizontal="center" vertical="center" wrapText="1"/>
    </xf>
    <xf numFmtId="0" fontId="21" fillId="4" borderId="0" xfId="1" applyFont="1" applyFill="1" applyAlignment="1">
      <alignment horizontal="left" vertical="center" wrapText="1"/>
    </xf>
    <xf numFmtId="0" fontId="21" fillId="4" borderId="12" xfId="1" applyFont="1" applyFill="1" applyBorder="1" applyAlignment="1">
      <alignment horizontal="left" vertical="center" wrapText="1"/>
    </xf>
    <xf numFmtId="0" fontId="20" fillId="4" borderId="12" xfId="1" applyFont="1" applyFill="1" applyBorder="1" applyAlignment="1">
      <alignment horizontal="center" vertical="center" wrapText="1"/>
    </xf>
    <xf numFmtId="0" fontId="21" fillId="4" borderId="19" xfId="1" applyFont="1" applyFill="1" applyBorder="1" applyAlignment="1">
      <alignment horizontal="left" vertical="center" wrapText="1"/>
    </xf>
    <xf numFmtId="0" fontId="20" fillId="4" borderId="19" xfId="1" applyFont="1" applyFill="1" applyBorder="1" applyAlignment="1">
      <alignment horizontal="center" vertical="center" wrapText="1"/>
    </xf>
    <xf numFmtId="0" fontId="21" fillId="4" borderId="19" xfId="1" applyFont="1" applyFill="1" applyBorder="1" applyAlignment="1">
      <alignment horizontal="center" vertical="center" wrapText="1"/>
    </xf>
    <xf numFmtId="0" fontId="21" fillId="2" borderId="25" xfId="1" applyFont="1" applyFill="1" applyBorder="1" applyAlignment="1">
      <alignment horizontal="left" vertical="center" wrapText="1"/>
    </xf>
    <xf numFmtId="0" fontId="21" fillId="2" borderId="18" xfId="1" applyFont="1" applyFill="1" applyBorder="1" applyAlignment="1">
      <alignment horizontal="left" vertical="center" wrapText="1"/>
    </xf>
    <xf numFmtId="0" fontId="37" fillId="6" borderId="4" xfId="1" applyFont="1" applyFill="1" applyBorder="1" applyAlignment="1">
      <alignment horizontal="center" vertical="center" wrapText="1"/>
    </xf>
    <xf numFmtId="0" fontId="20" fillId="6" borderId="3" xfId="1" applyFont="1" applyFill="1" applyBorder="1" applyAlignment="1">
      <alignment horizontal="center" vertical="center" wrapText="1"/>
    </xf>
    <xf numFmtId="0" fontId="20" fillId="6" borderId="2" xfId="1" applyFont="1" applyFill="1" applyBorder="1" applyAlignment="1">
      <alignment horizontal="center" vertical="center" wrapText="1"/>
    </xf>
    <xf numFmtId="0" fontId="20" fillId="6" borderId="6" xfId="1" applyFont="1" applyFill="1" applyBorder="1" applyAlignment="1">
      <alignment horizontal="center" vertical="center" wrapText="1"/>
    </xf>
    <xf numFmtId="0" fontId="20" fillId="6" borderId="5" xfId="1" applyFont="1" applyFill="1" applyBorder="1" applyAlignment="1">
      <alignment horizontal="center" vertical="center" wrapText="1"/>
    </xf>
    <xf numFmtId="0" fontId="20" fillId="6" borderId="4" xfId="1" applyFont="1" applyFill="1" applyBorder="1" applyAlignment="1">
      <alignment horizontal="center" vertical="center" wrapText="1"/>
    </xf>
    <xf numFmtId="0" fontId="20" fillId="2" borderId="13" xfId="1" applyFont="1" applyFill="1" applyBorder="1" applyAlignment="1">
      <alignment horizontal="center" vertical="center" wrapText="1"/>
    </xf>
    <xf numFmtId="0" fontId="21" fillId="6" borderId="12" xfId="1" applyFont="1" applyFill="1" applyBorder="1" applyAlignment="1">
      <alignment horizontal="center" vertical="center" wrapText="1"/>
    </xf>
    <xf numFmtId="0" fontId="16" fillId="6" borderId="4" xfId="1" applyFont="1" applyFill="1" applyBorder="1" applyAlignment="1">
      <alignment horizontal="center" vertical="center" wrapText="1"/>
    </xf>
    <xf numFmtId="0" fontId="21" fillId="6" borderId="3" xfId="1" applyFont="1" applyFill="1" applyBorder="1" applyAlignment="1">
      <alignment horizontal="center" vertical="center" wrapText="1"/>
    </xf>
    <xf numFmtId="0" fontId="21" fillId="6" borderId="2" xfId="1" applyFont="1" applyFill="1" applyBorder="1" applyAlignment="1">
      <alignment horizontal="center" vertical="center" wrapText="1"/>
    </xf>
    <xf numFmtId="0" fontId="21" fillId="6" borderId="6" xfId="1" applyFont="1" applyFill="1" applyBorder="1" applyAlignment="1">
      <alignment horizontal="center" vertical="center" wrapText="1"/>
    </xf>
    <xf numFmtId="0" fontId="21" fillId="6" borderId="5" xfId="1" applyFont="1" applyFill="1" applyBorder="1" applyAlignment="1">
      <alignment horizontal="center" vertical="center" wrapText="1"/>
    </xf>
    <xf numFmtId="0" fontId="21" fillId="2" borderId="27" xfId="1" applyFont="1" applyFill="1" applyBorder="1" applyAlignment="1">
      <alignment horizontal="left" vertical="center" wrapText="1"/>
    </xf>
    <xf numFmtId="0" fontId="21" fillId="2" borderId="13" xfId="1" applyFont="1" applyFill="1" applyBorder="1" applyAlignment="1">
      <alignment horizontal="left" vertical="center" wrapText="1"/>
    </xf>
    <xf numFmtId="0" fontId="21" fillId="2" borderId="44" xfId="1" applyFont="1" applyFill="1" applyBorder="1" applyAlignment="1">
      <alignment horizontal="left" vertical="center" wrapText="1"/>
    </xf>
    <xf numFmtId="0" fontId="21" fillId="2" borderId="40" xfId="2" applyFont="1" applyFill="1" applyBorder="1" applyAlignment="1">
      <alignment horizontal="left" vertical="center" wrapText="1"/>
    </xf>
    <xf numFmtId="0" fontId="21" fillId="2" borderId="49" xfId="1" applyFont="1" applyFill="1" applyBorder="1" applyAlignment="1">
      <alignment horizontal="left" vertical="center"/>
    </xf>
    <xf numFmtId="0" fontId="21" fillId="4" borderId="27" xfId="1" applyFont="1" applyFill="1" applyBorder="1" applyAlignment="1">
      <alignment horizontal="left" vertical="center" wrapText="1"/>
    </xf>
    <xf numFmtId="0" fontId="21" fillId="4" borderId="16" xfId="1" applyFont="1" applyFill="1" applyBorder="1" applyAlignment="1">
      <alignment horizontal="left" vertical="center" wrapText="1"/>
    </xf>
    <xf numFmtId="0" fontId="21" fillId="6" borderId="7" xfId="1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 vertical="center" wrapText="1"/>
    </xf>
    <xf numFmtId="0" fontId="22" fillId="2" borderId="74" xfId="3" applyFont="1" applyFill="1" applyBorder="1" applyAlignment="1">
      <alignment horizontal="left" vertical="center" wrapText="1"/>
    </xf>
    <xf numFmtId="0" fontId="22" fillId="2" borderId="53" xfId="2" applyFont="1" applyFill="1" applyBorder="1" applyAlignment="1">
      <alignment vertical="center" wrapText="1"/>
    </xf>
    <xf numFmtId="0" fontId="22" fillId="2" borderId="27" xfId="0" applyFont="1" applyFill="1" applyBorder="1" applyAlignment="1">
      <alignment horizontal="left" vertical="center" wrapText="1"/>
    </xf>
    <xf numFmtId="0" fontId="22" fillId="2" borderId="26" xfId="0" applyFont="1" applyFill="1" applyBorder="1" applyAlignment="1">
      <alignment horizontal="left" vertical="center" wrapText="1"/>
    </xf>
    <xf numFmtId="0" fontId="22" fillId="2" borderId="36" xfId="0" applyFont="1" applyFill="1" applyBorder="1" applyAlignment="1">
      <alignment vertical="center" wrapText="1"/>
    </xf>
    <xf numFmtId="0" fontId="22" fillId="2" borderId="35" xfId="0" applyFont="1" applyFill="1" applyBorder="1" applyAlignment="1">
      <alignment vertical="center" wrapText="1"/>
    </xf>
    <xf numFmtId="0" fontId="15" fillId="2" borderId="42" xfId="3" applyFont="1" applyFill="1" applyBorder="1" applyAlignment="1">
      <alignment horizontal="left" vertical="center" wrapText="1"/>
    </xf>
    <xf numFmtId="0" fontId="25" fillId="2" borderId="72" xfId="3" applyFont="1" applyFill="1" applyBorder="1" applyAlignment="1">
      <alignment horizontal="left" vertical="center" wrapText="1"/>
    </xf>
    <xf numFmtId="0" fontId="15" fillId="2" borderId="7" xfId="3" applyFont="1" applyFill="1" applyBorder="1" applyAlignment="1">
      <alignment horizontal="left" vertical="center" wrapText="1"/>
    </xf>
    <xf numFmtId="0" fontId="25" fillId="2" borderId="2" xfId="3" applyFont="1" applyFill="1" applyBorder="1" applyAlignment="1">
      <alignment horizontal="left" vertical="center" wrapText="1"/>
    </xf>
    <xf numFmtId="0" fontId="30" fillId="2" borderId="69" xfId="3" applyFont="1" applyFill="1" applyBorder="1" applyAlignment="1">
      <alignment horizontal="left" vertical="center" wrapText="1"/>
    </xf>
    <xf numFmtId="0" fontId="31" fillId="2" borderId="32" xfId="3" applyFont="1" applyFill="1" applyBorder="1" applyAlignment="1">
      <alignment horizontal="left" vertical="center" wrapText="1"/>
    </xf>
    <xf numFmtId="0" fontId="15" fillId="3" borderId="45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/>
    </xf>
    <xf numFmtId="0" fontId="21" fillId="6" borderId="8" xfId="1" applyFont="1" applyFill="1" applyBorder="1" applyAlignment="1">
      <alignment horizontal="center" vertical="center" wrapText="1"/>
    </xf>
    <xf numFmtId="0" fontId="21" fillId="6" borderId="59" xfId="1" applyFont="1" applyFill="1" applyBorder="1" applyAlignment="1">
      <alignment horizontal="center" vertical="center" wrapText="1"/>
    </xf>
    <xf numFmtId="0" fontId="21" fillId="6" borderId="8" xfId="1" applyFont="1" applyFill="1" applyBorder="1" applyAlignment="1">
      <alignment horizontal="right" vertical="center" wrapText="1"/>
    </xf>
    <xf numFmtId="0" fontId="21" fillId="6" borderId="7" xfId="1" applyFont="1" applyFill="1" applyBorder="1" applyAlignment="1">
      <alignment horizontal="right" vertical="center" wrapText="1"/>
    </xf>
    <xf numFmtId="0" fontId="21" fillId="6" borderId="59" xfId="1" applyFont="1" applyFill="1" applyBorder="1" applyAlignment="1">
      <alignment horizontal="right" vertical="center" wrapText="1"/>
    </xf>
    <xf numFmtId="0" fontId="21" fillId="4" borderId="1" xfId="0" applyFont="1" applyFill="1" applyBorder="1" applyAlignment="1">
      <alignment horizontal="center" wrapText="1"/>
    </xf>
    <xf numFmtId="0" fontId="20" fillId="2" borderId="67" xfId="1" applyFont="1" applyFill="1" applyBorder="1" applyAlignment="1">
      <alignment horizontal="center" vertical="center" wrapText="1"/>
    </xf>
    <xf numFmtId="0" fontId="20" fillId="2" borderId="55" xfId="1" applyFont="1" applyFill="1" applyBorder="1" applyAlignment="1">
      <alignment horizontal="center" vertical="center" wrapText="1"/>
    </xf>
    <xf numFmtId="0" fontId="21" fillId="2" borderId="67" xfId="1" applyFont="1" applyFill="1" applyBorder="1" applyAlignment="1">
      <alignment horizontal="center" vertical="center" wrapText="1"/>
    </xf>
    <xf numFmtId="0" fontId="21" fillId="2" borderId="55" xfId="1" applyFont="1" applyFill="1" applyBorder="1" applyAlignment="1">
      <alignment horizontal="center" vertical="center" wrapText="1"/>
    </xf>
    <xf numFmtId="0" fontId="21" fillId="6" borderId="66" xfId="1" applyFont="1" applyFill="1" applyBorder="1" applyAlignment="1">
      <alignment horizontal="center" vertical="center" wrapText="1"/>
    </xf>
    <xf numFmtId="0" fontId="21" fillId="6" borderId="57" xfId="1" applyFont="1" applyFill="1" applyBorder="1" applyAlignment="1">
      <alignment horizontal="center" vertical="center" wrapText="1"/>
    </xf>
    <xf numFmtId="0" fontId="20" fillId="2" borderId="68" xfId="1" applyFont="1" applyFill="1" applyBorder="1" applyAlignment="1">
      <alignment horizontal="center" vertical="center" wrapText="1"/>
    </xf>
    <xf numFmtId="0" fontId="20" fillId="2" borderId="58" xfId="1" applyFont="1" applyFill="1" applyBorder="1" applyAlignment="1">
      <alignment horizontal="center" vertical="center" wrapText="1"/>
    </xf>
    <xf numFmtId="0" fontId="21" fillId="4" borderId="72" xfId="1" applyFont="1" applyFill="1" applyBorder="1" applyAlignment="1">
      <alignment horizontal="center" vertical="center" wrapText="1"/>
    </xf>
    <xf numFmtId="0" fontId="21" fillId="4" borderId="9" xfId="1" applyFont="1" applyFill="1" applyBorder="1" applyAlignment="1">
      <alignment horizontal="center" vertical="center" wrapText="1"/>
    </xf>
    <xf numFmtId="0" fontId="21" fillId="4" borderId="54" xfId="1" applyFont="1" applyFill="1" applyBorder="1" applyAlignment="1">
      <alignment horizontal="center" vertical="center" wrapText="1"/>
    </xf>
    <xf numFmtId="0" fontId="21" fillId="6" borderId="63" xfId="1" applyFont="1" applyFill="1" applyBorder="1" applyAlignment="1">
      <alignment horizontal="center" vertical="center" wrapText="1"/>
    </xf>
    <xf numFmtId="0" fontId="21" fillId="6" borderId="73" xfId="1" applyFont="1" applyFill="1" applyBorder="1" applyAlignment="1">
      <alignment horizontal="center" vertical="center" wrapText="1"/>
    </xf>
    <xf numFmtId="0" fontId="21" fillId="6" borderId="60" xfId="1" applyFont="1" applyFill="1" applyBorder="1" applyAlignment="1">
      <alignment horizontal="center" vertical="center" wrapText="1"/>
    </xf>
    <xf numFmtId="0" fontId="21" fillId="2" borderId="72" xfId="1" applyFont="1" applyFill="1" applyBorder="1" applyAlignment="1">
      <alignment horizontal="left" vertical="center" wrapText="1"/>
    </xf>
    <xf numFmtId="0" fontId="21" fillId="2" borderId="54" xfId="1" applyFont="1" applyFill="1" applyBorder="1" applyAlignment="1">
      <alignment horizontal="left" vertical="center" wrapText="1"/>
    </xf>
    <xf numFmtId="0" fontId="21" fillId="2" borderId="72" xfId="1" applyFont="1" applyFill="1" applyBorder="1" applyAlignment="1">
      <alignment horizontal="center" vertical="center" wrapText="1"/>
    </xf>
    <xf numFmtId="0" fontId="21" fillId="2" borderId="54" xfId="1" applyFont="1" applyFill="1" applyBorder="1" applyAlignment="1">
      <alignment horizontal="center" vertical="center" wrapText="1"/>
    </xf>
    <xf numFmtId="0" fontId="15" fillId="6" borderId="8" xfId="1" applyFont="1" applyFill="1" applyBorder="1" applyAlignment="1">
      <alignment horizontal="right" vertical="center"/>
    </xf>
    <xf numFmtId="0" fontId="15" fillId="6" borderId="7" xfId="1" applyFont="1" applyFill="1" applyBorder="1" applyAlignment="1">
      <alignment horizontal="right" vertical="center"/>
    </xf>
    <xf numFmtId="0" fontId="22" fillId="6" borderId="63" xfId="1" applyFont="1" applyFill="1" applyBorder="1" applyAlignment="1">
      <alignment horizontal="center" vertical="center" wrapText="1"/>
    </xf>
    <xf numFmtId="0" fontId="22" fillId="6" borderId="60" xfId="1" applyFont="1" applyFill="1" applyBorder="1" applyAlignment="1">
      <alignment horizontal="center" vertical="center" wrapText="1"/>
    </xf>
    <xf numFmtId="0" fontId="22" fillId="6" borderId="73" xfId="1" applyFont="1" applyFill="1" applyBorder="1" applyAlignment="1">
      <alignment horizontal="center" vertical="center" wrapText="1"/>
    </xf>
    <xf numFmtId="0" fontId="21" fillId="6" borderId="34" xfId="1" applyFont="1" applyFill="1" applyBorder="1" applyAlignment="1">
      <alignment horizontal="center" vertical="center"/>
    </xf>
    <xf numFmtId="0" fontId="21" fillId="6" borderId="11" xfId="1" applyFont="1" applyFill="1" applyBorder="1" applyAlignment="1">
      <alignment horizontal="center" vertical="center"/>
    </xf>
    <xf numFmtId="0" fontId="21" fillId="2" borderId="9" xfId="1" applyFont="1" applyFill="1" applyBorder="1" applyAlignment="1">
      <alignment horizontal="left" vertical="center" wrapText="1"/>
    </xf>
    <xf numFmtId="0" fontId="21" fillId="6" borderId="63" xfId="1" applyFont="1" applyFill="1" applyBorder="1" applyAlignment="1">
      <alignment horizontal="center" vertical="center"/>
    </xf>
    <xf numFmtId="0" fontId="21" fillId="6" borderId="60" xfId="1" applyFont="1" applyFill="1" applyBorder="1" applyAlignment="1">
      <alignment horizontal="center" vertical="center"/>
    </xf>
    <xf numFmtId="0" fontId="21" fillId="6" borderId="73" xfId="1" applyFont="1" applyFill="1" applyBorder="1" applyAlignment="1">
      <alignment horizontal="center" vertical="center"/>
    </xf>
    <xf numFmtId="0" fontId="21" fillId="4" borderId="68" xfId="1" applyFont="1" applyFill="1" applyBorder="1" applyAlignment="1">
      <alignment horizontal="left" vertical="center" wrapText="1"/>
    </xf>
    <xf numFmtId="0" fontId="21" fillId="4" borderId="11" xfId="1" applyFont="1" applyFill="1" applyBorder="1" applyAlignment="1">
      <alignment horizontal="left" vertical="center" wrapText="1"/>
    </xf>
    <xf numFmtId="0" fontId="21" fillId="4" borderId="72" xfId="1" applyFont="1" applyFill="1" applyBorder="1" applyAlignment="1">
      <alignment horizontal="left" vertical="center" wrapText="1"/>
    </xf>
    <xf numFmtId="0" fontId="21" fillId="4" borderId="9" xfId="1" applyFont="1" applyFill="1" applyBorder="1" applyAlignment="1">
      <alignment horizontal="left" vertical="center" wrapText="1"/>
    </xf>
    <xf numFmtId="0" fontId="21" fillId="4" borderId="54" xfId="1" applyFont="1" applyFill="1" applyBorder="1" applyAlignment="1">
      <alignment horizontal="left" vertical="center" wrapText="1"/>
    </xf>
    <xf numFmtId="0" fontId="20" fillId="8" borderId="67" xfId="1" applyFont="1" applyFill="1" applyBorder="1" applyAlignment="1">
      <alignment horizontal="center" vertical="center" wrapText="1"/>
    </xf>
    <xf numFmtId="0" fontId="20" fillId="8" borderId="48" xfId="1" applyFont="1" applyFill="1" applyBorder="1" applyAlignment="1">
      <alignment horizontal="center" vertical="center" wrapText="1"/>
    </xf>
    <xf numFmtId="0" fontId="20" fillId="4" borderId="67" xfId="1" applyFont="1" applyFill="1" applyBorder="1" applyAlignment="1">
      <alignment horizontal="center" vertical="center" wrapText="1"/>
    </xf>
    <xf numFmtId="0" fontId="20" fillId="4" borderId="10" xfId="1" applyFont="1" applyFill="1" applyBorder="1" applyAlignment="1">
      <alignment horizontal="center" vertical="center" wrapText="1"/>
    </xf>
    <xf numFmtId="0" fontId="20" fillId="4" borderId="55" xfId="1" applyFont="1" applyFill="1" applyBorder="1" applyAlignment="1">
      <alignment horizontal="center" vertical="center" wrapText="1"/>
    </xf>
    <xf numFmtId="0" fontId="21" fillId="4" borderId="67" xfId="1" applyFont="1" applyFill="1" applyBorder="1" applyAlignment="1">
      <alignment horizontal="center" vertical="center" wrapText="1"/>
    </xf>
    <xf numFmtId="0" fontId="21" fillId="4" borderId="10" xfId="1" applyFont="1" applyFill="1" applyBorder="1" applyAlignment="1">
      <alignment horizontal="center" vertical="center" wrapText="1"/>
    </xf>
    <xf numFmtId="0" fontId="21" fillId="4" borderId="55" xfId="1" applyFont="1" applyFill="1" applyBorder="1" applyAlignment="1">
      <alignment horizontal="center" vertical="center" wrapText="1"/>
    </xf>
    <xf numFmtId="0" fontId="20" fillId="6" borderId="72" xfId="1" applyFont="1" applyFill="1" applyBorder="1" applyAlignment="1">
      <alignment horizontal="center" vertical="center" wrapText="1"/>
    </xf>
    <xf numFmtId="0" fontId="20" fillId="6" borderId="9" xfId="1" applyFont="1" applyFill="1" applyBorder="1" applyAlignment="1">
      <alignment horizontal="center" vertical="center" wrapText="1"/>
    </xf>
    <xf numFmtId="0" fontId="20" fillId="6" borderId="54" xfId="1" applyFont="1" applyFill="1" applyBorder="1" applyAlignment="1">
      <alignment horizontal="center" vertical="center" wrapText="1"/>
    </xf>
    <xf numFmtId="0" fontId="21" fillId="6" borderId="72" xfId="1" applyFont="1" applyFill="1" applyBorder="1" applyAlignment="1">
      <alignment horizontal="center" vertical="center" wrapText="1"/>
    </xf>
    <xf numFmtId="0" fontId="21" fillId="6" borderId="54" xfId="1" applyFont="1" applyFill="1" applyBorder="1" applyAlignment="1">
      <alignment horizontal="center" vertical="center" wrapText="1"/>
    </xf>
    <xf numFmtId="0" fontId="20" fillId="4" borderId="68" xfId="1" applyFont="1" applyFill="1" applyBorder="1" applyAlignment="1">
      <alignment horizontal="center" vertical="center" wrapText="1"/>
    </xf>
    <xf numFmtId="0" fontId="20" fillId="4" borderId="11" xfId="1" applyFont="1" applyFill="1" applyBorder="1" applyAlignment="1">
      <alignment horizontal="center" vertical="center" wrapText="1"/>
    </xf>
    <xf numFmtId="0" fontId="20" fillId="4" borderId="58" xfId="1" applyFont="1" applyFill="1" applyBorder="1" applyAlignment="1">
      <alignment horizontal="center" vertical="center" wrapText="1"/>
    </xf>
    <xf numFmtId="0" fontId="20" fillId="2" borderId="10" xfId="1" applyFont="1" applyFill="1" applyBorder="1" applyAlignment="1">
      <alignment horizontal="center" vertical="center" wrapText="1"/>
    </xf>
    <xf numFmtId="0" fontId="21" fillId="2" borderId="10" xfId="1" applyFont="1" applyFill="1" applyBorder="1" applyAlignment="1">
      <alignment horizontal="center" vertical="center" wrapText="1"/>
    </xf>
    <xf numFmtId="0" fontId="21" fillId="2" borderId="9" xfId="1" applyFont="1" applyFill="1" applyBorder="1" applyAlignment="1">
      <alignment horizontal="center" vertical="center" wrapText="1"/>
    </xf>
    <xf numFmtId="0" fontId="21" fillId="6" borderId="25" xfId="1" applyFont="1" applyFill="1" applyBorder="1" applyAlignment="1">
      <alignment horizontal="center" vertical="center"/>
    </xf>
    <xf numFmtId="0" fontId="21" fillId="6" borderId="18" xfId="1" applyFont="1" applyFill="1" applyBorder="1" applyAlignment="1">
      <alignment horizontal="center" vertical="center"/>
    </xf>
    <xf numFmtId="0" fontId="21" fillId="6" borderId="23" xfId="1" applyFont="1" applyFill="1" applyBorder="1" applyAlignment="1">
      <alignment horizontal="center" vertical="center" wrapText="1"/>
    </xf>
    <xf numFmtId="0" fontId="21" fillId="6" borderId="16" xfId="1" applyFont="1" applyFill="1" applyBorder="1" applyAlignment="1">
      <alignment horizontal="center" vertical="center" wrapText="1"/>
    </xf>
    <xf numFmtId="0" fontId="20" fillId="4" borderId="25" xfId="1" applyFont="1" applyFill="1" applyBorder="1" applyAlignment="1">
      <alignment horizontal="center" vertical="center" wrapText="1"/>
    </xf>
    <xf numFmtId="0" fontId="20" fillId="4" borderId="18" xfId="1" applyFont="1" applyFill="1" applyBorder="1" applyAlignment="1">
      <alignment horizontal="center" vertical="center" wrapText="1"/>
    </xf>
    <xf numFmtId="0" fontId="20" fillId="4" borderId="24" xfId="1" applyFont="1" applyFill="1" applyBorder="1" applyAlignment="1">
      <alignment horizontal="center" vertical="center" wrapText="1"/>
    </xf>
    <xf numFmtId="0" fontId="20" fillId="4" borderId="17" xfId="1" applyFont="1" applyFill="1" applyBorder="1" applyAlignment="1">
      <alignment horizontal="center" vertical="center" wrapText="1"/>
    </xf>
    <xf numFmtId="0" fontId="21" fillId="4" borderId="24" xfId="1" applyFont="1" applyFill="1" applyBorder="1" applyAlignment="1">
      <alignment horizontal="center" vertical="center" wrapText="1"/>
    </xf>
    <xf numFmtId="0" fontId="21" fillId="4" borderId="17" xfId="1" applyFont="1" applyFill="1" applyBorder="1" applyAlignment="1">
      <alignment horizontal="center" vertical="center" wrapText="1"/>
    </xf>
    <xf numFmtId="0" fontId="21" fillId="4" borderId="23" xfId="1" applyFont="1" applyFill="1" applyBorder="1" applyAlignment="1">
      <alignment horizontal="center" vertical="center" wrapText="1"/>
    </xf>
    <xf numFmtId="0" fontId="21" fillId="4" borderId="16" xfId="1" applyFont="1" applyFill="1" applyBorder="1" applyAlignment="1">
      <alignment horizontal="center" vertical="center" wrapText="1"/>
    </xf>
    <xf numFmtId="0" fontId="15" fillId="6" borderId="63" xfId="1" applyFont="1" applyFill="1" applyBorder="1" applyAlignment="1">
      <alignment horizontal="center" vertical="center" wrapText="1"/>
    </xf>
    <xf numFmtId="0" fontId="15" fillId="6" borderId="60" xfId="1" applyFont="1" applyFill="1" applyBorder="1" applyAlignment="1">
      <alignment horizontal="center" vertical="center" wrapText="1"/>
    </xf>
    <xf numFmtId="0" fontId="15" fillId="6" borderId="73" xfId="1" applyFont="1" applyFill="1" applyBorder="1" applyAlignment="1">
      <alignment horizontal="center" vertical="center" wrapText="1"/>
    </xf>
    <xf numFmtId="0" fontId="35" fillId="6" borderId="68" xfId="1" applyFont="1" applyFill="1" applyBorder="1" applyAlignment="1">
      <alignment horizontal="center" vertical="center"/>
    </xf>
    <xf numFmtId="0" fontId="35" fillId="6" borderId="11" xfId="1" applyFont="1" applyFill="1" applyBorder="1" applyAlignment="1">
      <alignment horizontal="center" vertical="center"/>
    </xf>
    <xf numFmtId="0" fontId="35" fillId="6" borderId="58" xfId="1" applyFont="1" applyFill="1" applyBorder="1" applyAlignment="1">
      <alignment horizontal="center" vertical="center"/>
    </xf>
    <xf numFmtId="0" fontId="21" fillId="6" borderId="9" xfId="1" applyFont="1" applyFill="1" applyBorder="1" applyAlignment="1">
      <alignment horizontal="center" vertical="center" wrapText="1"/>
    </xf>
    <xf numFmtId="0" fontId="20" fillId="2" borderId="11" xfId="1" applyFont="1" applyFill="1" applyBorder="1" applyAlignment="1">
      <alignment horizontal="center" vertical="center" wrapText="1"/>
    </xf>
    <xf numFmtId="0" fontId="21" fillId="6" borderId="28" xfId="1" applyFont="1" applyFill="1" applyBorder="1" applyAlignment="1">
      <alignment horizontal="center" vertical="center" wrapText="1"/>
    </xf>
    <xf numFmtId="0" fontId="21" fillId="6" borderId="30" xfId="1" applyFont="1" applyFill="1" applyBorder="1" applyAlignment="1">
      <alignment horizontal="center" vertical="center" wrapText="1"/>
    </xf>
    <xf numFmtId="0" fontId="24" fillId="6" borderId="15" xfId="1" applyFont="1" applyFill="1" applyBorder="1" applyAlignment="1">
      <alignment horizontal="left" vertical="center" wrapText="1"/>
    </xf>
    <xf numFmtId="0" fontId="24" fillId="6" borderId="42" xfId="1" applyFont="1" applyFill="1" applyBorder="1" applyAlignment="1">
      <alignment horizontal="left" vertical="center" wrapText="1"/>
    </xf>
    <xf numFmtId="0" fontId="24" fillId="6" borderId="14" xfId="1" applyFont="1" applyFill="1" applyBorder="1" applyAlignment="1">
      <alignment horizontal="left" vertical="center" wrapText="1"/>
    </xf>
    <xf numFmtId="0" fontId="24" fillId="6" borderId="41" xfId="1" applyFont="1" applyFill="1" applyBorder="1" applyAlignment="1">
      <alignment horizontal="left" vertical="center" wrapText="1"/>
    </xf>
    <xf numFmtId="0" fontId="24" fillId="6" borderId="40" xfId="1" applyFont="1" applyFill="1" applyBorder="1" applyAlignment="1">
      <alignment horizontal="left" vertical="center" wrapText="1"/>
    </xf>
    <xf numFmtId="0" fontId="24" fillId="6" borderId="39" xfId="1" applyFont="1" applyFill="1" applyBorder="1" applyAlignment="1">
      <alignment horizontal="left" vertical="center" wrapText="1"/>
    </xf>
    <xf numFmtId="0" fontId="24" fillId="6" borderId="8" xfId="1" applyFont="1" applyFill="1" applyBorder="1" applyAlignment="1">
      <alignment horizontal="left" vertical="center" wrapText="1"/>
    </xf>
    <xf numFmtId="0" fontId="24" fillId="6" borderId="7" xfId="1" applyFont="1" applyFill="1" applyBorder="1" applyAlignment="1">
      <alignment horizontal="left" vertical="center" wrapText="1"/>
    </xf>
    <xf numFmtId="0" fontId="24" fillId="6" borderId="59" xfId="1" applyFont="1" applyFill="1" applyBorder="1" applyAlignment="1">
      <alignment horizontal="left" vertical="center" wrapText="1"/>
    </xf>
    <xf numFmtId="0" fontId="21" fillId="4" borderId="25" xfId="1" applyFont="1" applyFill="1" applyBorder="1" applyAlignment="1">
      <alignment horizontal="center" vertical="center" wrapText="1"/>
    </xf>
    <xf numFmtId="0" fontId="21" fillId="4" borderId="18" xfId="1" applyFont="1" applyFill="1" applyBorder="1" applyAlignment="1">
      <alignment horizontal="center" vertical="center" wrapText="1"/>
    </xf>
    <xf numFmtId="0" fontId="21" fillId="6" borderId="8" xfId="1" applyFont="1" applyFill="1" applyBorder="1" applyAlignment="1">
      <alignment horizontal="right" vertical="center"/>
    </xf>
    <xf numFmtId="0" fontId="21" fillId="6" borderId="40" xfId="1" applyFont="1" applyFill="1" applyBorder="1" applyAlignment="1">
      <alignment horizontal="right" vertical="center"/>
    </xf>
    <xf numFmtId="0" fontId="21" fillId="6" borderId="39" xfId="1" applyFont="1" applyFill="1" applyBorder="1" applyAlignment="1">
      <alignment horizontal="right" vertical="center"/>
    </xf>
    <xf numFmtId="0" fontId="13" fillId="6" borderId="15" xfId="1" applyFont="1" applyFill="1" applyBorder="1" applyAlignment="1">
      <alignment horizontal="center" vertical="center" textRotation="90" wrapText="1"/>
    </xf>
    <xf numFmtId="0" fontId="13" fillId="6" borderId="62" xfId="1" applyFont="1" applyFill="1" applyBorder="1" applyAlignment="1">
      <alignment horizontal="center" vertical="center" textRotation="90" wrapText="1"/>
    </xf>
    <xf numFmtId="0" fontId="13" fillId="6" borderId="41" xfId="1" applyFont="1" applyFill="1" applyBorder="1" applyAlignment="1">
      <alignment horizontal="center" vertical="center" textRotation="90" wrapText="1"/>
    </xf>
    <xf numFmtId="0" fontId="13" fillId="6" borderId="24" xfId="1" applyFont="1" applyFill="1" applyBorder="1" applyAlignment="1">
      <alignment horizontal="center" vertical="center" textRotation="90" wrapText="1"/>
    </xf>
    <xf numFmtId="0" fontId="13" fillId="6" borderId="1" xfId="1" applyFont="1" applyFill="1" applyBorder="1" applyAlignment="1">
      <alignment horizontal="center" vertical="center" textRotation="90" wrapText="1"/>
    </xf>
    <xf numFmtId="0" fontId="13" fillId="6" borderId="17" xfId="1" applyFont="1" applyFill="1" applyBorder="1" applyAlignment="1">
      <alignment horizontal="center" vertical="center" textRotation="90" wrapText="1"/>
    </xf>
    <xf numFmtId="0" fontId="13" fillId="6" borderId="14" xfId="1" applyFont="1" applyFill="1" applyBorder="1" applyAlignment="1">
      <alignment horizontal="center" vertical="center" textRotation="90" wrapText="1"/>
    </xf>
    <xf numFmtId="0" fontId="13" fillId="6" borderId="61" xfId="1" applyFont="1" applyFill="1" applyBorder="1" applyAlignment="1">
      <alignment horizontal="center" vertical="center" textRotation="90" wrapText="1"/>
    </xf>
    <xf numFmtId="0" fontId="13" fillId="6" borderId="39" xfId="1" applyFont="1" applyFill="1" applyBorder="1" applyAlignment="1">
      <alignment horizontal="center" vertical="center" textRotation="90" wrapText="1"/>
    </xf>
    <xf numFmtId="0" fontId="13" fillId="6" borderId="15" xfId="1" applyFont="1" applyFill="1" applyBorder="1" applyAlignment="1">
      <alignment horizontal="center" vertical="center" wrapText="1"/>
    </xf>
    <xf numFmtId="0" fontId="13" fillId="6" borderId="42" xfId="1" applyFont="1" applyFill="1" applyBorder="1" applyAlignment="1">
      <alignment horizontal="center" vertical="center" wrapText="1"/>
    </xf>
    <xf numFmtId="0" fontId="13" fillId="6" borderId="14" xfId="1" applyFont="1" applyFill="1" applyBorder="1" applyAlignment="1">
      <alignment horizontal="center" vertical="center" wrapText="1"/>
    </xf>
    <xf numFmtId="0" fontId="13" fillId="6" borderId="8" xfId="1" applyFont="1" applyFill="1" applyBorder="1" applyAlignment="1">
      <alignment horizontal="center" vertical="center" wrapText="1"/>
    </xf>
    <xf numFmtId="0" fontId="13" fillId="6" borderId="7" xfId="1" applyFont="1" applyFill="1" applyBorder="1" applyAlignment="1">
      <alignment horizontal="center" vertical="center" wrapText="1"/>
    </xf>
    <xf numFmtId="0" fontId="13" fillId="6" borderId="59" xfId="1" applyFont="1" applyFill="1" applyBorder="1" applyAlignment="1">
      <alignment horizontal="center" vertical="center" wrapText="1"/>
    </xf>
    <xf numFmtId="0" fontId="15" fillId="6" borderId="18" xfId="2" applyFont="1" applyFill="1" applyBorder="1" applyAlignment="1">
      <alignment horizontal="center" vertical="center" wrapText="1"/>
    </xf>
    <xf numFmtId="0" fontId="15" fillId="6" borderId="17" xfId="2" applyFont="1" applyFill="1" applyBorder="1" applyAlignment="1">
      <alignment horizontal="center" vertical="center" wrapText="1"/>
    </xf>
    <xf numFmtId="0" fontId="16" fillId="6" borderId="17" xfId="3" applyFont="1" applyFill="1" applyBorder="1" applyAlignment="1">
      <alignment horizontal="center" vertical="center"/>
    </xf>
    <xf numFmtId="0" fontId="16" fillId="6" borderId="16" xfId="3" applyFont="1" applyFill="1" applyBorder="1" applyAlignment="1">
      <alignment horizontal="center" vertical="center"/>
    </xf>
    <xf numFmtId="0" fontId="17" fillId="6" borderId="8" xfId="1" applyFont="1" applyFill="1" applyBorder="1" applyAlignment="1">
      <alignment horizontal="center" vertical="center" wrapText="1"/>
    </xf>
    <xf numFmtId="0" fontId="17" fillId="6" borderId="7" xfId="1" applyFont="1" applyFill="1" applyBorder="1" applyAlignment="1">
      <alignment horizontal="center" vertical="center" wrapText="1"/>
    </xf>
    <xf numFmtId="0" fontId="17" fillId="6" borderId="42" xfId="1" applyFont="1" applyFill="1" applyBorder="1" applyAlignment="1">
      <alignment horizontal="center" vertical="center" wrapText="1"/>
    </xf>
    <xf numFmtId="0" fontId="17" fillId="6" borderId="14" xfId="1" applyFont="1" applyFill="1" applyBorder="1" applyAlignment="1">
      <alignment horizontal="center" vertical="center" wrapText="1"/>
    </xf>
    <xf numFmtId="0" fontId="13" fillId="6" borderId="63" xfId="1" applyFont="1" applyFill="1" applyBorder="1" applyAlignment="1">
      <alignment horizontal="center" vertical="center" wrapText="1"/>
    </xf>
    <xf numFmtId="0" fontId="13" fillId="6" borderId="60" xfId="1" applyFont="1" applyFill="1" applyBorder="1" applyAlignment="1">
      <alignment horizontal="center" vertical="center" wrapText="1"/>
    </xf>
    <xf numFmtId="0" fontId="13" fillId="6" borderId="73" xfId="1" applyFont="1" applyFill="1" applyBorder="1" applyAlignment="1">
      <alignment horizontal="center" vertical="center" wrapText="1"/>
    </xf>
    <xf numFmtId="0" fontId="10" fillId="6" borderId="42" xfId="1" applyFont="1" applyFill="1" applyBorder="1" applyAlignment="1">
      <alignment horizontal="center" vertical="center" wrapText="1"/>
    </xf>
    <xf numFmtId="0" fontId="10" fillId="6" borderId="14" xfId="1" applyFont="1" applyFill="1" applyBorder="1" applyAlignment="1">
      <alignment horizontal="center" vertical="center" wrapText="1"/>
    </xf>
    <xf numFmtId="0" fontId="10" fillId="6" borderId="0" xfId="1" applyFont="1" applyFill="1" applyAlignment="1">
      <alignment horizontal="center" vertical="center" wrapText="1"/>
    </xf>
    <xf numFmtId="0" fontId="10" fillId="6" borderId="61" xfId="1" applyFont="1" applyFill="1" applyBorder="1" applyAlignment="1">
      <alignment horizontal="center" vertical="center" wrapText="1"/>
    </xf>
    <xf numFmtId="0" fontId="10" fillId="6" borderId="40" xfId="1" applyFont="1" applyFill="1" applyBorder="1" applyAlignment="1">
      <alignment horizontal="center" vertical="center" wrapText="1"/>
    </xf>
    <xf numFmtId="0" fontId="10" fillId="6" borderId="39" xfId="1" applyFont="1" applyFill="1" applyBorder="1" applyAlignment="1">
      <alignment horizontal="center" vertical="center" wrapText="1"/>
    </xf>
    <xf numFmtId="0" fontId="10" fillId="6" borderId="63" xfId="1" applyFont="1" applyFill="1" applyBorder="1" applyAlignment="1">
      <alignment horizontal="center" vertical="center" wrapText="1"/>
    </xf>
    <xf numFmtId="0" fontId="10" fillId="6" borderId="60" xfId="1" applyFont="1" applyFill="1" applyBorder="1" applyAlignment="1">
      <alignment horizontal="center" vertical="center" wrapText="1"/>
    </xf>
    <xf numFmtId="0" fontId="10" fillId="6" borderId="73" xfId="1" applyFont="1" applyFill="1" applyBorder="1" applyAlignment="1">
      <alignment horizontal="center" vertical="center" wrapText="1"/>
    </xf>
    <xf numFmtId="0" fontId="12" fillId="6" borderId="8" xfId="1" applyFont="1" applyFill="1" applyBorder="1" applyAlignment="1">
      <alignment horizontal="center" vertical="center" wrapText="1"/>
    </xf>
    <xf numFmtId="0" fontId="12" fillId="6" borderId="7" xfId="1" applyFont="1" applyFill="1" applyBorder="1" applyAlignment="1">
      <alignment horizontal="center" vertical="center" wrapText="1"/>
    </xf>
    <xf numFmtId="0" fontId="12" fillId="6" borderId="59" xfId="1" applyFont="1" applyFill="1" applyBorder="1" applyAlignment="1">
      <alignment horizontal="center" vertical="center" wrapText="1"/>
    </xf>
    <xf numFmtId="0" fontId="13" fillId="6" borderId="15" xfId="1" applyFont="1" applyFill="1" applyBorder="1" applyAlignment="1">
      <alignment horizontal="left" vertical="center"/>
    </xf>
    <xf numFmtId="0" fontId="13" fillId="6" borderId="42" xfId="1" applyFont="1" applyFill="1" applyBorder="1" applyAlignment="1">
      <alignment horizontal="left" vertical="center"/>
    </xf>
    <xf numFmtId="0" fontId="13" fillId="6" borderId="0" xfId="1" applyFont="1" applyFill="1" applyAlignment="1">
      <alignment horizontal="left" vertical="center"/>
    </xf>
    <xf numFmtId="0" fontId="13" fillId="6" borderId="61" xfId="1" applyFont="1" applyFill="1" applyBorder="1" applyAlignment="1">
      <alignment horizontal="left" vertical="center"/>
    </xf>
    <xf numFmtId="0" fontId="19" fillId="6" borderId="8" xfId="1" applyFont="1" applyFill="1" applyBorder="1" applyAlignment="1">
      <alignment horizontal="left" vertical="center"/>
    </xf>
    <xf numFmtId="0" fontId="19" fillId="6" borderId="7" xfId="1" applyFont="1" applyFill="1" applyBorder="1" applyAlignment="1">
      <alignment horizontal="left" vertical="center"/>
    </xf>
    <xf numFmtId="0" fontId="19" fillId="6" borderId="42" xfId="1" applyFont="1" applyFill="1" applyBorder="1" applyAlignment="1">
      <alignment horizontal="left" vertical="center"/>
    </xf>
    <xf numFmtId="0" fontId="19" fillId="6" borderId="14" xfId="1" applyFont="1" applyFill="1" applyBorder="1" applyAlignment="1">
      <alignment horizontal="left" vertical="center"/>
    </xf>
    <xf numFmtId="0" fontId="11" fillId="4" borderId="4" xfId="3" applyFont="1" applyFill="1" applyBorder="1" applyAlignment="1">
      <alignment horizontal="center" vertical="center"/>
    </xf>
    <xf numFmtId="0" fontId="11" fillId="4" borderId="3" xfId="3" applyFont="1" applyFill="1" applyBorder="1" applyAlignment="1">
      <alignment horizontal="center" vertical="center"/>
    </xf>
    <xf numFmtId="0" fontId="11" fillId="4" borderId="2" xfId="3" applyFont="1" applyFill="1" applyBorder="1" applyAlignment="1">
      <alignment horizontal="center" vertical="center"/>
    </xf>
    <xf numFmtId="0" fontId="12" fillId="6" borderId="51" xfId="3" applyFont="1" applyFill="1" applyBorder="1" applyAlignment="1">
      <alignment horizontal="center"/>
    </xf>
    <xf numFmtId="0" fontId="12" fillId="6" borderId="48" xfId="3" applyFont="1" applyFill="1" applyBorder="1" applyAlignment="1">
      <alignment horizontal="center"/>
    </xf>
    <xf numFmtId="0" fontId="12" fillId="6" borderId="47" xfId="3" applyFont="1" applyFill="1" applyBorder="1" applyAlignment="1">
      <alignment horizontal="center"/>
    </xf>
    <xf numFmtId="0" fontId="13" fillId="6" borderId="46" xfId="3" applyFont="1" applyFill="1" applyBorder="1" applyAlignment="1">
      <alignment horizontal="center" vertical="center"/>
    </xf>
    <xf numFmtId="0" fontId="13" fillId="6" borderId="1" xfId="3" applyFont="1" applyFill="1" applyBorder="1" applyAlignment="1">
      <alignment horizontal="center" vertical="center"/>
    </xf>
    <xf numFmtId="0" fontId="14" fillId="6" borderId="1" xfId="3" applyFont="1" applyFill="1" applyBorder="1" applyAlignment="1">
      <alignment horizontal="center" vertical="center"/>
    </xf>
    <xf numFmtId="0" fontId="14" fillId="6" borderId="43" xfId="3" applyFont="1" applyFill="1" applyBorder="1" applyAlignment="1">
      <alignment horizontal="center" vertical="center"/>
    </xf>
    <xf numFmtId="0" fontId="13" fillId="6" borderId="43" xfId="3" applyFont="1" applyFill="1" applyBorder="1" applyAlignment="1">
      <alignment horizontal="center" vertical="center"/>
    </xf>
    <xf numFmtId="0" fontId="15" fillId="7" borderId="45" xfId="0" applyFont="1" applyFill="1" applyBorder="1" applyAlignment="1">
      <alignment horizontal="center" vertical="center"/>
    </xf>
    <xf numFmtId="0" fontId="15" fillId="7" borderId="44" xfId="0" applyFont="1" applyFill="1" applyBorder="1" applyAlignment="1">
      <alignment horizontal="center" vertical="center"/>
    </xf>
    <xf numFmtId="0" fontId="28" fillId="5" borderId="41" xfId="3" applyFont="1" applyFill="1" applyBorder="1" applyAlignment="1">
      <alignment horizontal="left" vertical="center" wrapText="1"/>
    </xf>
    <xf numFmtId="0" fontId="28" fillId="5" borderId="40" xfId="3" applyFont="1" applyFill="1" applyBorder="1" applyAlignment="1">
      <alignment horizontal="left" vertical="center" wrapText="1"/>
    </xf>
    <xf numFmtId="0" fontId="28" fillId="5" borderId="39" xfId="3" applyFont="1" applyFill="1" applyBorder="1" applyAlignment="1">
      <alignment horizontal="left" vertical="center" wrapText="1"/>
    </xf>
    <xf numFmtId="0" fontId="13" fillId="5" borderId="8" xfId="3" applyFont="1" applyFill="1" applyBorder="1" applyAlignment="1">
      <alignment horizontal="center" vertical="center" wrapText="1"/>
    </xf>
    <xf numFmtId="0" fontId="13" fillId="5" borderId="59" xfId="3" applyFont="1" applyFill="1" applyBorder="1" applyAlignment="1">
      <alignment horizontal="center" vertical="center" wrapText="1"/>
    </xf>
    <xf numFmtId="0" fontId="13" fillId="5" borderId="8" xfId="3" applyFont="1" applyFill="1" applyBorder="1" applyAlignment="1">
      <alignment horizontal="right" vertical="center"/>
    </xf>
    <xf numFmtId="0" fontId="13" fillId="5" borderId="7" xfId="3" applyFont="1" applyFill="1" applyBorder="1" applyAlignment="1">
      <alignment horizontal="right" vertical="center"/>
    </xf>
    <xf numFmtId="0" fontId="13" fillId="2" borderId="7" xfId="3" applyFont="1" applyFill="1" applyBorder="1" applyAlignment="1">
      <alignment horizontal="right" vertical="center"/>
    </xf>
    <xf numFmtId="0" fontId="13" fillId="2" borderId="59" xfId="3" applyFont="1" applyFill="1" applyBorder="1" applyAlignment="1">
      <alignment horizontal="right" vertical="center"/>
    </xf>
    <xf numFmtId="0" fontId="13" fillId="5" borderId="8" xfId="3" applyFont="1" applyFill="1" applyBorder="1" applyAlignment="1">
      <alignment horizontal="right" vertical="center" wrapText="1"/>
    </xf>
    <xf numFmtId="0" fontId="13" fillId="5" borderId="7" xfId="3" applyFont="1" applyFill="1" applyBorder="1" applyAlignment="1">
      <alignment horizontal="right" vertical="center" wrapText="1"/>
    </xf>
    <xf numFmtId="0" fontId="13" fillId="5" borderId="59" xfId="3" applyFont="1" applyFill="1" applyBorder="1" applyAlignment="1">
      <alignment horizontal="right" vertical="center" wrapText="1"/>
    </xf>
    <xf numFmtId="0" fontId="13" fillId="0" borderId="48" xfId="3" applyFont="1" applyBorder="1" applyAlignment="1">
      <alignment horizontal="center" vertical="center" wrapText="1"/>
    </xf>
    <xf numFmtId="0" fontId="13" fillId="0" borderId="33" xfId="3" applyFont="1" applyBorder="1" applyAlignment="1">
      <alignment horizontal="center" vertical="center" wrapText="1"/>
    </xf>
    <xf numFmtId="0" fontId="13" fillId="0" borderId="47" xfId="3" applyFont="1" applyBorder="1" applyAlignment="1">
      <alignment horizontal="center" vertical="center" wrapText="1"/>
    </xf>
    <xf numFmtId="0" fontId="13" fillId="0" borderId="32" xfId="3" applyFont="1" applyBorder="1" applyAlignment="1">
      <alignment horizontal="center" vertical="center" wrapText="1"/>
    </xf>
    <xf numFmtId="0" fontId="14" fillId="0" borderId="48" xfId="3" applyFont="1" applyBorder="1" applyAlignment="1">
      <alignment horizontal="center" vertical="center" wrapText="1"/>
    </xf>
    <xf numFmtId="0" fontId="14" fillId="0" borderId="33" xfId="3" applyFont="1" applyBorder="1" applyAlignment="1">
      <alignment horizontal="center" vertical="center" wrapText="1"/>
    </xf>
    <xf numFmtId="0" fontId="14" fillId="0" borderId="51" xfId="3" applyFont="1" applyBorder="1" applyAlignment="1">
      <alignment horizontal="center" vertical="center" wrapText="1"/>
    </xf>
    <xf numFmtId="0" fontId="14" fillId="0" borderId="34" xfId="3" applyFont="1" applyBorder="1" applyAlignment="1">
      <alignment horizontal="center" vertical="center" wrapText="1"/>
    </xf>
    <xf numFmtId="0" fontId="13" fillId="5" borderId="75" xfId="3" applyFont="1" applyFill="1" applyBorder="1" applyAlignment="1">
      <alignment horizontal="center" vertical="center" wrapText="1"/>
    </xf>
    <xf numFmtId="0" fontId="13" fillId="5" borderId="21" xfId="3" applyFont="1" applyFill="1" applyBorder="1" applyAlignment="1">
      <alignment horizontal="center" vertical="center" wrapText="1"/>
    </xf>
    <xf numFmtId="0" fontId="13" fillId="0" borderId="75" xfId="3" applyFont="1" applyBorder="1" applyAlignment="1">
      <alignment horizontal="center" vertical="center"/>
    </xf>
    <xf numFmtId="0" fontId="13" fillId="0" borderId="30" xfId="3" applyFont="1" applyBorder="1" applyAlignment="1">
      <alignment horizontal="center" vertical="center"/>
    </xf>
    <xf numFmtId="0" fontId="13" fillId="5" borderId="4" xfId="3" applyFont="1" applyFill="1" applyBorder="1" applyAlignment="1">
      <alignment horizontal="center" vertical="center"/>
    </xf>
    <xf numFmtId="0" fontId="13" fillId="5" borderId="3" xfId="3" applyFont="1" applyFill="1" applyBorder="1" applyAlignment="1">
      <alignment horizontal="center" vertical="center"/>
    </xf>
    <xf numFmtId="0" fontId="13" fillId="5" borderId="2" xfId="3" applyFont="1" applyFill="1" applyBorder="1" applyAlignment="1">
      <alignment horizontal="center" vertical="center"/>
    </xf>
    <xf numFmtId="0" fontId="13" fillId="5" borderId="68" xfId="3" applyFont="1" applyFill="1" applyBorder="1" applyAlignment="1">
      <alignment horizontal="center" vertical="center" wrapText="1"/>
    </xf>
    <xf numFmtId="0" fontId="13" fillId="5" borderId="67" xfId="3" applyFont="1" applyFill="1" applyBorder="1" applyAlignment="1">
      <alignment horizontal="center" vertical="center" wrapText="1"/>
    </xf>
    <xf numFmtId="0" fontId="13" fillId="5" borderId="72" xfId="3" applyFont="1" applyFill="1" applyBorder="1" applyAlignment="1">
      <alignment horizontal="center" vertical="center" wrapText="1"/>
    </xf>
    <xf numFmtId="0" fontId="13" fillId="5" borderId="4" xfId="3" applyFont="1" applyFill="1" applyBorder="1" applyAlignment="1">
      <alignment horizontal="center" vertical="center" wrapText="1"/>
    </xf>
    <xf numFmtId="0" fontId="13" fillId="5" borderId="3" xfId="3" applyFont="1" applyFill="1" applyBorder="1" applyAlignment="1">
      <alignment horizontal="center" vertical="center" wrapText="1"/>
    </xf>
    <xf numFmtId="0" fontId="13" fillId="5" borderId="2" xfId="3" applyFont="1" applyFill="1" applyBorder="1" applyAlignment="1">
      <alignment horizontal="center" vertical="center" wrapText="1"/>
    </xf>
    <xf numFmtId="0" fontId="14" fillId="5" borderId="24" xfId="3" applyFont="1" applyFill="1" applyBorder="1" applyAlignment="1">
      <alignment horizontal="center" vertical="center" textRotation="90" wrapText="1"/>
    </xf>
    <xf numFmtId="0" fontId="14" fillId="5" borderId="1" xfId="3" applyFont="1" applyFill="1" applyBorder="1" applyAlignment="1">
      <alignment horizontal="center" vertical="center" textRotation="90" wrapText="1"/>
    </xf>
    <xf numFmtId="0" fontId="14" fillId="5" borderId="17" xfId="3" applyFont="1" applyFill="1" applyBorder="1" applyAlignment="1">
      <alignment horizontal="center" vertical="center" textRotation="90" wrapText="1"/>
    </xf>
    <xf numFmtId="0" fontId="14" fillId="5" borderId="25" xfId="3" applyFont="1" applyFill="1" applyBorder="1" applyAlignment="1">
      <alignment horizontal="center" vertical="center" textRotation="90" wrapText="1"/>
    </xf>
    <xf numFmtId="0" fontId="14" fillId="5" borderId="46" xfId="3" applyFont="1" applyFill="1" applyBorder="1" applyAlignment="1">
      <alignment horizontal="center" vertical="center" textRotation="90" wrapText="1"/>
    </xf>
    <xf numFmtId="0" fontId="14" fillId="5" borderId="18" xfId="3" applyFont="1" applyFill="1" applyBorder="1" applyAlignment="1">
      <alignment horizontal="center" vertical="center" textRotation="90" wrapText="1"/>
    </xf>
    <xf numFmtId="0" fontId="14" fillId="5" borderId="14" xfId="3" applyFont="1" applyFill="1" applyBorder="1" applyAlignment="1">
      <alignment horizontal="center" vertical="center" textRotation="90" wrapText="1"/>
    </xf>
    <xf numFmtId="0" fontId="14" fillId="5" borderId="61" xfId="3" applyFont="1" applyFill="1" applyBorder="1" applyAlignment="1">
      <alignment horizontal="center" vertical="center" textRotation="90" wrapText="1"/>
    </xf>
    <xf numFmtId="0" fontId="14" fillId="5" borderId="39" xfId="3" applyFont="1" applyFill="1" applyBorder="1" applyAlignment="1">
      <alignment horizontal="center" vertical="center" textRotation="90" wrapText="1"/>
    </xf>
    <xf numFmtId="0" fontId="13" fillId="5" borderId="63" xfId="3" applyFont="1" applyFill="1" applyBorder="1" applyAlignment="1">
      <alignment horizontal="center" vertical="center" wrapText="1"/>
    </xf>
    <xf numFmtId="0" fontId="13" fillId="5" borderId="60" xfId="3" applyFont="1" applyFill="1" applyBorder="1" applyAlignment="1">
      <alignment horizontal="center" vertical="center" wrapText="1"/>
    </xf>
    <xf numFmtId="0" fontId="13" fillId="5" borderId="73" xfId="3" applyFont="1" applyFill="1" applyBorder="1" applyAlignment="1">
      <alignment horizontal="center" vertical="center" wrapText="1"/>
    </xf>
    <xf numFmtId="0" fontId="13" fillId="5" borderId="15" xfId="3" applyFont="1" applyFill="1" applyBorder="1" applyAlignment="1">
      <alignment horizontal="center" vertical="center"/>
    </xf>
    <xf numFmtId="0" fontId="13" fillId="5" borderId="62" xfId="3" applyFont="1" applyFill="1" applyBorder="1" applyAlignment="1">
      <alignment horizontal="center" vertical="center"/>
    </xf>
    <xf numFmtId="0" fontId="13" fillId="5" borderId="41" xfId="3" applyFont="1" applyFill="1" applyBorder="1" applyAlignment="1">
      <alignment horizontal="center" vertical="center"/>
    </xf>
    <xf numFmtId="0" fontId="13" fillId="5" borderId="18" xfId="3" applyFont="1" applyFill="1" applyBorder="1" applyAlignment="1">
      <alignment horizontal="center" vertical="center"/>
    </xf>
    <xf numFmtId="0" fontId="13" fillId="5" borderId="17" xfId="3" applyFont="1" applyFill="1" applyBorder="1" applyAlignment="1">
      <alignment horizontal="center" vertical="center"/>
    </xf>
    <xf numFmtId="0" fontId="13" fillId="5" borderId="46" xfId="3" applyFont="1" applyFill="1" applyBorder="1" applyAlignment="1">
      <alignment horizontal="center" vertical="center"/>
    </xf>
    <xf numFmtId="0" fontId="13" fillId="5" borderId="1" xfId="3" applyFont="1" applyFill="1" applyBorder="1" applyAlignment="1">
      <alignment horizontal="center" vertical="center"/>
    </xf>
    <xf numFmtId="0" fontId="12" fillId="5" borderId="51" xfId="3" applyFont="1" applyFill="1" applyBorder="1" applyAlignment="1">
      <alignment horizontal="center"/>
    </xf>
    <xf numFmtId="0" fontId="12" fillId="5" borderId="48" xfId="3" applyFont="1" applyFill="1" applyBorder="1" applyAlignment="1">
      <alignment horizontal="center"/>
    </xf>
    <xf numFmtId="0" fontId="13" fillId="5" borderId="16" xfId="3" applyFont="1" applyFill="1" applyBorder="1" applyAlignment="1">
      <alignment horizontal="center" vertical="center"/>
    </xf>
    <xf numFmtId="0" fontId="14" fillId="5" borderId="1" xfId="3" applyFont="1" applyFill="1" applyBorder="1" applyAlignment="1">
      <alignment horizontal="center" vertical="center"/>
    </xf>
    <xf numFmtId="0" fontId="14" fillId="5" borderId="43" xfId="3" applyFont="1" applyFill="1" applyBorder="1" applyAlignment="1">
      <alignment horizontal="center" vertical="center"/>
    </xf>
    <xf numFmtId="0" fontId="14" fillId="0" borderId="17" xfId="3" applyFont="1" applyBorder="1" applyAlignment="1">
      <alignment horizontal="center" vertical="center" wrapText="1"/>
    </xf>
    <xf numFmtId="0" fontId="13" fillId="0" borderId="17" xfId="3" applyFont="1" applyBorder="1" applyAlignment="1">
      <alignment horizontal="center" vertical="center" wrapText="1"/>
    </xf>
    <xf numFmtId="0" fontId="13" fillId="0" borderId="16" xfId="3" applyFont="1" applyBorder="1" applyAlignment="1">
      <alignment horizontal="center" vertical="center" wrapText="1"/>
    </xf>
    <xf numFmtId="0" fontId="14" fillId="0" borderId="18" xfId="3" applyFont="1" applyBorder="1" applyAlignment="1">
      <alignment horizontal="center" vertical="center" wrapText="1"/>
    </xf>
    <xf numFmtId="0" fontId="13" fillId="5" borderId="25" xfId="3" applyFont="1" applyFill="1" applyBorder="1" applyAlignment="1">
      <alignment horizontal="center" vertical="center" wrapText="1"/>
    </xf>
    <xf numFmtId="0" fontId="13" fillId="5" borderId="23" xfId="3" applyFont="1" applyFill="1" applyBorder="1" applyAlignment="1">
      <alignment horizontal="center" vertical="center" wrapText="1"/>
    </xf>
    <xf numFmtId="0" fontId="13" fillId="5" borderId="18" xfId="3" applyFont="1" applyFill="1" applyBorder="1" applyAlignment="1">
      <alignment horizontal="center" vertical="center" wrapText="1"/>
    </xf>
    <xf numFmtId="0" fontId="13" fillId="5" borderId="16" xfId="3" applyFont="1" applyFill="1" applyBorder="1" applyAlignment="1">
      <alignment horizontal="center" vertical="center" wrapText="1"/>
    </xf>
    <xf numFmtId="0" fontId="13" fillId="5" borderId="8" xfId="3" applyFont="1" applyFill="1" applyBorder="1" applyAlignment="1">
      <alignment horizontal="left" vertical="center"/>
    </xf>
    <xf numFmtId="0" fontId="13" fillId="5" borderId="7" xfId="3" applyFont="1" applyFill="1" applyBorder="1" applyAlignment="1">
      <alignment horizontal="left" vertical="center"/>
    </xf>
    <xf numFmtId="0" fontId="13" fillId="5" borderId="59" xfId="3" applyFont="1" applyFill="1" applyBorder="1" applyAlignment="1">
      <alignment horizontal="left" vertical="center"/>
    </xf>
    <xf numFmtId="0" fontId="13" fillId="5" borderId="28" xfId="3" applyFont="1" applyFill="1" applyBorder="1" applyAlignment="1">
      <alignment horizontal="center" vertical="center" wrapText="1"/>
    </xf>
    <xf numFmtId="0" fontId="13" fillId="5" borderId="52" xfId="3" applyFont="1" applyFill="1" applyBorder="1" applyAlignment="1">
      <alignment horizontal="center" vertical="center" wrapText="1"/>
    </xf>
    <xf numFmtId="0" fontId="13" fillId="5" borderId="30" xfId="3" applyFont="1" applyFill="1" applyBorder="1" applyAlignment="1">
      <alignment horizontal="center" vertical="center" wrapText="1"/>
    </xf>
    <xf numFmtId="0" fontId="13" fillId="0" borderId="28" xfId="3" applyFont="1" applyBorder="1" applyAlignment="1">
      <alignment horizontal="center" vertical="center"/>
    </xf>
    <xf numFmtId="0" fontId="13" fillId="0" borderId="21" xfId="3" applyFont="1" applyBorder="1" applyAlignment="1">
      <alignment horizontal="center" vertical="center"/>
    </xf>
    <xf numFmtId="0" fontId="14" fillId="0" borderId="24" xfId="3" applyFont="1" applyBorder="1" applyAlignment="1">
      <alignment horizontal="center" vertical="center" wrapText="1"/>
    </xf>
    <xf numFmtId="0" fontId="13" fillId="0" borderId="24" xfId="3" applyFont="1" applyBorder="1" applyAlignment="1">
      <alignment horizontal="center" vertical="center" wrapText="1"/>
    </xf>
    <xf numFmtId="0" fontId="13" fillId="0" borderId="23" xfId="3" applyFont="1" applyBorder="1" applyAlignment="1">
      <alignment horizontal="center" vertical="center" wrapText="1"/>
    </xf>
    <xf numFmtId="0" fontId="14" fillId="0" borderId="25" xfId="3" applyFont="1" applyBorder="1" applyAlignment="1">
      <alignment horizontal="center" vertical="center" wrapText="1"/>
    </xf>
    <xf numFmtId="0" fontId="12" fillId="5" borderId="47" xfId="3" applyFont="1" applyFill="1" applyBorder="1" applyAlignment="1">
      <alignment horizontal="center"/>
    </xf>
    <xf numFmtId="0" fontId="28" fillId="5" borderId="41" xfId="3" applyFont="1" applyFill="1" applyBorder="1" applyAlignment="1">
      <alignment horizontal="left" vertical="center"/>
    </xf>
    <xf numFmtId="0" fontId="28" fillId="5" borderId="40" xfId="3" applyFont="1" applyFill="1" applyBorder="1" applyAlignment="1">
      <alignment horizontal="left" vertical="center"/>
    </xf>
    <xf numFmtId="0" fontId="28" fillId="5" borderId="39" xfId="3" applyFont="1" applyFill="1" applyBorder="1" applyAlignment="1">
      <alignment horizontal="left" vertical="center"/>
    </xf>
    <xf numFmtId="0" fontId="13" fillId="5" borderId="59" xfId="3" applyFont="1" applyFill="1" applyBorder="1" applyAlignment="1">
      <alignment horizontal="right" vertical="center"/>
    </xf>
    <xf numFmtId="0" fontId="27" fillId="5" borderId="0" xfId="3" applyFont="1" applyFill="1" applyAlignment="1">
      <alignment horizontal="center" vertical="center" wrapText="1"/>
    </xf>
    <xf numFmtId="0" fontId="27" fillId="5" borderId="61" xfId="3" applyFont="1" applyFill="1" applyBorder="1" applyAlignment="1">
      <alignment horizontal="center" vertical="center" wrapText="1"/>
    </xf>
    <xf numFmtId="0" fontId="27" fillId="5" borderId="40" xfId="3" applyFont="1" applyFill="1" applyBorder="1" applyAlignment="1">
      <alignment horizontal="center" vertical="center" wrapText="1"/>
    </xf>
    <xf numFmtId="0" fontId="13" fillId="5" borderId="58" xfId="3" applyFont="1" applyFill="1" applyBorder="1" applyAlignment="1">
      <alignment horizontal="center" vertical="center" wrapText="1"/>
    </xf>
    <xf numFmtId="0" fontId="13" fillId="5" borderId="57" xfId="3" applyFont="1" applyFill="1" applyBorder="1" applyAlignment="1">
      <alignment horizontal="center" vertical="center" wrapText="1"/>
    </xf>
    <xf numFmtId="0" fontId="13" fillId="5" borderId="38" xfId="3" applyFont="1" applyFill="1" applyBorder="1" applyAlignment="1">
      <alignment horizontal="center" vertical="center" wrapText="1"/>
    </xf>
    <xf numFmtId="0" fontId="13" fillId="5" borderId="37" xfId="3" applyFont="1" applyFill="1" applyBorder="1" applyAlignment="1">
      <alignment horizontal="center" vertical="center" wrapText="1"/>
    </xf>
    <xf numFmtId="0" fontId="13" fillId="5" borderId="15" xfId="3" applyFont="1" applyFill="1" applyBorder="1" applyAlignment="1">
      <alignment horizontal="center" vertical="center" wrapText="1"/>
    </xf>
    <xf numFmtId="0" fontId="13" fillId="5" borderId="62" xfId="3" applyFont="1" applyFill="1" applyBorder="1" applyAlignment="1">
      <alignment horizontal="center" vertical="center" wrapText="1"/>
    </xf>
    <xf numFmtId="0" fontId="13" fillId="5" borderId="41" xfId="3" applyFont="1" applyFill="1" applyBorder="1" applyAlignment="1">
      <alignment horizontal="center" vertical="center" wrapText="1"/>
    </xf>
    <xf numFmtId="0" fontId="13" fillId="5" borderId="29" xfId="3" applyFont="1" applyFill="1" applyBorder="1" applyAlignment="1">
      <alignment horizontal="center" vertical="center" wrapText="1"/>
    </xf>
    <xf numFmtId="0" fontId="13" fillId="5" borderId="22" xfId="3" applyFont="1" applyFill="1" applyBorder="1" applyAlignment="1">
      <alignment horizontal="center" vertical="center" wrapText="1"/>
    </xf>
    <xf numFmtId="0" fontId="13" fillId="5" borderId="31" xfId="3" applyFont="1" applyFill="1" applyBorder="1" applyAlignment="1">
      <alignment horizontal="center" vertical="center" wrapText="1"/>
    </xf>
    <xf numFmtId="0" fontId="13" fillId="5" borderId="42" xfId="0" applyFont="1" applyFill="1" applyBorder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13" fillId="5" borderId="61" xfId="0" applyFont="1" applyFill="1" applyBorder="1" applyAlignment="1">
      <alignment horizontal="left" vertical="center"/>
    </xf>
    <xf numFmtId="0" fontId="33" fillId="5" borderId="7" xfId="0" applyFont="1" applyFill="1" applyBorder="1" applyAlignment="1">
      <alignment horizontal="left" vertical="center"/>
    </xf>
    <xf numFmtId="0" fontId="33" fillId="5" borderId="59" xfId="0" applyFont="1" applyFill="1" applyBorder="1" applyAlignment="1">
      <alignment horizontal="left" vertical="center"/>
    </xf>
    <xf numFmtId="0" fontId="13" fillId="5" borderId="62" xfId="0" applyFont="1" applyFill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60" xfId="0" applyFont="1" applyFill="1" applyBorder="1" applyAlignment="1">
      <alignment horizontal="center" vertical="center" wrapText="1"/>
    </xf>
    <xf numFmtId="0" fontId="13" fillId="5" borderId="73" xfId="0" applyFont="1" applyFill="1" applyBorder="1" applyAlignment="1">
      <alignment horizontal="center" vertical="center" wrapText="1"/>
    </xf>
    <xf numFmtId="0" fontId="29" fillId="5" borderId="60" xfId="0" applyFont="1" applyFill="1" applyBorder="1" applyAlignment="1">
      <alignment horizontal="center" vertical="center" wrapText="1"/>
    </xf>
    <xf numFmtId="0" fontId="29" fillId="5" borderId="73" xfId="0" applyFont="1" applyFill="1" applyBorder="1" applyAlignment="1">
      <alignment horizontal="center" vertical="center" wrapText="1"/>
    </xf>
    <xf numFmtId="0" fontId="29" fillId="5" borderId="62" xfId="0" applyFont="1" applyFill="1" applyBorder="1" applyAlignment="1">
      <alignment horizontal="center" vertical="center"/>
    </xf>
    <xf numFmtId="0" fontId="29" fillId="5" borderId="41" xfId="0" applyFont="1" applyFill="1" applyBorder="1" applyAlignment="1">
      <alignment horizontal="center" vertical="center"/>
    </xf>
    <xf numFmtId="0" fontId="12" fillId="5" borderId="58" xfId="0" applyFont="1" applyFill="1" applyBorder="1" applyAlignment="1">
      <alignment horizontal="center" vertical="center" wrapText="1"/>
    </xf>
    <xf numFmtId="0" fontId="12" fillId="5" borderId="55" xfId="0" applyFont="1" applyFill="1" applyBorder="1" applyAlignment="1">
      <alignment horizontal="center" vertical="center" wrapText="1"/>
    </xf>
    <xf numFmtId="0" fontId="12" fillId="5" borderId="54" xfId="0" applyFont="1" applyFill="1" applyBorder="1" applyAlignment="1">
      <alignment horizontal="center" vertical="center" wrapText="1"/>
    </xf>
    <xf numFmtId="0" fontId="13" fillId="5" borderId="58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29" fillId="5" borderId="62" xfId="0" applyFont="1" applyFill="1" applyBorder="1" applyAlignment="1">
      <alignment horizontal="center" vertical="center" wrapText="1"/>
    </xf>
    <xf numFmtId="0" fontId="29" fillId="5" borderId="41" xfId="0" applyFont="1" applyFill="1" applyBorder="1" applyAlignment="1">
      <alignment horizontal="center" vertical="center" wrapText="1"/>
    </xf>
    <xf numFmtId="0" fontId="32" fillId="5" borderId="25" xfId="0" applyFont="1" applyFill="1" applyBorder="1" applyAlignment="1">
      <alignment horizontal="center" vertical="center" textRotation="90" wrapText="1"/>
    </xf>
    <xf numFmtId="0" fontId="32" fillId="5" borderId="46" xfId="0" applyFont="1" applyFill="1" applyBorder="1" applyAlignment="1">
      <alignment horizontal="center" vertical="center" textRotation="90" wrapText="1"/>
    </xf>
    <xf numFmtId="0" fontId="32" fillId="5" borderId="18" xfId="0" applyFont="1" applyFill="1" applyBorder="1" applyAlignment="1">
      <alignment horizontal="center" vertical="center" textRotation="90" wrapText="1"/>
    </xf>
    <xf numFmtId="0" fontId="32" fillId="5" borderId="24" xfId="0" applyFont="1" applyFill="1" applyBorder="1" applyAlignment="1">
      <alignment horizontal="center" vertical="center" textRotation="90" wrapText="1"/>
    </xf>
    <xf numFmtId="0" fontId="32" fillId="5" borderId="1" xfId="0" applyFont="1" applyFill="1" applyBorder="1" applyAlignment="1">
      <alignment horizontal="center" vertical="center" textRotation="90" wrapText="1"/>
    </xf>
    <xf numFmtId="0" fontId="32" fillId="5" borderId="17" xfId="0" applyFont="1" applyFill="1" applyBorder="1" applyAlignment="1">
      <alignment horizontal="center" vertical="center" textRotation="90" wrapText="1"/>
    </xf>
    <xf numFmtId="0" fontId="32" fillId="5" borderId="23" xfId="0" applyFont="1" applyFill="1" applyBorder="1" applyAlignment="1">
      <alignment horizontal="center" vertical="center" textRotation="90" wrapText="1"/>
    </xf>
    <xf numFmtId="0" fontId="32" fillId="5" borderId="43" xfId="0" applyFont="1" applyFill="1" applyBorder="1" applyAlignment="1">
      <alignment horizontal="center" vertical="center" textRotation="90" wrapText="1"/>
    </xf>
    <xf numFmtId="0" fontId="32" fillId="5" borderId="16" xfId="0" applyFont="1" applyFill="1" applyBorder="1" applyAlignment="1">
      <alignment horizontal="center" vertical="center" textRotation="90" wrapText="1"/>
    </xf>
    <xf numFmtId="0" fontId="13" fillId="5" borderId="8" xfId="0" applyFont="1" applyFill="1" applyBorder="1" applyAlignment="1">
      <alignment horizontal="right" vertical="center"/>
    </xf>
    <xf numFmtId="0" fontId="13" fillId="5" borderId="7" xfId="0" applyFont="1" applyFill="1" applyBorder="1" applyAlignment="1">
      <alignment horizontal="right" vertical="center"/>
    </xf>
    <xf numFmtId="0" fontId="13" fillId="5" borderId="6" xfId="0" applyFont="1" applyFill="1" applyBorder="1" applyAlignment="1">
      <alignment horizontal="right" vertical="center"/>
    </xf>
    <xf numFmtId="0" fontId="19" fillId="6" borderId="66" xfId="0" applyFont="1" applyFill="1" applyBorder="1" applyAlignment="1">
      <alignment horizontal="left" vertical="center" wrapText="1"/>
    </xf>
    <xf numFmtId="0" fontId="19" fillId="6" borderId="42" xfId="0" applyFont="1" applyFill="1" applyBorder="1" applyAlignment="1">
      <alignment horizontal="left" vertical="center" wrapText="1"/>
    </xf>
    <xf numFmtId="0" fontId="19" fillId="6" borderId="14" xfId="0" applyFont="1" applyFill="1" applyBorder="1" applyAlignment="1">
      <alignment horizontal="left" vertical="center" wrapText="1"/>
    </xf>
    <xf numFmtId="0" fontId="19" fillId="6" borderId="57" xfId="0" applyFont="1" applyFill="1" applyBorder="1" applyAlignment="1">
      <alignment horizontal="left" vertical="center" wrapText="1"/>
    </xf>
    <xf numFmtId="0" fontId="19" fillId="6" borderId="40" xfId="0" applyFont="1" applyFill="1" applyBorder="1" applyAlignment="1">
      <alignment horizontal="left" vertical="center" wrapText="1"/>
    </xf>
    <xf numFmtId="0" fontId="19" fillId="6" borderId="39" xfId="0" applyFont="1" applyFill="1" applyBorder="1" applyAlignment="1">
      <alignment horizontal="left" vertical="center" wrapText="1"/>
    </xf>
    <xf numFmtId="0" fontId="12" fillId="5" borderId="48" xfId="0" applyFont="1" applyFill="1" applyBorder="1" applyAlignment="1">
      <alignment horizontal="center"/>
    </xf>
    <xf numFmtId="0" fontId="12" fillId="5" borderId="47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 vertical="center"/>
    </xf>
    <xf numFmtId="0" fontId="14" fillId="5" borderId="4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2" fillId="5" borderId="51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27" fillId="5" borderId="58" xfId="0" applyFont="1" applyFill="1" applyBorder="1" applyAlignment="1">
      <alignment horizontal="center" vertical="center" wrapText="1"/>
    </xf>
    <xf numFmtId="0" fontId="27" fillId="5" borderId="55" xfId="0" applyFont="1" applyFill="1" applyBorder="1" applyAlignment="1">
      <alignment horizontal="center" vertical="center" wrapText="1"/>
    </xf>
    <xf numFmtId="0" fontId="27" fillId="5" borderId="54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13" fillId="5" borderId="18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10" fillId="5" borderId="52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5" borderId="30" xfId="0" applyFont="1" applyFill="1" applyBorder="1" applyAlignment="1">
      <alignment horizontal="center" vertical="center" wrapText="1"/>
    </xf>
    <xf numFmtId="0" fontId="10" fillId="5" borderId="75" xfId="0" applyFont="1" applyFill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5" xfId="0" applyFont="1" applyFill="1" applyBorder="1" applyAlignment="1">
      <alignment horizontal="center" vertical="center" wrapText="1"/>
    </xf>
    <xf numFmtId="0" fontId="10" fillId="6" borderId="25" xfId="0" applyFont="1" applyFill="1" applyBorder="1" applyAlignment="1">
      <alignment horizontal="center" vertical="center" wrapText="1"/>
    </xf>
    <xf numFmtId="0" fontId="10" fillId="6" borderId="24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6" borderId="38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  <xf numFmtId="0" fontId="13" fillId="6" borderId="28" xfId="0" applyFont="1" applyFill="1" applyBorder="1" applyAlignment="1">
      <alignment horizontal="center" vertical="center"/>
    </xf>
    <xf numFmtId="0" fontId="13" fillId="6" borderId="21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0" fillId="6" borderId="37" xfId="0" applyFont="1" applyFill="1" applyBorder="1" applyAlignment="1">
      <alignment horizontal="center" vertical="center" wrapText="1"/>
    </xf>
    <xf numFmtId="0" fontId="13" fillId="6" borderId="3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right" vertical="center"/>
    </xf>
    <xf numFmtId="0" fontId="13" fillId="6" borderId="7" xfId="0" applyFont="1" applyFill="1" applyBorder="1" applyAlignment="1">
      <alignment horizontal="right" vertical="center"/>
    </xf>
    <xf numFmtId="0" fontId="13" fillId="6" borderId="6" xfId="0" applyFont="1" applyFill="1" applyBorder="1" applyAlignment="1">
      <alignment horizontal="right" vertical="center"/>
    </xf>
    <xf numFmtId="0" fontId="13" fillId="6" borderId="15" xfId="0" applyFont="1" applyFill="1" applyBorder="1" applyAlignment="1">
      <alignment horizontal="center" vertical="center" wrapText="1"/>
    </xf>
    <xf numFmtId="0" fontId="13" fillId="6" borderId="42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right" vertical="center" wrapText="1"/>
    </xf>
    <xf numFmtId="0" fontId="13" fillId="6" borderId="7" xfId="0" applyFont="1" applyFill="1" applyBorder="1" applyAlignment="1">
      <alignment horizontal="right" vertical="center" wrapText="1"/>
    </xf>
    <xf numFmtId="0" fontId="13" fillId="6" borderId="59" xfId="0" applyFont="1" applyFill="1" applyBorder="1" applyAlignment="1">
      <alignment horizontal="right" vertical="center" wrapText="1"/>
    </xf>
    <xf numFmtId="0" fontId="10" fillId="6" borderId="31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 wrapText="1"/>
    </xf>
    <xf numFmtId="0" fontId="13" fillId="6" borderId="75" xfId="0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</cellXfs>
  <cellStyles count="5">
    <cellStyle name="Normal" xfId="0" builtinId="0"/>
    <cellStyle name="Normalny 2" xfId="2" xr:uid="{00000000-0005-0000-0000-000001000000}"/>
    <cellStyle name="Normalny 3" xfId="1" xr:uid="{00000000-0005-0000-0000-000002000000}"/>
    <cellStyle name="Normalny 4" xfId="4" xr:uid="{00000000-0005-0000-0000-000003000000}"/>
    <cellStyle name="Normalny 5" xfId="3" xr:uid="{00000000-0005-0000-0000-000004000000}"/>
  </cellStyles>
  <dxfs count="0"/>
  <tableStyles count="0" defaultTableStyle="TableStyleMedium2" defaultPivotStyle="PivotStyleLight16"/>
  <colors>
    <mruColors>
      <color rgb="FFBD0D82"/>
      <color rgb="FFEEECE1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982ED-6F79-4DAE-908B-9CE862B63507}">
  <sheetPr>
    <tabColor rgb="FFBD0D82"/>
    <pageSetUpPr fitToPage="1"/>
  </sheetPr>
  <dimension ref="A1:AI74"/>
  <sheetViews>
    <sheetView tabSelected="1" topLeftCell="A5" zoomScale="55" zoomScaleNormal="55" workbookViewId="0">
      <selection activeCell="C26" sqref="C26:AG27"/>
    </sheetView>
  </sheetViews>
  <sheetFormatPr defaultColWidth="0" defaultRowHeight="14.3" zeroHeight="1" x14ac:dyDescent="0.25"/>
  <cols>
    <col min="1" max="1" width="34.5" style="1" customWidth="1"/>
    <col min="2" max="2" width="55.625" style="5" customWidth="1"/>
    <col min="3" max="3" width="6.375" style="4" customWidth="1"/>
    <col min="4" max="4" width="60.5" style="1" customWidth="1"/>
    <col min="5" max="5" width="55.625" style="1" customWidth="1"/>
    <col min="6" max="6" width="9.375" style="2" bestFit="1" customWidth="1"/>
    <col min="7" max="7" width="11.5" style="2" customWidth="1"/>
    <col min="8" max="13" width="9.375" style="2" bestFit="1" customWidth="1"/>
    <col min="14" max="14" width="9.375" style="2" customWidth="1"/>
    <col min="15" max="15" width="9.375" style="2" bestFit="1" customWidth="1"/>
    <col min="16" max="16" width="9.375" style="3" bestFit="1" customWidth="1"/>
    <col min="17" max="17" width="9.5" style="2" customWidth="1"/>
    <col min="18" max="27" width="9.375" style="2" bestFit="1" customWidth="1"/>
    <col min="28" max="29" width="9.375" style="3" bestFit="1" customWidth="1"/>
    <col min="30" max="32" width="9.375" style="2" bestFit="1" customWidth="1"/>
    <col min="33" max="33" width="12.375" style="2" bestFit="1" customWidth="1"/>
    <col min="34" max="34" width="24.5" style="1" customWidth="1"/>
    <col min="35" max="35" width="26.625" style="1" customWidth="1"/>
    <col min="36" max="16384" width="55.625" style="1" hidden="1"/>
  </cols>
  <sheetData>
    <row r="1" spans="1:35" ht="14.95" thickBot="1" x14ac:dyDescent="0.35">
      <c r="A1" s="18"/>
      <c r="B1" s="19"/>
      <c r="C1" s="20"/>
      <c r="D1" s="18"/>
      <c r="E1" s="18"/>
      <c r="F1" s="21"/>
      <c r="G1" s="21"/>
      <c r="H1" s="21"/>
      <c r="I1" s="21"/>
      <c r="J1" s="21"/>
      <c r="K1" s="21"/>
      <c r="L1" s="21"/>
      <c r="M1" s="21"/>
      <c r="N1" s="21"/>
      <c r="O1" s="21"/>
      <c r="P1" s="22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2"/>
      <c r="AC1" s="22"/>
      <c r="AD1" s="21"/>
      <c r="AE1" s="21"/>
      <c r="AF1" s="21"/>
      <c r="AG1" s="21"/>
      <c r="AH1" s="18"/>
      <c r="AI1" s="18"/>
    </row>
    <row r="2" spans="1:35" ht="26.35" thickBot="1" x14ac:dyDescent="0.35">
      <c r="A2" s="18"/>
      <c r="B2" s="607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  <c r="AF2" s="608"/>
      <c r="AG2" s="609"/>
      <c r="AH2" s="18"/>
      <c r="AI2" s="18"/>
    </row>
    <row r="3" spans="1:35" ht="18" x14ac:dyDescent="0.35">
      <c r="A3" s="18"/>
      <c r="B3" s="610"/>
      <c r="C3" s="611"/>
      <c r="D3" s="611"/>
      <c r="E3" s="611"/>
      <c r="F3" s="611"/>
      <c r="G3" s="611"/>
      <c r="H3" s="611"/>
      <c r="I3" s="611" t="s">
        <v>79</v>
      </c>
      <c r="J3" s="611"/>
      <c r="K3" s="611"/>
      <c r="L3" s="611"/>
      <c r="M3" s="611"/>
      <c r="N3" s="611"/>
      <c r="O3" s="611"/>
      <c r="P3" s="611"/>
      <c r="Q3" s="611"/>
      <c r="R3" s="611"/>
      <c r="S3" s="611"/>
      <c r="T3" s="611"/>
      <c r="U3" s="611"/>
      <c r="V3" s="611"/>
      <c r="W3" s="611"/>
      <c r="X3" s="611"/>
      <c r="Y3" s="611"/>
      <c r="Z3" s="611"/>
      <c r="AA3" s="611"/>
      <c r="AB3" s="611"/>
      <c r="AC3" s="611"/>
      <c r="AD3" s="611"/>
      <c r="AE3" s="611"/>
      <c r="AF3" s="611"/>
      <c r="AG3" s="612"/>
      <c r="AH3" s="18"/>
      <c r="AI3" s="18"/>
    </row>
    <row r="4" spans="1:35" ht="15.65" x14ac:dyDescent="0.3">
      <c r="A4" s="18"/>
      <c r="B4" s="613"/>
      <c r="C4" s="614"/>
      <c r="D4" s="614"/>
      <c r="E4" s="614"/>
      <c r="F4" s="614"/>
      <c r="G4" s="614"/>
      <c r="H4" s="614"/>
      <c r="I4" s="615" t="s">
        <v>77</v>
      </c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  <c r="Y4" s="615"/>
      <c r="Z4" s="615"/>
      <c r="AA4" s="615"/>
      <c r="AB4" s="615"/>
      <c r="AC4" s="615"/>
      <c r="AD4" s="615"/>
      <c r="AE4" s="615"/>
      <c r="AF4" s="615"/>
      <c r="AG4" s="616"/>
      <c r="AH4" s="18"/>
      <c r="AI4" s="18"/>
    </row>
    <row r="5" spans="1:35" ht="15.65" x14ac:dyDescent="0.3">
      <c r="A5" s="18"/>
      <c r="B5" s="613"/>
      <c r="C5" s="614"/>
      <c r="D5" s="614"/>
      <c r="E5" s="614"/>
      <c r="F5" s="614"/>
      <c r="G5" s="614"/>
      <c r="H5" s="614"/>
      <c r="I5" s="615" t="s">
        <v>75</v>
      </c>
      <c r="J5" s="615"/>
      <c r="K5" s="615"/>
      <c r="L5" s="615"/>
      <c r="M5" s="615"/>
      <c r="N5" s="615"/>
      <c r="O5" s="615"/>
      <c r="P5" s="615"/>
      <c r="Q5" s="615"/>
      <c r="R5" s="615"/>
      <c r="S5" s="615"/>
      <c r="T5" s="615"/>
      <c r="U5" s="615"/>
      <c r="V5" s="615"/>
      <c r="W5" s="615"/>
      <c r="X5" s="615"/>
      <c r="Y5" s="615"/>
      <c r="Z5" s="615"/>
      <c r="AA5" s="615"/>
      <c r="AB5" s="615"/>
      <c r="AC5" s="615"/>
      <c r="AD5" s="615"/>
      <c r="AE5" s="615"/>
      <c r="AF5" s="615"/>
      <c r="AG5" s="616"/>
      <c r="AH5" s="18"/>
      <c r="AI5" s="18"/>
    </row>
    <row r="6" spans="1:35" ht="15.65" x14ac:dyDescent="0.3">
      <c r="A6" s="18"/>
      <c r="B6" s="613"/>
      <c r="C6" s="614"/>
      <c r="D6" s="614"/>
      <c r="E6" s="614"/>
      <c r="F6" s="614"/>
      <c r="G6" s="614"/>
      <c r="H6" s="614"/>
      <c r="I6" s="614" t="s">
        <v>73</v>
      </c>
      <c r="J6" s="614"/>
      <c r="K6" s="614"/>
      <c r="L6" s="614"/>
      <c r="M6" s="614"/>
      <c r="N6" s="614"/>
      <c r="O6" s="614"/>
      <c r="P6" s="614"/>
      <c r="Q6" s="614"/>
      <c r="R6" s="614"/>
      <c r="S6" s="614"/>
      <c r="T6" s="614"/>
      <c r="U6" s="614"/>
      <c r="V6" s="614"/>
      <c r="W6" s="614"/>
      <c r="X6" s="614"/>
      <c r="Y6" s="614"/>
      <c r="Z6" s="614"/>
      <c r="AA6" s="614"/>
      <c r="AB6" s="614"/>
      <c r="AC6" s="614"/>
      <c r="AD6" s="614"/>
      <c r="AE6" s="614"/>
      <c r="AF6" s="614"/>
      <c r="AG6" s="617"/>
      <c r="AH6" s="18"/>
      <c r="AI6" s="18"/>
    </row>
    <row r="7" spans="1:35" ht="32.799999999999997" customHeight="1" thickBot="1" x14ac:dyDescent="0.35">
      <c r="A7" s="18"/>
      <c r="B7" s="576"/>
      <c r="C7" s="577"/>
      <c r="D7" s="577"/>
      <c r="E7" s="577"/>
      <c r="F7" s="577"/>
      <c r="G7" s="577"/>
      <c r="H7" s="577"/>
      <c r="I7" s="578" t="s">
        <v>160</v>
      </c>
      <c r="J7" s="578"/>
      <c r="K7" s="578"/>
      <c r="L7" s="578"/>
      <c r="M7" s="578"/>
      <c r="N7" s="578"/>
      <c r="O7" s="578"/>
      <c r="P7" s="578"/>
      <c r="Q7" s="578"/>
      <c r="R7" s="578"/>
      <c r="S7" s="578"/>
      <c r="T7" s="578"/>
      <c r="U7" s="578"/>
      <c r="V7" s="578"/>
      <c r="W7" s="578"/>
      <c r="X7" s="578"/>
      <c r="Y7" s="578"/>
      <c r="Z7" s="578"/>
      <c r="AA7" s="578"/>
      <c r="AB7" s="578"/>
      <c r="AC7" s="578"/>
      <c r="AD7" s="578"/>
      <c r="AE7" s="578"/>
      <c r="AF7" s="578"/>
      <c r="AG7" s="579"/>
      <c r="AH7" s="18"/>
      <c r="AI7" s="18"/>
    </row>
    <row r="8" spans="1:35" ht="46.55" customHeight="1" thickBot="1" x14ac:dyDescent="0.35">
      <c r="A8" s="18"/>
      <c r="B8" s="580" t="s">
        <v>161</v>
      </c>
      <c r="C8" s="581"/>
      <c r="D8" s="581"/>
      <c r="E8" s="581"/>
      <c r="F8" s="581"/>
      <c r="G8" s="581"/>
      <c r="H8" s="581"/>
      <c r="I8" s="581"/>
      <c r="J8" s="581"/>
      <c r="K8" s="581"/>
      <c r="L8" s="581"/>
      <c r="M8" s="581"/>
      <c r="N8" s="581"/>
      <c r="O8" s="581"/>
      <c r="P8" s="581"/>
      <c r="Q8" s="581"/>
      <c r="R8" s="581"/>
      <c r="S8" s="581"/>
      <c r="T8" s="581"/>
      <c r="U8" s="581"/>
      <c r="V8" s="581"/>
      <c r="W8" s="581"/>
      <c r="X8" s="581"/>
      <c r="Y8" s="581"/>
      <c r="Z8" s="581"/>
      <c r="AA8" s="581"/>
      <c r="AB8" s="581"/>
      <c r="AC8" s="581"/>
      <c r="AD8" s="582"/>
      <c r="AE8" s="582"/>
      <c r="AF8" s="582"/>
      <c r="AG8" s="583"/>
      <c r="AH8" s="23"/>
      <c r="AI8" s="18"/>
    </row>
    <row r="9" spans="1:35" ht="25.5" customHeight="1" thickBot="1" x14ac:dyDescent="0.3">
      <c r="A9" s="18"/>
      <c r="B9" s="584" t="s">
        <v>71</v>
      </c>
      <c r="C9" s="587" t="s">
        <v>70</v>
      </c>
      <c r="D9" s="588"/>
      <c r="E9" s="593" t="s">
        <v>120</v>
      </c>
      <c r="F9" s="596" t="s">
        <v>69</v>
      </c>
      <c r="G9" s="597"/>
      <c r="H9" s="597"/>
      <c r="I9" s="597"/>
      <c r="J9" s="597"/>
      <c r="K9" s="597"/>
      <c r="L9" s="597"/>
      <c r="M9" s="597"/>
      <c r="N9" s="597"/>
      <c r="O9" s="597"/>
      <c r="P9" s="597"/>
      <c r="Q9" s="597"/>
      <c r="R9" s="596" t="s">
        <v>68</v>
      </c>
      <c r="S9" s="597"/>
      <c r="T9" s="597"/>
      <c r="U9" s="597"/>
      <c r="V9" s="597"/>
      <c r="W9" s="597"/>
      <c r="X9" s="597"/>
      <c r="Y9" s="597"/>
      <c r="Z9" s="597"/>
      <c r="AA9" s="597"/>
      <c r="AB9" s="597"/>
      <c r="AC9" s="598"/>
      <c r="AD9" s="561" t="s">
        <v>67</v>
      </c>
      <c r="AE9" s="564" t="s">
        <v>66</v>
      </c>
      <c r="AF9" s="564" t="s">
        <v>65</v>
      </c>
      <c r="AG9" s="567" t="s">
        <v>64</v>
      </c>
      <c r="AH9" s="18"/>
      <c r="AI9" s="18"/>
    </row>
    <row r="10" spans="1:35" ht="26.35" customHeight="1" thickBot="1" x14ac:dyDescent="0.3">
      <c r="A10" s="18"/>
      <c r="B10" s="585"/>
      <c r="C10" s="589"/>
      <c r="D10" s="590"/>
      <c r="E10" s="594"/>
      <c r="F10" s="570" t="s">
        <v>63</v>
      </c>
      <c r="G10" s="571"/>
      <c r="H10" s="571"/>
      <c r="I10" s="571"/>
      <c r="J10" s="571"/>
      <c r="K10" s="571"/>
      <c r="L10" s="571"/>
      <c r="M10" s="571"/>
      <c r="N10" s="571"/>
      <c r="O10" s="571"/>
      <c r="P10" s="571"/>
      <c r="Q10" s="572"/>
      <c r="R10" s="573" t="s">
        <v>63</v>
      </c>
      <c r="S10" s="574"/>
      <c r="T10" s="574"/>
      <c r="U10" s="574"/>
      <c r="V10" s="574"/>
      <c r="W10" s="574"/>
      <c r="X10" s="574"/>
      <c r="Y10" s="574"/>
      <c r="Z10" s="574"/>
      <c r="AA10" s="574"/>
      <c r="AB10" s="574"/>
      <c r="AC10" s="575"/>
      <c r="AD10" s="562"/>
      <c r="AE10" s="565"/>
      <c r="AF10" s="565"/>
      <c r="AG10" s="568"/>
      <c r="AH10" s="18"/>
      <c r="AI10" s="18"/>
    </row>
    <row r="11" spans="1:35" ht="129.75" customHeight="1" thickBot="1" x14ac:dyDescent="0.3">
      <c r="A11" s="18"/>
      <c r="B11" s="585"/>
      <c r="C11" s="591"/>
      <c r="D11" s="592"/>
      <c r="E11" s="595"/>
      <c r="F11" s="327" t="s">
        <v>18</v>
      </c>
      <c r="G11" s="328" t="s">
        <v>16</v>
      </c>
      <c r="H11" s="328" t="s">
        <v>14</v>
      </c>
      <c r="I11" s="328" t="s">
        <v>12</v>
      </c>
      <c r="J11" s="328" t="s">
        <v>10</v>
      </c>
      <c r="K11" s="328" t="s">
        <v>8</v>
      </c>
      <c r="L11" s="328" t="s">
        <v>62</v>
      </c>
      <c r="M11" s="328" t="s">
        <v>61</v>
      </c>
      <c r="N11" s="328" t="s">
        <v>57</v>
      </c>
      <c r="O11" s="328" t="s">
        <v>56</v>
      </c>
      <c r="P11" s="329" t="s">
        <v>60</v>
      </c>
      <c r="Q11" s="330" t="s">
        <v>59</v>
      </c>
      <c r="R11" s="331" t="s">
        <v>18</v>
      </c>
      <c r="S11" s="328" t="s">
        <v>16</v>
      </c>
      <c r="T11" s="328" t="s">
        <v>14</v>
      </c>
      <c r="U11" s="328" t="s">
        <v>12</v>
      </c>
      <c r="V11" s="328" t="s">
        <v>10</v>
      </c>
      <c r="W11" s="328" t="s">
        <v>8</v>
      </c>
      <c r="X11" s="328" t="s">
        <v>6</v>
      </c>
      <c r="Y11" s="328" t="s">
        <v>58</v>
      </c>
      <c r="Z11" s="328" t="s">
        <v>57</v>
      </c>
      <c r="AA11" s="332" t="s">
        <v>56</v>
      </c>
      <c r="AB11" s="329" t="s">
        <v>55</v>
      </c>
      <c r="AC11" s="330" t="s">
        <v>54</v>
      </c>
      <c r="AD11" s="563"/>
      <c r="AE11" s="566"/>
      <c r="AF11" s="566"/>
      <c r="AG11" s="569"/>
      <c r="AH11" s="18"/>
      <c r="AI11" s="18"/>
    </row>
    <row r="12" spans="1:35" ht="23.95" customHeight="1" thickBot="1" x14ac:dyDescent="0.3">
      <c r="A12" s="18"/>
      <c r="B12" s="585"/>
      <c r="C12" s="599" t="s">
        <v>53</v>
      </c>
      <c r="D12" s="600"/>
      <c r="E12" s="600"/>
      <c r="F12" s="600"/>
      <c r="G12" s="600"/>
      <c r="H12" s="600"/>
      <c r="I12" s="600"/>
      <c r="J12" s="600"/>
      <c r="K12" s="600"/>
      <c r="L12" s="600"/>
      <c r="M12" s="600"/>
      <c r="N12" s="600"/>
      <c r="O12" s="600"/>
      <c r="P12" s="600"/>
      <c r="Q12" s="600"/>
      <c r="R12" s="600"/>
      <c r="S12" s="600"/>
      <c r="T12" s="600"/>
      <c r="U12" s="600"/>
      <c r="V12" s="600"/>
      <c r="W12" s="600"/>
      <c r="X12" s="600"/>
      <c r="Y12" s="600"/>
      <c r="Z12" s="600"/>
      <c r="AA12" s="600"/>
      <c r="AB12" s="600"/>
      <c r="AC12" s="600"/>
      <c r="AD12" s="601"/>
      <c r="AE12" s="601"/>
      <c r="AF12" s="601"/>
      <c r="AG12" s="602"/>
      <c r="AH12" s="18"/>
      <c r="AI12" s="18"/>
    </row>
    <row r="13" spans="1:35" s="8" customFormat="1" ht="21.75" customHeight="1" thickBot="1" x14ac:dyDescent="0.3">
      <c r="A13" s="24"/>
      <c r="B13" s="586"/>
      <c r="C13" s="333" t="s">
        <v>52</v>
      </c>
      <c r="D13" s="603" t="s">
        <v>33</v>
      </c>
      <c r="E13" s="604"/>
      <c r="F13" s="605"/>
      <c r="G13" s="605"/>
      <c r="H13" s="605"/>
      <c r="I13" s="605"/>
      <c r="J13" s="605"/>
      <c r="K13" s="605"/>
      <c r="L13" s="605"/>
      <c r="M13" s="605"/>
      <c r="N13" s="605"/>
      <c r="O13" s="605"/>
      <c r="P13" s="605"/>
      <c r="Q13" s="605"/>
      <c r="R13" s="605"/>
      <c r="S13" s="605"/>
      <c r="T13" s="605"/>
      <c r="U13" s="605"/>
      <c r="V13" s="605"/>
      <c r="W13" s="605"/>
      <c r="X13" s="605"/>
      <c r="Y13" s="605"/>
      <c r="Z13" s="605"/>
      <c r="AA13" s="605"/>
      <c r="AB13" s="605"/>
      <c r="AC13" s="605"/>
      <c r="AD13" s="605"/>
      <c r="AE13" s="605"/>
      <c r="AF13" s="605"/>
      <c r="AG13" s="606"/>
      <c r="AH13" s="24"/>
      <c r="AI13" s="24"/>
    </row>
    <row r="14" spans="1:35" ht="28.55" customHeight="1" thickBot="1" x14ac:dyDescent="0.3">
      <c r="A14" s="18"/>
      <c r="B14" s="483" t="s">
        <v>51</v>
      </c>
      <c r="C14" s="334">
        <v>1</v>
      </c>
      <c r="D14" s="335" t="s">
        <v>162</v>
      </c>
      <c r="E14" s="443" t="s">
        <v>143</v>
      </c>
      <c r="F14" s="25"/>
      <c r="G14" s="26">
        <v>30</v>
      </c>
      <c r="H14" s="26"/>
      <c r="I14" s="26"/>
      <c r="J14" s="26"/>
      <c r="K14" s="26"/>
      <c r="L14" s="26">
        <v>15</v>
      </c>
      <c r="M14" s="26">
        <f>SUM(F14:L14)</f>
        <v>45</v>
      </c>
      <c r="N14" s="26">
        <v>15</v>
      </c>
      <c r="O14" s="26">
        <f>SUM(M14:N14)</f>
        <v>60</v>
      </c>
      <c r="P14" s="27">
        <v>2</v>
      </c>
      <c r="Q14" s="336" t="s">
        <v>45</v>
      </c>
      <c r="R14" s="25"/>
      <c r="S14" s="26"/>
      <c r="T14" s="26"/>
      <c r="U14" s="26"/>
      <c r="V14" s="26"/>
      <c r="W14" s="26"/>
      <c r="X14" s="26"/>
      <c r="Y14" s="26"/>
      <c r="Z14" s="26"/>
      <c r="AA14" s="28"/>
      <c r="AB14" s="27"/>
      <c r="AC14" s="336"/>
      <c r="AD14" s="337">
        <f>SUM(M14,Y14)</f>
        <v>45</v>
      </c>
      <c r="AE14" s="338">
        <f t="shared" ref="AE14:AF24" si="0">SUM(N14,Z14)</f>
        <v>15</v>
      </c>
      <c r="AF14" s="27">
        <f t="shared" si="0"/>
        <v>60</v>
      </c>
      <c r="AG14" s="29">
        <f>(P14+AB14)</f>
        <v>2</v>
      </c>
      <c r="AH14" s="30"/>
      <c r="AI14" s="30"/>
    </row>
    <row r="15" spans="1:35" ht="28.55" customHeight="1" x14ac:dyDescent="0.25">
      <c r="A15" s="18"/>
      <c r="B15" s="538"/>
      <c r="C15" s="339">
        <v>2</v>
      </c>
      <c r="D15" s="340" t="s">
        <v>163</v>
      </c>
      <c r="E15" s="444" t="s">
        <v>164</v>
      </c>
      <c r="F15" s="341"/>
      <c r="G15" s="342"/>
      <c r="H15" s="343">
        <v>15</v>
      </c>
      <c r="I15" s="342"/>
      <c r="J15" s="342"/>
      <c r="K15" s="342"/>
      <c r="L15" s="342">
        <v>6</v>
      </c>
      <c r="M15" s="26">
        <f>SUM(F15:L15)</f>
        <v>21</v>
      </c>
      <c r="N15" s="342">
        <v>29</v>
      </c>
      <c r="O15" s="26">
        <f>SUM(M15:N15)</f>
        <v>50</v>
      </c>
      <c r="P15" s="344">
        <v>2</v>
      </c>
      <c r="Q15" s="345" t="s">
        <v>45</v>
      </c>
      <c r="R15" s="341"/>
      <c r="S15" s="342"/>
      <c r="T15" s="342"/>
      <c r="U15" s="342"/>
      <c r="V15" s="342"/>
      <c r="W15" s="342"/>
      <c r="X15" s="342"/>
      <c r="Y15" s="342"/>
      <c r="Z15" s="342"/>
      <c r="AA15" s="346"/>
      <c r="AB15" s="344"/>
      <c r="AC15" s="345"/>
      <c r="AD15" s="42">
        <f>SUM(M15,Y15)</f>
        <v>21</v>
      </c>
      <c r="AE15" s="43">
        <f t="shared" si="0"/>
        <v>29</v>
      </c>
      <c r="AF15" s="44">
        <f t="shared" si="0"/>
        <v>50</v>
      </c>
      <c r="AG15" s="46">
        <f t="shared" ref="AG15:AG24" si="1">(P15+AB15)</f>
        <v>2</v>
      </c>
      <c r="AH15" s="30"/>
      <c r="AI15" s="30"/>
    </row>
    <row r="16" spans="1:35" ht="28.55" customHeight="1" x14ac:dyDescent="0.25">
      <c r="A16" s="18"/>
      <c r="B16" s="538"/>
      <c r="C16" s="347">
        <v>3</v>
      </c>
      <c r="D16" s="348" t="s">
        <v>49</v>
      </c>
      <c r="E16" s="445" t="s">
        <v>121</v>
      </c>
      <c r="F16" s="42">
        <v>15</v>
      </c>
      <c r="G16" s="43">
        <v>15</v>
      </c>
      <c r="H16" s="43"/>
      <c r="I16" s="43"/>
      <c r="J16" s="43"/>
      <c r="K16" s="43"/>
      <c r="L16" s="43"/>
      <c r="M16" s="43">
        <f>SUM(F16:L16)</f>
        <v>30</v>
      </c>
      <c r="N16" s="43">
        <v>20</v>
      </c>
      <c r="O16" s="43">
        <f>SUM(M16:N16)</f>
        <v>50</v>
      </c>
      <c r="P16" s="44">
        <v>2</v>
      </c>
      <c r="Q16" s="349" t="s">
        <v>4</v>
      </c>
      <c r="R16" s="42"/>
      <c r="S16" s="43"/>
      <c r="T16" s="43"/>
      <c r="U16" s="43"/>
      <c r="V16" s="43"/>
      <c r="W16" s="43"/>
      <c r="X16" s="43"/>
      <c r="Y16" s="43"/>
      <c r="Z16" s="43"/>
      <c r="AA16" s="45"/>
      <c r="AB16" s="44"/>
      <c r="AC16" s="349"/>
      <c r="AD16" s="42">
        <f>SUM(M16,Y16)</f>
        <v>30</v>
      </c>
      <c r="AE16" s="43">
        <f t="shared" si="0"/>
        <v>20</v>
      </c>
      <c r="AF16" s="44">
        <f t="shared" si="0"/>
        <v>50</v>
      </c>
      <c r="AG16" s="46">
        <f t="shared" si="1"/>
        <v>2</v>
      </c>
      <c r="AH16" s="30"/>
      <c r="AI16" s="30"/>
    </row>
    <row r="17" spans="1:35" ht="28.55" customHeight="1" thickBot="1" x14ac:dyDescent="0.3">
      <c r="A17" s="18"/>
      <c r="B17" s="539"/>
      <c r="C17" s="350">
        <v>4</v>
      </c>
      <c r="D17" s="351" t="s">
        <v>47</v>
      </c>
      <c r="E17" s="446" t="s">
        <v>185</v>
      </c>
      <c r="F17" s="37">
        <v>15</v>
      </c>
      <c r="G17" s="38">
        <v>5</v>
      </c>
      <c r="H17" s="352">
        <v>10</v>
      </c>
      <c r="I17" s="38"/>
      <c r="J17" s="38"/>
      <c r="K17" s="38"/>
      <c r="L17" s="38"/>
      <c r="M17" s="38">
        <f>SUM(F17:L17)</f>
        <v>30</v>
      </c>
      <c r="N17" s="38"/>
      <c r="O17" s="38">
        <f>SUM(M17:N17)</f>
        <v>30</v>
      </c>
      <c r="P17" s="39">
        <v>1</v>
      </c>
      <c r="Q17" s="353" t="s">
        <v>4</v>
      </c>
      <c r="R17" s="37"/>
      <c r="S17" s="38"/>
      <c r="T17" s="38"/>
      <c r="U17" s="38"/>
      <c r="V17" s="38"/>
      <c r="W17" s="38"/>
      <c r="X17" s="38"/>
      <c r="Y17" s="38"/>
      <c r="Z17" s="38"/>
      <c r="AA17" s="40"/>
      <c r="AB17" s="39"/>
      <c r="AC17" s="353"/>
      <c r="AD17" s="37">
        <f t="shared" ref="AD17:AD24" si="2">SUM(M17,Y17)</f>
        <v>30</v>
      </c>
      <c r="AE17" s="38">
        <f t="shared" si="0"/>
        <v>0</v>
      </c>
      <c r="AF17" s="39">
        <f t="shared" si="0"/>
        <v>30</v>
      </c>
      <c r="AG17" s="41">
        <f t="shared" si="1"/>
        <v>1</v>
      </c>
      <c r="AH17" s="30"/>
      <c r="AI17" s="30"/>
    </row>
    <row r="18" spans="1:35" ht="28.55" customHeight="1" x14ac:dyDescent="0.25">
      <c r="A18" s="18"/>
      <c r="B18" s="483" t="s">
        <v>32</v>
      </c>
      <c r="C18" s="354">
        <v>5</v>
      </c>
      <c r="D18" s="54" t="s">
        <v>165</v>
      </c>
      <c r="E18" s="443" t="s">
        <v>121</v>
      </c>
      <c r="F18" s="25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 s="336"/>
      <c r="R18" s="25">
        <v>10</v>
      </c>
      <c r="S18" s="26">
        <v>10</v>
      </c>
      <c r="T18" s="26"/>
      <c r="U18" s="26"/>
      <c r="V18" s="26"/>
      <c r="W18" s="26"/>
      <c r="X18" s="26"/>
      <c r="Y18" s="26">
        <f>SUM(R18:X18)</f>
        <v>20</v>
      </c>
      <c r="Z18" s="26">
        <v>5</v>
      </c>
      <c r="AA18" s="28">
        <f>SUM(Y18:Z18)</f>
        <v>25</v>
      </c>
      <c r="AB18" s="27">
        <v>1</v>
      </c>
      <c r="AC18" s="336" t="s">
        <v>4</v>
      </c>
      <c r="AD18" s="25">
        <f t="shared" si="2"/>
        <v>20</v>
      </c>
      <c r="AE18" s="26">
        <f t="shared" si="0"/>
        <v>5</v>
      </c>
      <c r="AF18" s="27">
        <f t="shared" si="0"/>
        <v>25</v>
      </c>
      <c r="AG18" s="29">
        <f t="shared" si="1"/>
        <v>1</v>
      </c>
      <c r="AH18" s="30"/>
      <c r="AI18" s="30"/>
    </row>
    <row r="19" spans="1:35" ht="28.55" customHeight="1" x14ac:dyDescent="0.25">
      <c r="A19" s="18"/>
      <c r="B19" s="538"/>
      <c r="C19" s="355">
        <v>6</v>
      </c>
      <c r="D19" s="356" t="s">
        <v>42</v>
      </c>
      <c r="E19" s="447" t="s">
        <v>123</v>
      </c>
      <c r="F19" s="47"/>
      <c r="G19" s="48"/>
      <c r="H19" s="357">
        <v>75</v>
      </c>
      <c r="I19" s="48"/>
      <c r="J19" s="48"/>
      <c r="K19" s="48"/>
      <c r="L19" s="48">
        <v>15</v>
      </c>
      <c r="M19" s="48">
        <f>SUM(F19:L19)</f>
        <v>90</v>
      </c>
      <c r="N19" s="48">
        <v>10</v>
      </c>
      <c r="O19" s="48">
        <f t="shared" ref="O19:O24" si="3">SUM(M19:N19)</f>
        <v>100</v>
      </c>
      <c r="P19" s="49">
        <v>4</v>
      </c>
      <c r="Q19" s="358" t="s">
        <v>4</v>
      </c>
      <c r="R19" s="47"/>
      <c r="S19" s="48"/>
      <c r="T19" s="357">
        <v>75</v>
      </c>
      <c r="U19" s="48"/>
      <c r="V19" s="48"/>
      <c r="W19" s="48"/>
      <c r="X19" s="48">
        <v>5</v>
      </c>
      <c r="Y19" s="48">
        <f>SUM(R19:X19)</f>
        <v>80</v>
      </c>
      <c r="Z19" s="48">
        <v>20</v>
      </c>
      <c r="AA19" s="50">
        <f>SUM(Y19:Z19)</f>
        <v>100</v>
      </c>
      <c r="AB19" s="49">
        <v>4</v>
      </c>
      <c r="AC19" s="358" t="s">
        <v>45</v>
      </c>
      <c r="AD19" s="42">
        <f t="shared" si="2"/>
        <v>170</v>
      </c>
      <c r="AE19" s="43">
        <f t="shared" si="0"/>
        <v>30</v>
      </c>
      <c r="AF19" s="44">
        <f t="shared" si="0"/>
        <v>200</v>
      </c>
      <c r="AG19" s="46">
        <f t="shared" si="1"/>
        <v>8</v>
      </c>
      <c r="AH19" s="30"/>
      <c r="AI19" s="30"/>
    </row>
    <row r="20" spans="1:35" ht="28.55" customHeight="1" thickBot="1" x14ac:dyDescent="0.3">
      <c r="A20" s="18"/>
      <c r="B20" s="539"/>
      <c r="C20" s="359">
        <v>7</v>
      </c>
      <c r="D20" s="57" t="s">
        <v>166</v>
      </c>
      <c r="E20" s="399" t="s">
        <v>128</v>
      </c>
      <c r="F20" s="32">
        <v>30</v>
      </c>
      <c r="G20" s="33"/>
      <c r="H20" s="360">
        <v>75</v>
      </c>
      <c r="I20" s="33"/>
      <c r="J20" s="33"/>
      <c r="K20" s="33"/>
      <c r="L20" s="33">
        <v>18</v>
      </c>
      <c r="M20" s="48">
        <f>SUM(F20:L20)</f>
        <v>123</v>
      </c>
      <c r="N20" s="33">
        <v>10</v>
      </c>
      <c r="O20" s="33">
        <f t="shared" si="3"/>
        <v>133</v>
      </c>
      <c r="P20" s="34">
        <v>5</v>
      </c>
      <c r="Q20" s="361" t="s">
        <v>4</v>
      </c>
      <c r="R20" s="32">
        <v>25</v>
      </c>
      <c r="S20" s="33"/>
      <c r="T20" s="360">
        <v>75</v>
      </c>
      <c r="U20" s="33"/>
      <c r="V20" s="34"/>
      <c r="W20" s="33"/>
      <c r="X20" s="33"/>
      <c r="Y20" s="33">
        <f>SUM(R20:X20)</f>
        <v>100</v>
      </c>
      <c r="Z20" s="33">
        <v>25</v>
      </c>
      <c r="AA20" s="35">
        <f>SUM(Y20:Z20)</f>
        <v>125</v>
      </c>
      <c r="AB20" s="34">
        <v>5</v>
      </c>
      <c r="AC20" s="361" t="s">
        <v>45</v>
      </c>
      <c r="AD20" s="32">
        <f t="shared" si="2"/>
        <v>223</v>
      </c>
      <c r="AE20" s="33">
        <f t="shared" si="0"/>
        <v>35</v>
      </c>
      <c r="AF20" s="34">
        <f t="shared" si="0"/>
        <v>258</v>
      </c>
      <c r="AG20" s="36">
        <f t="shared" si="1"/>
        <v>10</v>
      </c>
      <c r="AH20" s="30"/>
      <c r="AI20" s="30"/>
    </row>
    <row r="21" spans="1:35" ht="28.55" customHeight="1" x14ac:dyDescent="0.25">
      <c r="A21" s="18"/>
      <c r="B21" s="483" t="s">
        <v>30</v>
      </c>
      <c r="C21" s="354">
        <v>8</v>
      </c>
      <c r="D21" s="335" t="s">
        <v>40</v>
      </c>
      <c r="E21" s="443" t="s">
        <v>190</v>
      </c>
      <c r="F21" s="25"/>
      <c r="G21" s="26"/>
      <c r="H21" s="26"/>
      <c r="I21" s="26"/>
      <c r="J21" s="26"/>
      <c r="K21" s="26"/>
      <c r="L21" s="26">
        <v>4</v>
      </c>
      <c r="M21" s="26">
        <f t="shared" ref="M21:M24" si="4">SUM(F21:L21)</f>
        <v>4</v>
      </c>
      <c r="N21" s="26"/>
      <c r="O21" s="26">
        <f t="shared" si="3"/>
        <v>4</v>
      </c>
      <c r="P21" s="27">
        <v>0</v>
      </c>
      <c r="Q21" s="336" t="s">
        <v>36</v>
      </c>
      <c r="R21" s="25"/>
      <c r="S21" s="26"/>
      <c r="T21" s="26"/>
      <c r="U21" s="26"/>
      <c r="V21" s="26"/>
      <c r="W21" s="26"/>
      <c r="X21" s="26"/>
      <c r="Y21" s="26"/>
      <c r="Z21" s="26"/>
      <c r="AA21" s="28"/>
      <c r="AB21" s="27"/>
      <c r="AC21" s="336"/>
      <c r="AD21" s="47">
        <f t="shared" si="2"/>
        <v>4</v>
      </c>
      <c r="AE21" s="48">
        <f t="shared" si="0"/>
        <v>0</v>
      </c>
      <c r="AF21" s="49">
        <f t="shared" si="0"/>
        <v>4</v>
      </c>
      <c r="AG21" s="51">
        <f t="shared" si="1"/>
        <v>0</v>
      </c>
      <c r="AH21" s="53"/>
      <c r="AI21" s="30"/>
    </row>
    <row r="22" spans="1:35" ht="28.55" customHeight="1" x14ac:dyDescent="0.25">
      <c r="A22" s="18"/>
      <c r="B22" s="538"/>
      <c r="C22" s="347">
        <v>9</v>
      </c>
      <c r="D22" s="348" t="s">
        <v>39</v>
      </c>
      <c r="E22" s="445" t="s">
        <v>124</v>
      </c>
      <c r="F22" s="42"/>
      <c r="G22" s="43">
        <v>2</v>
      </c>
      <c r="H22" s="43"/>
      <c r="I22" s="43"/>
      <c r="J22" s="43"/>
      <c r="K22" s="43"/>
      <c r="L22" s="43"/>
      <c r="M22" s="43">
        <f t="shared" si="4"/>
        <v>2</v>
      </c>
      <c r="N22" s="43"/>
      <c r="O22" s="43">
        <f t="shared" si="3"/>
        <v>2</v>
      </c>
      <c r="P22" s="44">
        <v>0</v>
      </c>
      <c r="Q22" s="349" t="s">
        <v>2</v>
      </c>
      <c r="R22" s="42"/>
      <c r="S22" s="43"/>
      <c r="T22" s="43"/>
      <c r="U22" s="43"/>
      <c r="V22" s="43"/>
      <c r="W22" s="43"/>
      <c r="X22" s="43"/>
      <c r="Y22" s="43"/>
      <c r="Z22" s="43"/>
      <c r="AA22" s="45"/>
      <c r="AB22" s="44"/>
      <c r="AC22" s="349"/>
      <c r="AD22" s="42">
        <f t="shared" si="2"/>
        <v>2</v>
      </c>
      <c r="AE22" s="43">
        <f t="shared" si="0"/>
        <v>0</v>
      </c>
      <c r="AF22" s="44">
        <f t="shared" si="0"/>
        <v>2</v>
      </c>
      <c r="AG22" s="46">
        <f t="shared" si="1"/>
        <v>0</v>
      </c>
      <c r="AH22" s="18"/>
      <c r="AI22" s="18"/>
    </row>
    <row r="23" spans="1:35" ht="28.55" customHeight="1" x14ac:dyDescent="0.25">
      <c r="A23" s="18"/>
      <c r="B23" s="538"/>
      <c r="C23" s="347">
        <v>10</v>
      </c>
      <c r="D23" s="348" t="s">
        <v>38</v>
      </c>
      <c r="E23" s="445" t="s">
        <v>125</v>
      </c>
      <c r="F23" s="42"/>
      <c r="G23" s="43">
        <v>30</v>
      </c>
      <c r="H23" s="43"/>
      <c r="I23" s="43"/>
      <c r="J23" s="43"/>
      <c r="K23" s="43"/>
      <c r="L23" s="43"/>
      <c r="M23" s="43">
        <f>SUM(F23:L23)</f>
        <v>30</v>
      </c>
      <c r="N23" s="43">
        <v>20</v>
      </c>
      <c r="O23" s="43">
        <f t="shared" si="3"/>
        <v>50</v>
      </c>
      <c r="P23" s="44">
        <v>2</v>
      </c>
      <c r="Q23" s="349" t="s">
        <v>4</v>
      </c>
      <c r="R23" s="42"/>
      <c r="S23" s="43">
        <v>30</v>
      </c>
      <c r="T23" s="43"/>
      <c r="U23" s="43"/>
      <c r="V23" s="43"/>
      <c r="W23" s="43"/>
      <c r="X23" s="43"/>
      <c r="Y23" s="43">
        <f>SUM(R23:X23)</f>
        <v>30</v>
      </c>
      <c r="Z23" s="43">
        <v>20</v>
      </c>
      <c r="AA23" s="45">
        <f>SUM(Y23:Z23)</f>
        <v>50</v>
      </c>
      <c r="AB23" s="44">
        <v>2</v>
      </c>
      <c r="AC23" s="349" t="s">
        <v>4</v>
      </c>
      <c r="AD23" s="42">
        <f t="shared" si="2"/>
        <v>60</v>
      </c>
      <c r="AE23" s="43">
        <f t="shared" si="0"/>
        <v>40</v>
      </c>
      <c r="AF23" s="44">
        <f t="shared" si="0"/>
        <v>100</v>
      </c>
      <c r="AG23" s="46">
        <f t="shared" si="1"/>
        <v>4</v>
      </c>
      <c r="AH23" s="18"/>
      <c r="AI23" s="18"/>
    </row>
    <row r="24" spans="1:35" ht="28.55" customHeight="1" thickBot="1" x14ac:dyDescent="0.3">
      <c r="A24" s="18"/>
      <c r="B24" s="539"/>
      <c r="C24" s="359">
        <v>11</v>
      </c>
      <c r="D24" s="57" t="s">
        <v>37</v>
      </c>
      <c r="E24" s="399" t="s">
        <v>126</v>
      </c>
      <c r="F24" s="32"/>
      <c r="G24" s="33">
        <v>30</v>
      </c>
      <c r="H24" s="33"/>
      <c r="I24" s="33"/>
      <c r="J24" s="33"/>
      <c r="K24" s="33"/>
      <c r="L24" s="33"/>
      <c r="M24" s="33">
        <f t="shared" si="4"/>
        <v>30</v>
      </c>
      <c r="N24" s="33"/>
      <c r="O24" s="33">
        <f t="shared" si="3"/>
        <v>30</v>
      </c>
      <c r="P24" s="34">
        <v>0</v>
      </c>
      <c r="Q24" s="361" t="s">
        <v>2</v>
      </c>
      <c r="R24" s="32"/>
      <c r="S24" s="33">
        <v>30</v>
      </c>
      <c r="T24" s="33"/>
      <c r="U24" s="33"/>
      <c r="V24" s="33"/>
      <c r="W24" s="33"/>
      <c r="X24" s="33"/>
      <c r="Y24" s="33">
        <f>SUM(R24:X24)</f>
        <v>30</v>
      </c>
      <c r="Z24" s="33"/>
      <c r="AA24" s="35">
        <f>SUM(Y24:Z24)</f>
        <v>30</v>
      </c>
      <c r="AB24" s="34">
        <v>0</v>
      </c>
      <c r="AC24" s="361" t="s">
        <v>36</v>
      </c>
      <c r="AD24" s="32">
        <f t="shared" si="2"/>
        <v>60</v>
      </c>
      <c r="AE24" s="33">
        <f t="shared" si="0"/>
        <v>0</v>
      </c>
      <c r="AF24" s="34">
        <f t="shared" si="0"/>
        <v>60</v>
      </c>
      <c r="AG24" s="36">
        <f t="shared" si="1"/>
        <v>0</v>
      </c>
      <c r="AH24" s="18"/>
      <c r="AI24" s="18"/>
    </row>
    <row r="25" spans="1:35" ht="34.5" customHeight="1" thickBot="1" x14ac:dyDescent="0.3">
      <c r="A25" s="18"/>
      <c r="B25" s="558"/>
      <c r="C25" s="559"/>
      <c r="D25" s="559"/>
      <c r="E25" s="560"/>
      <c r="F25" s="362">
        <f t="shared" ref="F25:P25" si="5">SUM(F14:F24)</f>
        <v>60</v>
      </c>
      <c r="G25" s="363">
        <f t="shared" si="5"/>
        <v>112</v>
      </c>
      <c r="H25" s="363">
        <f t="shared" si="5"/>
        <v>175</v>
      </c>
      <c r="I25" s="363">
        <f t="shared" si="5"/>
        <v>0</v>
      </c>
      <c r="J25" s="363">
        <f t="shared" si="5"/>
        <v>0</v>
      </c>
      <c r="K25" s="363">
        <f t="shared" si="5"/>
        <v>0</v>
      </c>
      <c r="L25" s="363">
        <f t="shared" si="5"/>
        <v>58</v>
      </c>
      <c r="M25" s="363">
        <f t="shared" si="5"/>
        <v>405</v>
      </c>
      <c r="N25" s="363">
        <f t="shared" si="5"/>
        <v>104</v>
      </c>
      <c r="O25" s="363">
        <f t="shared" si="5"/>
        <v>509</v>
      </c>
      <c r="P25" s="363">
        <f t="shared" si="5"/>
        <v>18</v>
      </c>
      <c r="Q25" s="353"/>
      <c r="R25" s="362">
        <f t="shared" ref="R25:AG25" si="6">SUM(R14:R24)</f>
        <v>35</v>
      </c>
      <c r="S25" s="363">
        <f t="shared" si="6"/>
        <v>70</v>
      </c>
      <c r="T25" s="363">
        <f t="shared" si="6"/>
        <v>150</v>
      </c>
      <c r="U25" s="363">
        <f t="shared" si="6"/>
        <v>0</v>
      </c>
      <c r="V25" s="363">
        <f t="shared" si="6"/>
        <v>0</v>
      </c>
      <c r="W25" s="363">
        <f t="shared" si="6"/>
        <v>0</v>
      </c>
      <c r="X25" s="363">
        <f t="shared" si="6"/>
        <v>5</v>
      </c>
      <c r="Y25" s="363">
        <f t="shared" si="6"/>
        <v>260</v>
      </c>
      <c r="Z25" s="363">
        <f t="shared" si="6"/>
        <v>70</v>
      </c>
      <c r="AA25" s="364">
        <f t="shared" si="6"/>
        <v>330</v>
      </c>
      <c r="AB25" s="363">
        <f t="shared" si="6"/>
        <v>12</v>
      </c>
      <c r="AC25" s="353">
        <f t="shared" si="6"/>
        <v>0</v>
      </c>
      <c r="AD25" s="365">
        <f t="shared" si="6"/>
        <v>665</v>
      </c>
      <c r="AE25" s="363">
        <f t="shared" si="6"/>
        <v>174</v>
      </c>
      <c r="AF25" s="363">
        <f t="shared" si="6"/>
        <v>839</v>
      </c>
      <c r="AG25" s="353">
        <f t="shared" si="6"/>
        <v>30</v>
      </c>
      <c r="AH25" s="18"/>
      <c r="AI25" s="18"/>
    </row>
    <row r="26" spans="1:35" ht="26.35" customHeight="1" x14ac:dyDescent="0.25">
      <c r="A26" s="18"/>
      <c r="B26" s="545"/>
      <c r="C26" s="547" t="s">
        <v>33</v>
      </c>
      <c r="D26" s="548"/>
      <c r="E26" s="548"/>
      <c r="F26" s="548"/>
      <c r="G26" s="548"/>
      <c r="H26" s="548"/>
      <c r="I26" s="548"/>
      <c r="J26" s="548"/>
      <c r="K26" s="548"/>
      <c r="L26" s="548"/>
      <c r="M26" s="548"/>
      <c r="N26" s="548"/>
      <c r="O26" s="548"/>
      <c r="P26" s="548"/>
      <c r="Q26" s="548"/>
      <c r="R26" s="548"/>
      <c r="S26" s="548"/>
      <c r="T26" s="548"/>
      <c r="U26" s="548"/>
      <c r="V26" s="548"/>
      <c r="W26" s="548"/>
      <c r="X26" s="548"/>
      <c r="Y26" s="548"/>
      <c r="Z26" s="548"/>
      <c r="AA26" s="548"/>
      <c r="AB26" s="548"/>
      <c r="AC26" s="548"/>
      <c r="AD26" s="548"/>
      <c r="AE26" s="548"/>
      <c r="AF26" s="548"/>
      <c r="AG26" s="549"/>
      <c r="AH26" s="18"/>
      <c r="AI26" s="18"/>
    </row>
    <row r="27" spans="1:35" ht="26.35" customHeight="1" thickBot="1" x14ac:dyDescent="0.3">
      <c r="A27" s="18"/>
      <c r="B27" s="546"/>
      <c r="C27" s="550"/>
      <c r="D27" s="551"/>
      <c r="E27" s="551"/>
      <c r="F27" s="551"/>
      <c r="G27" s="551"/>
      <c r="H27" s="551"/>
      <c r="I27" s="551"/>
      <c r="J27" s="551"/>
      <c r="K27" s="551"/>
      <c r="L27" s="551"/>
      <c r="M27" s="551"/>
      <c r="N27" s="551"/>
      <c r="O27" s="551"/>
      <c r="P27" s="551"/>
      <c r="Q27" s="551"/>
      <c r="R27" s="551"/>
      <c r="S27" s="551"/>
      <c r="T27" s="551"/>
      <c r="U27" s="551"/>
      <c r="V27" s="551"/>
      <c r="W27" s="551"/>
      <c r="X27" s="551"/>
      <c r="Y27" s="551"/>
      <c r="Z27" s="551"/>
      <c r="AA27" s="551"/>
      <c r="AB27" s="551"/>
      <c r="AC27" s="551"/>
      <c r="AD27" s="551"/>
      <c r="AE27" s="551"/>
      <c r="AF27" s="551"/>
      <c r="AG27" s="552"/>
      <c r="AH27" s="18"/>
      <c r="AI27" s="18"/>
    </row>
    <row r="28" spans="1:35" ht="26.35" customHeight="1" thickBot="1" x14ac:dyDescent="0.35">
      <c r="A28" s="18"/>
      <c r="B28" s="553" t="s">
        <v>167</v>
      </c>
      <c r="C28" s="554"/>
      <c r="D28" s="554"/>
      <c r="E28" s="554"/>
      <c r="F28" s="554"/>
      <c r="G28" s="554"/>
      <c r="H28" s="554"/>
      <c r="I28" s="554"/>
      <c r="J28" s="554"/>
      <c r="K28" s="554"/>
      <c r="L28" s="554"/>
      <c r="M28" s="554"/>
      <c r="N28" s="554"/>
      <c r="O28" s="554"/>
      <c r="P28" s="554"/>
      <c r="Q28" s="554"/>
      <c r="R28" s="554"/>
      <c r="S28" s="554"/>
      <c r="T28" s="554"/>
      <c r="U28" s="554"/>
      <c r="V28" s="554"/>
      <c r="W28" s="554"/>
      <c r="X28" s="554"/>
      <c r="Y28" s="554"/>
      <c r="Z28" s="554"/>
      <c r="AA28" s="554"/>
      <c r="AB28" s="554"/>
      <c r="AC28" s="554"/>
      <c r="AD28" s="554"/>
      <c r="AE28" s="554"/>
      <c r="AF28" s="554"/>
      <c r="AG28" s="555"/>
      <c r="AH28" s="18"/>
      <c r="AI28" s="18"/>
    </row>
    <row r="29" spans="1:35" ht="34.5" customHeight="1" x14ac:dyDescent="0.25">
      <c r="A29" s="18"/>
      <c r="B29" s="492" t="s">
        <v>168</v>
      </c>
      <c r="C29" s="525">
        <v>1</v>
      </c>
      <c r="D29" s="318" t="s">
        <v>169</v>
      </c>
      <c r="E29" s="503" t="s">
        <v>127</v>
      </c>
      <c r="F29" s="556">
        <v>10</v>
      </c>
      <c r="G29" s="511">
        <v>10</v>
      </c>
      <c r="H29" s="366"/>
      <c r="I29" s="366"/>
      <c r="J29" s="366"/>
      <c r="K29" s="366"/>
      <c r="L29" s="366"/>
      <c r="M29" s="531">
        <f>SUM(F29:L29)</f>
        <v>20</v>
      </c>
      <c r="N29" s="531">
        <v>30</v>
      </c>
      <c r="O29" s="531">
        <f>SUM(M29:N29)</f>
        <v>50</v>
      </c>
      <c r="P29" s="533">
        <v>2</v>
      </c>
      <c r="Q29" s="527" t="s">
        <v>4</v>
      </c>
      <c r="R29" s="369"/>
      <c r="S29" s="367"/>
      <c r="T29" s="367"/>
      <c r="U29" s="367"/>
      <c r="V29" s="367"/>
      <c r="W29" s="367"/>
      <c r="X29" s="367"/>
      <c r="Y29" s="370"/>
      <c r="Z29" s="370"/>
      <c r="AA29" s="370"/>
      <c r="AB29" s="371"/>
      <c r="AC29" s="372"/>
      <c r="AD29" s="529">
        <f>SUM(M29,Y29)</f>
        <v>20</v>
      </c>
      <c r="AE29" s="531">
        <f>SUM(N29,Z29)</f>
        <v>30</v>
      </c>
      <c r="AF29" s="533">
        <f>SUM(O29,AA29)</f>
        <v>50</v>
      </c>
      <c r="AG29" s="535">
        <f>SUM(P29,AB29)</f>
        <v>2</v>
      </c>
      <c r="AH29" s="18"/>
      <c r="AI29" s="18"/>
    </row>
    <row r="30" spans="1:35" ht="34.5" customHeight="1" thickBot="1" x14ac:dyDescent="0.3">
      <c r="A30" s="18"/>
      <c r="B30" s="494"/>
      <c r="C30" s="526"/>
      <c r="D30" s="52" t="s">
        <v>170</v>
      </c>
      <c r="E30" s="505"/>
      <c r="F30" s="557"/>
      <c r="G30" s="513"/>
      <c r="H30" s="373"/>
      <c r="I30" s="373"/>
      <c r="J30" s="373"/>
      <c r="K30" s="373"/>
      <c r="L30" s="373"/>
      <c r="M30" s="532"/>
      <c r="N30" s="532"/>
      <c r="O30" s="532"/>
      <c r="P30" s="534"/>
      <c r="Q30" s="528"/>
      <c r="R30" s="376"/>
      <c r="S30" s="374"/>
      <c r="T30" s="374"/>
      <c r="U30" s="374"/>
      <c r="V30" s="374"/>
      <c r="W30" s="374"/>
      <c r="X30" s="374"/>
      <c r="Y30" s="377"/>
      <c r="Z30" s="377"/>
      <c r="AA30" s="377"/>
      <c r="AB30" s="378"/>
      <c r="AC30" s="379"/>
      <c r="AD30" s="530"/>
      <c r="AE30" s="532"/>
      <c r="AF30" s="534"/>
      <c r="AG30" s="536"/>
      <c r="AH30" s="18"/>
      <c r="AI30" s="18"/>
    </row>
    <row r="31" spans="1:35" ht="34.5" customHeight="1" x14ac:dyDescent="0.25">
      <c r="A31" s="18"/>
      <c r="B31" s="537" t="s">
        <v>171</v>
      </c>
      <c r="C31" s="540">
        <v>2</v>
      </c>
      <c r="D31" s="54" t="s">
        <v>172</v>
      </c>
      <c r="E31" s="486" t="s">
        <v>173</v>
      </c>
      <c r="F31" s="25">
        <v>30</v>
      </c>
      <c r="G31" s="27"/>
      <c r="H31" s="55"/>
      <c r="I31" s="55"/>
      <c r="J31" s="55"/>
      <c r="K31" s="55"/>
      <c r="L31" s="55"/>
      <c r="M31" s="472">
        <v>60</v>
      </c>
      <c r="N31" s="472">
        <v>40</v>
      </c>
      <c r="O31" s="472">
        <v>100</v>
      </c>
      <c r="P31" s="474">
        <v>4</v>
      </c>
      <c r="Q31" s="517" t="s">
        <v>4</v>
      </c>
      <c r="R31" s="337"/>
      <c r="S31" s="26"/>
      <c r="T31" s="26"/>
      <c r="U31" s="26"/>
      <c r="V31" s="26"/>
      <c r="W31" s="26"/>
      <c r="X31" s="26"/>
      <c r="Y31" s="26"/>
      <c r="Z31" s="26"/>
      <c r="AA31" s="26"/>
      <c r="AB31" s="27"/>
      <c r="AC31" s="336"/>
      <c r="AD31" s="478">
        <v>60</v>
      </c>
      <c r="AE31" s="472">
        <f>(N31:N33+Z31)</f>
        <v>40</v>
      </c>
      <c r="AF31" s="474">
        <f>(O31:O33+AA31)</f>
        <v>100</v>
      </c>
      <c r="AG31" s="488">
        <f>(P31:P33+AB31)</f>
        <v>4</v>
      </c>
      <c r="AH31" s="18"/>
      <c r="AI31" s="18"/>
    </row>
    <row r="32" spans="1:35" ht="34.5" customHeight="1" x14ac:dyDescent="0.25">
      <c r="A32" s="18"/>
      <c r="B32" s="538"/>
      <c r="C32" s="541"/>
      <c r="D32" s="382" t="s">
        <v>174</v>
      </c>
      <c r="E32" s="497"/>
      <c r="F32" s="341">
        <v>30</v>
      </c>
      <c r="G32" s="344"/>
      <c r="H32" s="384"/>
      <c r="I32" s="384"/>
      <c r="J32" s="384"/>
      <c r="K32" s="384"/>
      <c r="L32" s="384"/>
      <c r="M32" s="522"/>
      <c r="N32" s="522"/>
      <c r="O32" s="522"/>
      <c r="P32" s="523"/>
      <c r="Q32" s="543"/>
      <c r="R32" s="31"/>
      <c r="S32" s="342"/>
      <c r="T32" s="342"/>
      <c r="U32" s="342"/>
      <c r="V32" s="342"/>
      <c r="W32" s="342"/>
      <c r="X32" s="342"/>
      <c r="Y32" s="43"/>
      <c r="Z32" s="43"/>
      <c r="AA32" s="43"/>
      <c r="AB32" s="44"/>
      <c r="AC32" s="349"/>
      <c r="AD32" s="544"/>
      <c r="AE32" s="522"/>
      <c r="AF32" s="523"/>
      <c r="AG32" s="524"/>
      <c r="AH32" s="18"/>
      <c r="AI32" s="18"/>
    </row>
    <row r="33" spans="1:35" ht="34.5" customHeight="1" thickBot="1" x14ac:dyDescent="0.3">
      <c r="A33" s="18"/>
      <c r="B33" s="539"/>
      <c r="C33" s="542"/>
      <c r="D33" s="57" t="s">
        <v>44</v>
      </c>
      <c r="E33" s="487"/>
      <c r="F33" s="32">
        <v>30</v>
      </c>
      <c r="G33" s="34"/>
      <c r="H33" s="56"/>
      <c r="I33" s="56"/>
      <c r="J33" s="56"/>
      <c r="K33" s="56"/>
      <c r="L33" s="56"/>
      <c r="M33" s="473"/>
      <c r="N33" s="473"/>
      <c r="O33" s="473"/>
      <c r="P33" s="475"/>
      <c r="Q33" s="518"/>
      <c r="R33" s="385"/>
      <c r="S33" s="33"/>
      <c r="T33" s="33"/>
      <c r="U33" s="33"/>
      <c r="V33" s="33"/>
      <c r="W33" s="33"/>
      <c r="X33" s="33"/>
      <c r="Y33" s="38"/>
      <c r="Z33" s="38"/>
      <c r="AA33" s="38"/>
      <c r="AB33" s="39"/>
      <c r="AC33" s="353"/>
      <c r="AD33" s="479"/>
      <c r="AE33" s="473"/>
      <c r="AF33" s="475"/>
      <c r="AG33" s="489"/>
      <c r="AH33" s="18"/>
      <c r="AI33" s="18"/>
    </row>
    <row r="34" spans="1:35" ht="30.75" customHeight="1" x14ac:dyDescent="0.25">
      <c r="A34" s="18"/>
      <c r="B34" s="492" t="s">
        <v>168</v>
      </c>
      <c r="C34" s="525">
        <v>3</v>
      </c>
      <c r="D34" s="318" t="s">
        <v>27</v>
      </c>
      <c r="E34" s="448" t="s">
        <v>144</v>
      </c>
      <c r="F34" s="519">
        <v>20</v>
      </c>
      <c r="G34" s="370"/>
      <c r="H34" s="366"/>
      <c r="I34" s="366"/>
      <c r="J34" s="366"/>
      <c r="K34" s="366"/>
      <c r="L34" s="366"/>
      <c r="M34" s="508">
        <v>20</v>
      </c>
      <c r="N34" s="508">
        <v>30</v>
      </c>
      <c r="O34" s="508">
        <v>50</v>
      </c>
      <c r="P34" s="511">
        <v>2</v>
      </c>
      <c r="Q34" s="527" t="s">
        <v>4</v>
      </c>
      <c r="R34" s="386"/>
      <c r="S34" s="367"/>
      <c r="T34" s="367"/>
      <c r="U34" s="367"/>
      <c r="V34" s="367"/>
      <c r="W34" s="367"/>
      <c r="X34" s="367"/>
      <c r="Y34" s="367"/>
      <c r="Z34" s="367"/>
      <c r="AA34" s="367"/>
      <c r="AB34" s="368"/>
      <c r="AC34" s="387"/>
      <c r="AD34" s="529">
        <f>SUM(M34,Y34)</f>
        <v>20</v>
      </c>
      <c r="AE34" s="531">
        <f>SUM(N34,Z34)</f>
        <v>30</v>
      </c>
      <c r="AF34" s="533">
        <f>(O34+AA34:AA35)</f>
        <v>50</v>
      </c>
      <c r="AG34" s="535">
        <f>SUM(P34,AB34)</f>
        <v>2</v>
      </c>
      <c r="AH34" s="18"/>
      <c r="AI34" s="18"/>
    </row>
    <row r="35" spans="1:35" ht="41.3" customHeight="1" thickBot="1" x14ac:dyDescent="0.3">
      <c r="A35" s="18"/>
      <c r="B35" s="494"/>
      <c r="C35" s="526"/>
      <c r="D35" s="52" t="s">
        <v>149</v>
      </c>
      <c r="E35" s="449" t="s">
        <v>175</v>
      </c>
      <c r="F35" s="521"/>
      <c r="G35" s="377"/>
      <c r="H35" s="373"/>
      <c r="I35" s="373"/>
      <c r="J35" s="373"/>
      <c r="K35" s="373"/>
      <c r="L35" s="373"/>
      <c r="M35" s="510"/>
      <c r="N35" s="510"/>
      <c r="O35" s="510"/>
      <c r="P35" s="513"/>
      <c r="Q35" s="528"/>
      <c r="R35" s="388"/>
      <c r="S35" s="374"/>
      <c r="T35" s="374"/>
      <c r="U35" s="374"/>
      <c r="V35" s="374"/>
      <c r="W35" s="374"/>
      <c r="X35" s="374"/>
      <c r="Y35" s="374"/>
      <c r="Z35" s="374"/>
      <c r="AA35" s="374"/>
      <c r="AB35" s="375"/>
      <c r="AC35" s="389"/>
      <c r="AD35" s="530"/>
      <c r="AE35" s="532"/>
      <c r="AF35" s="534"/>
      <c r="AG35" s="536"/>
      <c r="AH35" s="18"/>
      <c r="AI35" s="18"/>
    </row>
    <row r="36" spans="1:35" ht="35" customHeight="1" x14ac:dyDescent="0.25">
      <c r="A36" s="18"/>
      <c r="B36" s="492" t="s">
        <v>176</v>
      </c>
      <c r="C36" s="495">
        <v>4</v>
      </c>
      <c r="D36" s="382" t="s">
        <v>177</v>
      </c>
      <c r="E36" s="486" t="s">
        <v>123</v>
      </c>
      <c r="F36" s="390"/>
      <c r="G36" s="391"/>
      <c r="H36" s="392"/>
      <c r="I36" s="392"/>
      <c r="J36" s="55"/>
      <c r="K36" s="392"/>
      <c r="L36" s="392"/>
      <c r="M36" s="26"/>
      <c r="N36" s="26"/>
      <c r="O36" s="26"/>
      <c r="P36" s="27"/>
      <c r="Q36" s="393"/>
      <c r="R36" s="25"/>
      <c r="S36" s="338"/>
      <c r="T36" s="394">
        <v>75</v>
      </c>
      <c r="U36" s="338"/>
      <c r="V36" s="26"/>
      <c r="W36" s="338"/>
      <c r="X36" s="338"/>
      <c r="Y36" s="472">
        <v>75</v>
      </c>
      <c r="Z36" s="472">
        <v>25</v>
      </c>
      <c r="AA36" s="472">
        <v>100</v>
      </c>
      <c r="AB36" s="474">
        <v>4</v>
      </c>
      <c r="AC36" s="517" t="s">
        <v>4</v>
      </c>
      <c r="AD36" s="478">
        <f>(M36:M37+Y36)</f>
        <v>75</v>
      </c>
      <c r="AE36" s="472">
        <f>(N36:N37+Z36)</f>
        <v>25</v>
      </c>
      <c r="AF36" s="474">
        <f>(O36:O37+AA36)</f>
        <v>100</v>
      </c>
      <c r="AG36" s="488">
        <f>(P36:P37+AB36)</f>
        <v>4</v>
      </c>
      <c r="AH36" s="18"/>
      <c r="AI36" s="18"/>
    </row>
    <row r="37" spans="1:35" ht="35" customHeight="1" thickBot="1" x14ac:dyDescent="0.3">
      <c r="A37" s="18"/>
      <c r="B37" s="493"/>
      <c r="C37" s="496"/>
      <c r="D37" s="348" t="s">
        <v>178</v>
      </c>
      <c r="E37" s="497"/>
      <c r="F37" s="284"/>
      <c r="G37" s="395"/>
      <c r="H37" s="56"/>
      <c r="I37" s="56"/>
      <c r="J37" s="56"/>
      <c r="K37" s="56"/>
      <c r="L37" s="56"/>
      <c r="M37" s="33"/>
      <c r="N37" s="33"/>
      <c r="O37" s="33"/>
      <c r="P37" s="34"/>
      <c r="Q37" s="396"/>
      <c r="R37" s="397"/>
      <c r="S37" s="33"/>
      <c r="T37" s="360">
        <v>75</v>
      </c>
      <c r="U37" s="398"/>
      <c r="V37" s="33"/>
      <c r="W37" s="57"/>
      <c r="X37" s="399"/>
      <c r="Y37" s="473"/>
      <c r="Z37" s="473"/>
      <c r="AA37" s="473"/>
      <c r="AB37" s="475"/>
      <c r="AC37" s="518"/>
      <c r="AD37" s="479"/>
      <c r="AE37" s="473"/>
      <c r="AF37" s="475"/>
      <c r="AG37" s="489"/>
      <c r="AH37" s="18"/>
      <c r="AI37" s="18"/>
    </row>
    <row r="38" spans="1:35" ht="12.4" customHeight="1" x14ac:dyDescent="0.25">
      <c r="A38" s="18"/>
      <c r="B38" s="493"/>
      <c r="C38" s="498">
        <v>5</v>
      </c>
      <c r="D38" s="501" t="s">
        <v>179</v>
      </c>
      <c r="E38" s="503" t="s">
        <v>123</v>
      </c>
      <c r="F38" s="400"/>
      <c r="G38" s="401"/>
      <c r="H38" s="506">
        <v>75</v>
      </c>
      <c r="I38" s="402"/>
      <c r="J38" s="403"/>
      <c r="K38" s="402"/>
      <c r="L38" s="402"/>
      <c r="M38" s="508">
        <v>75</v>
      </c>
      <c r="N38" s="508">
        <v>25</v>
      </c>
      <c r="O38" s="508">
        <v>100</v>
      </c>
      <c r="P38" s="511">
        <v>4</v>
      </c>
      <c r="Q38" s="514" t="s">
        <v>4</v>
      </c>
      <c r="R38" s="405"/>
      <c r="S38" s="402"/>
      <c r="T38" s="401"/>
      <c r="U38" s="402"/>
      <c r="V38" s="401"/>
      <c r="W38" s="406"/>
      <c r="X38" s="405"/>
      <c r="Y38" s="401"/>
      <c r="Z38" s="401"/>
      <c r="AA38" s="401"/>
      <c r="AB38" s="407"/>
      <c r="AC38" s="381"/>
      <c r="AD38" s="519">
        <v>75</v>
      </c>
      <c r="AE38" s="508">
        <v>25</v>
      </c>
      <c r="AF38" s="511">
        <v>100</v>
      </c>
      <c r="AG38" s="480">
        <v>4</v>
      </c>
      <c r="AH38" s="18"/>
      <c r="AI38" s="18"/>
    </row>
    <row r="39" spans="1:35" ht="12.4" customHeight="1" x14ac:dyDescent="0.25">
      <c r="A39" s="18"/>
      <c r="B39" s="493"/>
      <c r="C39" s="499"/>
      <c r="D39" s="502"/>
      <c r="E39" s="504"/>
      <c r="F39" s="408"/>
      <c r="G39" s="409"/>
      <c r="H39" s="507"/>
      <c r="I39" s="410"/>
      <c r="J39" s="411"/>
      <c r="K39" s="410"/>
      <c r="L39" s="410"/>
      <c r="M39" s="509"/>
      <c r="N39" s="509"/>
      <c r="O39" s="509"/>
      <c r="P39" s="512"/>
      <c r="Q39" s="515"/>
      <c r="R39" s="413"/>
      <c r="S39" s="410"/>
      <c r="T39" s="409"/>
      <c r="U39" s="410"/>
      <c r="V39" s="409"/>
      <c r="W39" s="414"/>
      <c r="X39" s="413"/>
      <c r="Y39" s="409"/>
      <c r="Z39" s="409"/>
      <c r="AA39" s="409"/>
      <c r="AB39" s="415"/>
      <c r="AC39" s="358"/>
      <c r="AD39" s="520"/>
      <c r="AE39" s="509"/>
      <c r="AF39" s="512"/>
      <c r="AG39" s="481"/>
      <c r="AH39" s="18"/>
      <c r="AI39" s="18"/>
    </row>
    <row r="40" spans="1:35" ht="25.15" customHeight="1" thickBot="1" x14ac:dyDescent="0.3">
      <c r="A40" s="18"/>
      <c r="B40" s="494"/>
      <c r="C40" s="500"/>
      <c r="D40" s="416" t="s">
        <v>180</v>
      </c>
      <c r="E40" s="505"/>
      <c r="F40" s="417"/>
      <c r="G40" s="418"/>
      <c r="H40" s="419">
        <v>75</v>
      </c>
      <c r="I40" s="420"/>
      <c r="J40" s="421"/>
      <c r="K40" s="420"/>
      <c r="L40" s="420"/>
      <c r="M40" s="510"/>
      <c r="N40" s="510"/>
      <c r="O40" s="510"/>
      <c r="P40" s="513"/>
      <c r="Q40" s="516"/>
      <c r="R40" s="422"/>
      <c r="S40" s="423"/>
      <c r="T40" s="424"/>
      <c r="U40" s="423"/>
      <c r="V40" s="424"/>
      <c r="W40" s="324"/>
      <c r="X40" s="425"/>
      <c r="Y40" s="426"/>
      <c r="Z40" s="426"/>
      <c r="AA40" s="426"/>
      <c r="AB40" s="427"/>
      <c r="AC40" s="361"/>
      <c r="AD40" s="521"/>
      <c r="AE40" s="510"/>
      <c r="AF40" s="513"/>
      <c r="AG40" s="482"/>
      <c r="AH40" s="18"/>
      <c r="AI40" s="18"/>
    </row>
    <row r="41" spans="1:35" ht="24.8" customHeight="1" x14ac:dyDescent="0.25">
      <c r="A41" s="18"/>
      <c r="B41" s="483" t="s">
        <v>181</v>
      </c>
      <c r="C41" s="485">
        <v>6</v>
      </c>
      <c r="D41" s="428" t="s">
        <v>83</v>
      </c>
      <c r="E41" s="486" t="s">
        <v>145</v>
      </c>
      <c r="F41" s="337"/>
      <c r="G41" s="338"/>
      <c r="H41" s="392"/>
      <c r="I41" s="392"/>
      <c r="J41" s="392"/>
      <c r="K41" s="392"/>
      <c r="L41" s="392"/>
      <c r="M41" s="338"/>
      <c r="N41" s="338"/>
      <c r="O41" s="338"/>
      <c r="P41" s="380"/>
      <c r="Q41" s="404"/>
      <c r="R41" s="25"/>
      <c r="S41" s="338"/>
      <c r="T41" s="338"/>
      <c r="U41" s="338"/>
      <c r="V41" s="338"/>
      <c r="W41" s="338"/>
      <c r="X41" s="472">
        <v>25</v>
      </c>
      <c r="Y41" s="472">
        <v>25</v>
      </c>
      <c r="Z41" s="472">
        <v>25</v>
      </c>
      <c r="AA41" s="472">
        <v>50</v>
      </c>
      <c r="AB41" s="474">
        <v>2</v>
      </c>
      <c r="AC41" s="476" t="s">
        <v>4</v>
      </c>
      <c r="AD41" s="478">
        <f>(M41:M42+Y41)</f>
        <v>25</v>
      </c>
      <c r="AE41" s="472">
        <f>(N41:N42+Z41)</f>
        <v>25</v>
      </c>
      <c r="AF41" s="474">
        <f>(O41:O42+AA41)</f>
        <v>50</v>
      </c>
      <c r="AG41" s="488">
        <f>(P41:P42+AB41)</f>
        <v>2</v>
      </c>
      <c r="AH41" s="18"/>
      <c r="AI41" s="18"/>
    </row>
    <row r="42" spans="1:35" ht="24.8" customHeight="1" thickBot="1" x14ac:dyDescent="0.3">
      <c r="A42" s="18"/>
      <c r="B42" s="484"/>
      <c r="C42" s="484"/>
      <c r="D42" s="429" t="s">
        <v>82</v>
      </c>
      <c r="E42" s="487"/>
      <c r="F42" s="32"/>
      <c r="G42" s="33"/>
      <c r="H42" s="56"/>
      <c r="I42" s="56"/>
      <c r="J42" s="56"/>
      <c r="K42" s="56"/>
      <c r="L42" s="56"/>
      <c r="M42" s="33"/>
      <c r="N42" s="33"/>
      <c r="O42" s="33"/>
      <c r="P42" s="34"/>
      <c r="Q42" s="396"/>
      <c r="R42" s="37"/>
      <c r="S42" s="33"/>
      <c r="T42" s="33"/>
      <c r="U42" s="33"/>
      <c r="V42" s="33"/>
      <c r="W42" s="33"/>
      <c r="X42" s="473"/>
      <c r="Y42" s="473"/>
      <c r="Z42" s="473"/>
      <c r="AA42" s="473"/>
      <c r="AB42" s="475"/>
      <c r="AC42" s="477"/>
      <c r="AD42" s="479"/>
      <c r="AE42" s="473"/>
      <c r="AF42" s="475"/>
      <c r="AG42" s="489"/>
      <c r="AH42" s="18"/>
      <c r="AI42" s="18"/>
    </row>
    <row r="43" spans="1:35" ht="24.8" customHeight="1" thickBot="1" x14ac:dyDescent="0.35">
      <c r="A43" s="18"/>
      <c r="B43" s="490"/>
      <c r="C43" s="491"/>
      <c r="D43" s="491"/>
      <c r="E43" s="450"/>
      <c r="F43" s="430">
        <f>F29+F32+F33+F34</f>
        <v>90</v>
      </c>
      <c r="G43" s="431">
        <v>10</v>
      </c>
      <c r="H43" s="431">
        <v>75</v>
      </c>
      <c r="I43" s="431">
        <f>SUM(I26:I42)</f>
        <v>0</v>
      </c>
      <c r="J43" s="431">
        <f>SUM(J26:J42)</f>
        <v>0</v>
      </c>
      <c r="K43" s="431">
        <f>SUM(K26:K42)</f>
        <v>0</v>
      </c>
      <c r="L43" s="431">
        <f>SUM(L26:L42)</f>
        <v>0</v>
      </c>
      <c r="M43" s="431">
        <f>SUM(M29:M42)</f>
        <v>175</v>
      </c>
      <c r="N43" s="431">
        <f>SUM(N29:N42)</f>
        <v>125</v>
      </c>
      <c r="O43" s="431">
        <f>SUM(O29:O42)</f>
        <v>300</v>
      </c>
      <c r="P43" s="431">
        <f>SUM(P29:P42)</f>
        <v>12</v>
      </c>
      <c r="Q43" s="432"/>
      <c r="R43" s="433">
        <f>SUM(R29:R42)</f>
        <v>0</v>
      </c>
      <c r="S43" s="431">
        <f>SUM(S28:S42)</f>
        <v>0</v>
      </c>
      <c r="T43" s="431">
        <f>(SUM(T37:T37))</f>
        <v>75</v>
      </c>
      <c r="U43" s="431">
        <f>SUM(U26:U42)</f>
        <v>0</v>
      </c>
      <c r="V43" s="431">
        <f>SUM(V26:V42)</f>
        <v>0</v>
      </c>
      <c r="W43" s="431">
        <f>SUM(W26:W42)</f>
        <v>0</v>
      </c>
      <c r="X43" s="431">
        <f>SUM(X29:X42)</f>
        <v>25</v>
      </c>
      <c r="Y43" s="431">
        <f>SUM(Y29:Y42)</f>
        <v>100</v>
      </c>
      <c r="Z43" s="431">
        <f>SUM(Z29:Z42)</f>
        <v>50</v>
      </c>
      <c r="AA43" s="431">
        <f>SUM(AA29:AA42)</f>
        <v>150</v>
      </c>
      <c r="AB43" s="431">
        <f>SUM(AB29:AB42)</f>
        <v>6</v>
      </c>
      <c r="AC43" s="434">
        <f>SUM(AC26:AC41)</f>
        <v>0</v>
      </c>
      <c r="AD43" s="435">
        <f>SUM(AD29:AD42)</f>
        <v>275</v>
      </c>
      <c r="AE43" s="431">
        <f>SUM(AE29:AE42)</f>
        <v>175</v>
      </c>
      <c r="AF43" s="431">
        <f>SUM(AF29:AF42)</f>
        <v>450</v>
      </c>
      <c r="AG43" s="432">
        <f>SUM(AG29:AG42)</f>
        <v>18</v>
      </c>
      <c r="AH43" s="18"/>
      <c r="AI43" s="18"/>
    </row>
    <row r="44" spans="1:35" ht="32.299999999999997" customHeight="1" thickBot="1" x14ac:dyDescent="0.3">
      <c r="A44" s="18"/>
      <c r="B44" s="466"/>
      <c r="C44" s="467"/>
      <c r="D44" s="325" t="s">
        <v>23</v>
      </c>
      <c r="E44" s="451" t="s">
        <v>182</v>
      </c>
      <c r="F44" s="341"/>
      <c r="G44" s="342"/>
      <c r="H44" s="384"/>
      <c r="I44" s="384"/>
      <c r="J44" s="384"/>
      <c r="K44" s="384"/>
      <c r="L44" s="384"/>
      <c r="M44" s="342"/>
      <c r="N44" s="342"/>
      <c r="O44" s="342"/>
      <c r="P44" s="344"/>
      <c r="Q44" s="412"/>
      <c r="R44" s="436"/>
      <c r="S44" s="342"/>
      <c r="T44" s="342"/>
      <c r="U44" s="342"/>
      <c r="V44" s="342"/>
      <c r="W44" s="343">
        <v>320</v>
      </c>
      <c r="X44" s="342"/>
      <c r="Y44" s="342">
        <f>SUM(R44:X44)</f>
        <v>320</v>
      </c>
      <c r="Z44" s="342"/>
      <c r="AA44" s="342">
        <f>SUM(Y44:Z44)</f>
        <v>320</v>
      </c>
      <c r="AB44" s="344">
        <v>11</v>
      </c>
      <c r="AC44" s="437"/>
      <c r="AD44" s="341">
        <f>SUM(M44,Y44)</f>
        <v>320</v>
      </c>
      <c r="AE44" s="342">
        <f>SUM(N44,Z44)</f>
        <v>0</v>
      </c>
      <c r="AF44" s="344">
        <f>SUM(O44,AA44)</f>
        <v>320</v>
      </c>
      <c r="AG44" s="383">
        <f>SUM(P44,AB44)</f>
        <v>11</v>
      </c>
      <c r="AH44" s="18"/>
      <c r="AI44" s="18"/>
    </row>
    <row r="45" spans="1:35" ht="39.75" customHeight="1" thickBot="1" x14ac:dyDescent="0.35">
      <c r="A45" s="18"/>
      <c r="B45" s="468"/>
      <c r="C45" s="469"/>
      <c r="D45" s="469"/>
      <c r="E45" s="470"/>
      <c r="F45" s="438">
        <f>SUM(F25,F29:F42,F44)</f>
        <v>180</v>
      </c>
      <c r="G45" s="439">
        <f>SUM(G25,G29:G42,G44)</f>
        <v>122</v>
      </c>
      <c r="H45" s="439">
        <v>250</v>
      </c>
      <c r="I45" s="439">
        <f t="shared" ref="I45:P45" si="7">SUM(I25,I29:I42,I44)</f>
        <v>0</v>
      </c>
      <c r="J45" s="439">
        <f t="shared" si="7"/>
        <v>0</v>
      </c>
      <c r="K45" s="439">
        <f t="shared" si="7"/>
        <v>0</v>
      </c>
      <c r="L45" s="439">
        <f t="shared" si="7"/>
        <v>58</v>
      </c>
      <c r="M45" s="439">
        <f t="shared" si="7"/>
        <v>580</v>
      </c>
      <c r="N45" s="439">
        <f t="shared" si="7"/>
        <v>229</v>
      </c>
      <c r="O45" s="439">
        <f t="shared" si="7"/>
        <v>809</v>
      </c>
      <c r="P45" s="439">
        <f t="shared" si="7"/>
        <v>30</v>
      </c>
      <c r="Q45" s="440" t="s">
        <v>21</v>
      </c>
      <c r="R45" s="441">
        <f t="shared" ref="R45:W45" si="8">SUM(R25,R29:R42,R44)</f>
        <v>35</v>
      </c>
      <c r="S45" s="439">
        <f t="shared" si="8"/>
        <v>70</v>
      </c>
      <c r="T45" s="439">
        <f t="shared" si="8"/>
        <v>300</v>
      </c>
      <c r="U45" s="439">
        <f t="shared" si="8"/>
        <v>0</v>
      </c>
      <c r="V45" s="439">
        <f t="shared" si="8"/>
        <v>0</v>
      </c>
      <c r="W45" s="439">
        <f t="shared" si="8"/>
        <v>320</v>
      </c>
      <c r="X45" s="439">
        <f>SUM(X25,X29:X41,X44)</f>
        <v>30</v>
      </c>
      <c r="Y45" s="439">
        <f>SUM(Y25,Y29:Y42,Y44)</f>
        <v>680</v>
      </c>
      <c r="Z45" s="439">
        <f>SUM(Z25,Z29:Z41,Z44)</f>
        <v>120</v>
      </c>
      <c r="AA45" s="439">
        <f>SUM(AA25,AA29:AA41,AA44)</f>
        <v>800</v>
      </c>
      <c r="AB45" s="439">
        <f>SUM(AB25,AB29:AB41,AB44)</f>
        <v>29</v>
      </c>
      <c r="AC45" s="442">
        <f>SUM(AC25,AC29:AC41,AC44)</f>
        <v>0</v>
      </c>
      <c r="AD45" s="439">
        <f>(AD25+AD43+AD44)</f>
        <v>1260</v>
      </c>
      <c r="AE45" s="439">
        <f>(AE25+AE43+AE44)</f>
        <v>349</v>
      </c>
      <c r="AF45" s="439">
        <f>(AF25+AF43+AF44)</f>
        <v>1609</v>
      </c>
      <c r="AG45" s="440">
        <f>SUM(AG25,AG44,AG43)</f>
        <v>59</v>
      </c>
      <c r="AH45" s="30"/>
      <c r="AI45" s="18"/>
    </row>
    <row r="46" spans="1:35" x14ac:dyDescent="0.25">
      <c r="A46" s="18"/>
      <c r="B46" s="19"/>
      <c r="C46" s="5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18"/>
      <c r="AI46" s="18"/>
    </row>
    <row r="47" spans="1:35" ht="19.05" x14ac:dyDescent="0.35">
      <c r="A47" s="18"/>
      <c r="B47" s="471"/>
      <c r="C47" s="471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18"/>
      <c r="AI47" s="18"/>
    </row>
    <row r="48" spans="1:35" ht="16.3" x14ac:dyDescent="0.25">
      <c r="A48" s="18"/>
      <c r="B48" s="464" t="s">
        <v>18</v>
      </c>
      <c r="C48" s="465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18"/>
      <c r="AI48" s="18"/>
    </row>
    <row r="49" spans="1:35" ht="16.3" x14ac:dyDescent="0.25">
      <c r="A49" s="18"/>
      <c r="B49" s="464" t="s">
        <v>16</v>
      </c>
      <c r="C49" s="465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18"/>
      <c r="AI49" s="18"/>
    </row>
    <row r="50" spans="1:35" ht="16.3" x14ac:dyDescent="0.25">
      <c r="A50" s="18"/>
      <c r="B50" s="464" t="s">
        <v>14</v>
      </c>
      <c r="C50" s="465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18"/>
      <c r="AI50" s="18"/>
    </row>
    <row r="51" spans="1:35" ht="16.3" x14ac:dyDescent="0.25">
      <c r="A51" s="18"/>
      <c r="B51" s="464" t="s">
        <v>12</v>
      </c>
      <c r="C51" s="465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18"/>
      <c r="AI51" s="18"/>
    </row>
    <row r="52" spans="1:35" ht="16.3" x14ac:dyDescent="0.25">
      <c r="A52" s="18"/>
      <c r="B52" s="464" t="s">
        <v>10</v>
      </c>
      <c r="C52" s="465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18"/>
      <c r="AI52" s="18"/>
    </row>
    <row r="53" spans="1:35" ht="16.3" x14ac:dyDescent="0.25">
      <c r="A53" s="18"/>
      <c r="B53" s="464" t="s">
        <v>8</v>
      </c>
      <c r="C53" s="465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18"/>
      <c r="AI53" s="18"/>
    </row>
    <row r="54" spans="1:35" ht="16.3" x14ac:dyDescent="0.25">
      <c r="A54" s="18"/>
      <c r="B54" s="464" t="s">
        <v>6</v>
      </c>
      <c r="C54" s="465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18"/>
      <c r="AI54" s="18"/>
    </row>
    <row r="55" spans="1:35" ht="16.3" x14ac:dyDescent="0.25">
      <c r="A55" s="18"/>
      <c r="B55" s="464" t="s">
        <v>4</v>
      </c>
      <c r="C55" s="465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18"/>
      <c r="AI55" s="18"/>
    </row>
    <row r="56" spans="1:35" ht="16.3" x14ac:dyDescent="0.25">
      <c r="A56" s="18"/>
      <c r="B56" s="464" t="s">
        <v>2</v>
      </c>
      <c r="C56" s="465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18"/>
      <c r="AI56" s="18"/>
    </row>
    <row r="57" spans="1:35" ht="16.3" x14ac:dyDescent="0.25">
      <c r="A57" s="18"/>
      <c r="B57" s="464" t="s">
        <v>0</v>
      </c>
      <c r="C57" s="465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18"/>
      <c r="AI57" s="18"/>
    </row>
    <row r="58" spans="1:35" x14ac:dyDescent="0.25">
      <c r="A58" s="18"/>
      <c r="B58" s="7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18"/>
      <c r="AI58" s="18"/>
    </row>
    <row r="59" spans="1:35" x14ac:dyDescent="0.25">
      <c r="A59" s="18"/>
      <c r="B59" s="19"/>
      <c r="C59" s="20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</row>
    <row r="60" spans="1:35" x14ac:dyDescent="0.25">
      <c r="A60" s="18"/>
      <c r="B60" s="19"/>
      <c r="C60" s="20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</row>
    <row r="61" spans="1:35" x14ac:dyDescent="0.25">
      <c r="A61" s="18"/>
      <c r="B61" s="19"/>
      <c r="C61" s="20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</row>
    <row r="62" spans="1:35" ht="14.45" hidden="1" x14ac:dyDescent="0.3">
      <c r="A62" s="18"/>
      <c r="B62" s="19"/>
      <c r="C62" s="20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</row>
    <row r="63" spans="1:35" ht="14.45" hidden="1" x14ac:dyDescent="0.3">
      <c r="A63" s="18"/>
      <c r="B63" s="19"/>
      <c r="C63" s="20"/>
      <c r="D63" s="18"/>
      <c r="E63" s="18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2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2"/>
      <c r="AC63" s="22"/>
      <c r="AD63" s="21"/>
      <c r="AE63" s="21"/>
      <c r="AF63" s="21"/>
      <c r="AG63" s="21"/>
      <c r="AH63" s="18"/>
      <c r="AI63" s="18"/>
    </row>
    <row r="64" spans="1:35" ht="14.45" hidden="1" x14ac:dyDescent="0.3">
      <c r="A64" s="18"/>
      <c r="B64" s="19"/>
      <c r="C64" s="20"/>
      <c r="D64" s="18"/>
      <c r="E64" s="18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2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2"/>
      <c r="AC64" s="22"/>
      <c r="AD64" s="21"/>
      <c r="AE64" s="21"/>
      <c r="AF64" s="21"/>
      <c r="AG64" s="21"/>
      <c r="AH64" s="18"/>
      <c r="AI64" s="18"/>
    </row>
    <row r="65" spans="1:35" ht="14.45" hidden="1" x14ac:dyDescent="0.3">
      <c r="A65" s="18"/>
      <c r="B65" s="19"/>
      <c r="C65" s="20"/>
      <c r="D65" s="18"/>
      <c r="E65" s="18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2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2"/>
      <c r="AC65" s="22"/>
      <c r="AD65" s="21"/>
      <c r="AE65" s="21"/>
      <c r="AF65" s="21"/>
      <c r="AG65" s="21"/>
      <c r="AH65" s="18"/>
      <c r="AI65" s="18"/>
    </row>
    <row r="66" spans="1:35" ht="14.45" hidden="1" x14ac:dyDescent="0.3">
      <c r="A66" s="18"/>
      <c r="B66" s="19"/>
      <c r="C66" s="20"/>
      <c r="D66" s="18"/>
      <c r="E66" s="18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2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2"/>
      <c r="AC66" s="22"/>
      <c r="AD66" s="21"/>
      <c r="AE66" s="21"/>
      <c r="AF66" s="21"/>
      <c r="AG66" s="21"/>
      <c r="AH66" s="18"/>
      <c r="AI66" s="18"/>
    </row>
    <row r="67" spans="1:35" ht="14.45" hidden="1" x14ac:dyDescent="0.3">
      <c r="A67" s="18"/>
      <c r="B67" s="19"/>
      <c r="C67" s="20"/>
      <c r="D67" s="18"/>
      <c r="E67" s="18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2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2"/>
      <c r="AC67" s="22"/>
      <c r="AD67" s="21"/>
      <c r="AE67" s="21"/>
      <c r="AF67" s="21"/>
      <c r="AG67" s="21"/>
      <c r="AH67" s="18"/>
      <c r="AI67" s="18"/>
    </row>
    <row r="68" spans="1:35" ht="14.45" hidden="1" x14ac:dyDescent="0.3">
      <c r="A68" s="18"/>
      <c r="B68" s="19"/>
      <c r="C68" s="20"/>
      <c r="D68" s="18"/>
      <c r="E68" s="18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2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2"/>
      <c r="AC68" s="22"/>
      <c r="AD68" s="21"/>
      <c r="AE68" s="21"/>
      <c r="AF68" s="21"/>
      <c r="AG68" s="21"/>
      <c r="AH68" s="18"/>
      <c r="AI68" s="18"/>
    </row>
    <row r="69" spans="1:35" ht="14.45" hidden="1" x14ac:dyDescent="0.3">
      <c r="A69" s="18"/>
      <c r="B69" s="19"/>
      <c r="C69" s="20"/>
      <c r="D69" s="18"/>
      <c r="E69" s="18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2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2"/>
      <c r="AC69" s="22"/>
      <c r="AD69" s="21"/>
      <c r="AE69" s="21"/>
      <c r="AF69" s="21"/>
      <c r="AG69" s="21"/>
      <c r="AH69" s="18"/>
      <c r="AI69" s="18"/>
    </row>
    <row r="70" spans="1:35" ht="14.45" hidden="1" x14ac:dyDescent="0.3">
      <c r="A70" s="18"/>
      <c r="B70" s="19"/>
      <c r="C70" s="20"/>
      <c r="D70" s="18"/>
      <c r="E70" s="18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2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2"/>
      <c r="AC70" s="22"/>
      <c r="AD70" s="21"/>
      <c r="AE70" s="21"/>
      <c r="AF70" s="21"/>
      <c r="AG70" s="21"/>
      <c r="AH70" s="18"/>
      <c r="AI70" s="18"/>
    </row>
    <row r="71" spans="1:35" ht="14.45" hidden="1" x14ac:dyDescent="0.3">
      <c r="A71" s="18"/>
      <c r="B71" s="19"/>
      <c r="C71" s="20"/>
      <c r="D71" s="18"/>
      <c r="E71" s="18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2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2"/>
      <c r="AC71" s="22"/>
      <c r="AD71" s="21"/>
      <c r="AE71" s="21"/>
      <c r="AF71" s="21"/>
      <c r="AG71" s="21"/>
      <c r="AH71" s="18"/>
      <c r="AI71" s="18"/>
    </row>
    <row r="72" spans="1:35" ht="14.45" hidden="1" x14ac:dyDescent="0.3">
      <c r="A72" s="18"/>
      <c r="B72" s="19"/>
      <c r="C72" s="20"/>
      <c r="D72" s="18"/>
      <c r="E72" s="18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2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2"/>
      <c r="AC72" s="22"/>
      <c r="AD72" s="21"/>
      <c r="AE72" s="21"/>
      <c r="AF72" s="21"/>
      <c r="AG72" s="21"/>
      <c r="AH72" s="18"/>
      <c r="AI72" s="18"/>
    </row>
    <row r="73" spans="1:35" ht="14.45" hidden="1" x14ac:dyDescent="0.3">
      <c r="A73" s="18"/>
      <c r="B73" s="19"/>
      <c r="C73" s="20"/>
      <c r="D73" s="18"/>
      <c r="E73" s="18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2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2"/>
      <c r="AC73" s="22"/>
      <c r="AD73" s="21"/>
      <c r="AE73" s="21"/>
      <c r="AF73" s="21"/>
      <c r="AG73" s="21"/>
      <c r="AH73" s="18"/>
      <c r="AI73" s="18"/>
    </row>
    <row r="74" spans="1:35" ht="14.45" hidden="1" x14ac:dyDescent="0.3">
      <c r="A74" s="18"/>
      <c r="B74" s="19"/>
      <c r="C74" s="20"/>
      <c r="D74" s="18"/>
      <c r="E74" s="18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2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2"/>
      <c r="AC74" s="22"/>
      <c r="AD74" s="21"/>
      <c r="AE74" s="21"/>
      <c r="AF74" s="21"/>
      <c r="AG74" s="21"/>
      <c r="AH74" s="18"/>
      <c r="AI74" s="18"/>
    </row>
  </sheetData>
  <mergeCells count="122">
    <mergeCell ref="B2:AG2"/>
    <mergeCell ref="B3:H3"/>
    <mergeCell ref="I3:AG3"/>
    <mergeCell ref="B4:H4"/>
    <mergeCell ref="I4:AG4"/>
    <mergeCell ref="B5:H5"/>
    <mergeCell ref="I5:AG5"/>
    <mergeCell ref="B6:H6"/>
    <mergeCell ref="I6:AG6"/>
    <mergeCell ref="B7:H7"/>
    <mergeCell ref="I7:AG7"/>
    <mergeCell ref="B8:AG8"/>
    <mergeCell ref="B9:B13"/>
    <mergeCell ref="C9:D11"/>
    <mergeCell ref="E9:E11"/>
    <mergeCell ref="F9:Q9"/>
    <mergeCell ref="R9:AC9"/>
    <mergeCell ref="C12:AG12"/>
    <mergeCell ref="D13:AG13"/>
    <mergeCell ref="B14:B17"/>
    <mergeCell ref="B18:B20"/>
    <mergeCell ref="B21:B24"/>
    <mergeCell ref="B25:E25"/>
    <mergeCell ref="AD9:AD11"/>
    <mergeCell ref="AE9:AE11"/>
    <mergeCell ref="AF9:AF11"/>
    <mergeCell ref="AG9:AG11"/>
    <mergeCell ref="F10:Q10"/>
    <mergeCell ref="R10:AC10"/>
    <mergeCell ref="B26:B27"/>
    <mergeCell ref="C26:AG27"/>
    <mergeCell ref="B28:AG28"/>
    <mergeCell ref="B29:B30"/>
    <mergeCell ref="C29:C30"/>
    <mergeCell ref="E29:E30"/>
    <mergeCell ref="F29:F30"/>
    <mergeCell ref="G29:G30"/>
    <mergeCell ref="M29:M30"/>
    <mergeCell ref="N29:N30"/>
    <mergeCell ref="AG29:AG30"/>
    <mergeCell ref="O29:O30"/>
    <mergeCell ref="P29:P30"/>
    <mergeCell ref="Q29:Q30"/>
    <mergeCell ref="AD29:AD30"/>
    <mergeCell ref="AE29:AE30"/>
    <mergeCell ref="AF29:AF30"/>
    <mergeCell ref="AE31:AE33"/>
    <mergeCell ref="AF31:AF33"/>
    <mergeCell ref="AG31:AG33"/>
    <mergeCell ref="B34:B35"/>
    <mergeCell ref="C34:C35"/>
    <mergeCell ref="F34:F35"/>
    <mergeCell ref="M34:M35"/>
    <mergeCell ref="N34:N35"/>
    <mergeCell ref="O34:O35"/>
    <mergeCell ref="P34:P35"/>
    <mergeCell ref="Q34:Q35"/>
    <mergeCell ref="AD34:AD35"/>
    <mergeCell ref="AE34:AE35"/>
    <mergeCell ref="AF34:AF35"/>
    <mergeCell ref="AG34:AG35"/>
    <mergeCell ref="B31:B33"/>
    <mergeCell ref="C31:C33"/>
    <mergeCell ref="E31:E33"/>
    <mergeCell ref="M31:M33"/>
    <mergeCell ref="N31:N33"/>
    <mergeCell ref="O31:O33"/>
    <mergeCell ref="P31:P33"/>
    <mergeCell ref="Q31:Q33"/>
    <mergeCell ref="AD31:AD33"/>
    <mergeCell ref="Q38:Q40"/>
    <mergeCell ref="AA36:AA37"/>
    <mergeCell ref="AB36:AB37"/>
    <mergeCell ref="AC36:AC37"/>
    <mergeCell ref="AD36:AD37"/>
    <mergeCell ref="AE36:AE37"/>
    <mergeCell ref="AF36:AF37"/>
    <mergeCell ref="AD38:AD40"/>
    <mergeCell ref="AE38:AE40"/>
    <mergeCell ref="AF38:AF40"/>
    <mergeCell ref="AG38:AG40"/>
    <mergeCell ref="B41:B42"/>
    <mergeCell ref="C41:C42"/>
    <mergeCell ref="E41:E42"/>
    <mergeCell ref="X41:X42"/>
    <mergeCell ref="Y41:Y42"/>
    <mergeCell ref="Z41:Z42"/>
    <mergeCell ref="AG41:AG42"/>
    <mergeCell ref="B43:D43"/>
    <mergeCell ref="AF41:AF42"/>
    <mergeCell ref="B36:B40"/>
    <mergeCell ref="C36:C37"/>
    <mergeCell ref="E36:E37"/>
    <mergeCell ref="Y36:Y37"/>
    <mergeCell ref="Z36:Z37"/>
    <mergeCell ref="AG36:AG37"/>
    <mergeCell ref="C38:C40"/>
    <mergeCell ref="D38:D39"/>
    <mergeCell ref="E38:E40"/>
    <mergeCell ref="H38:H39"/>
    <mergeCell ref="M38:M40"/>
    <mergeCell ref="N38:N40"/>
    <mergeCell ref="O38:O40"/>
    <mergeCell ref="P38:P40"/>
    <mergeCell ref="B44:C44"/>
    <mergeCell ref="B45:E45"/>
    <mergeCell ref="B47:C47"/>
    <mergeCell ref="B48:C48"/>
    <mergeCell ref="AA41:AA42"/>
    <mergeCell ref="AB41:AB42"/>
    <mergeCell ref="AC41:AC42"/>
    <mergeCell ref="AD41:AD42"/>
    <mergeCell ref="AE41:AE42"/>
    <mergeCell ref="B55:C55"/>
    <mergeCell ref="B56:C56"/>
    <mergeCell ref="B57:C57"/>
    <mergeCell ref="B49:C49"/>
    <mergeCell ref="B50:C50"/>
    <mergeCell ref="B51:C51"/>
    <mergeCell ref="B52:C52"/>
    <mergeCell ref="B53:C53"/>
    <mergeCell ref="B54:C54"/>
  </mergeCells>
  <pageMargins left="0.43307086614173229" right="0.23622047244094491" top="0.35433070866141736" bottom="0.35433070866141736" header="0.31496062992125984" footer="0.31496062992125984"/>
  <pageSetup paperSize="9"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  <pageSetUpPr fitToPage="1"/>
  </sheetPr>
  <dimension ref="A1:AI57"/>
  <sheetViews>
    <sheetView zoomScale="60" zoomScaleNormal="60" workbookViewId="0">
      <selection activeCell="E28" sqref="E28:F28"/>
    </sheetView>
  </sheetViews>
  <sheetFormatPr defaultColWidth="9.125" defaultRowHeight="15.65" x14ac:dyDescent="0.25"/>
  <cols>
    <col min="1" max="1" width="19.5" style="9" customWidth="1"/>
    <col min="2" max="2" width="29.375" style="13" customWidth="1"/>
    <col min="3" max="3" width="38.125" style="13" bestFit="1" customWidth="1"/>
    <col min="4" max="4" width="4.5" style="12" bestFit="1" customWidth="1"/>
    <col min="5" max="5" width="47.375" style="9" bestFit="1" customWidth="1"/>
    <col min="6" max="6" width="45.375" style="9" customWidth="1"/>
    <col min="7" max="7" width="4.625" style="10" bestFit="1" customWidth="1"/>
    <col min="8" max="8" width="5" style="10" bestFit="1" customWidth="1"/>
    <col min="9" max="9" width="4.125" style="10" bestFit="1" customWidth="1"/>
    <col min="10" max="10" width="2.5" style="10" bestFit="1" customWidth="1"/>
    <col min="11" max="11" width="4.625" style="10" bestFit="1" customWidth="1"/>
    <col min="12" max="12" width="3.5" style="10" bestFit="1" customWidth="1"/>
    <col min="13" max="13" width="4.5" style="10" bestFit="1" customWidth="1"/>
    <col min="14" max="15" width="7.375" style="10" bestFit="1" customWidth="1"/>
    <col min="16" max="16" width="13.5" style="10" bestFit="1" customWidth="1"/>
    <col min="17" max="17" width="4.125" style="11" bestFit="1" customWidth="1"/>
    <col min="18" max="18" width="5" style="10" bestFit="1" customWidth="1"/>
    <col min="19" max="19" width="4.625" style="10" bestFit="1" customWidth="1"/>
    <col min="20" max="20" width="5" style="10" bestFit="1" customWidth="1"/>
    <col min="21" max="21" width="4.125" style="10" bestFit="1" customWidth="1"/>
    <col min="22" max="22" width="2.5" style="10" bestFit="1" customWidth="1"/>
    <col min="23" max="24" width="4.625" style="10" bestFit="1" customWidth="1"/>
    <col min="25" max="25" width="3.875" style="10" bestFit="1" customWidth="1"/>
    <col min="26" max="27" width="7.375" style="10" bestFit="1" customWidth="1"/>
    <col min="28" max="28" width="13.5" style="10" bestFit="1" customWidth="1"/>
    <col min="29" max="29" width="4.125" style="10" bestFit="1" customWidth="1"/>
    <col min="30" max="30" width="5" style="11" bestFit="1" customWidth="1"/>
    <col min="31" max="32" width="7.375" style="10" bestFit="1" customWidth="1"/>
    <col min="33" max="33" width="13.5" style="10" bestFit="1" customWidth="1"/>
    <col min="34" max="34" width="7.375" style="10" bestFit="1" customWidth="1"/>
    <col min="35" max="16384" width="9.125" style="9"/>
  </cols>
  <sheetData>
    <row r="1" spans="2:35" ht="17" thickBot="1" x14ac:dyDescent="0.35">
      <c r="B1" s="60"/>
      <c r="C1" s="60"/>
      <c r="D1" s="61"/>
      <c r="E1" s="62"/>
      <c r="F1" s="62"/>
      <c r="G1" s="63"/>
      <c r="H1" s="63"/>
      <c r="I1" s="63"/>
      <c r="J1" s="63"/>
      <c r="K1" s="63"/>
      <c r="L1" s="63"/>
      <c r="M1" s="63"/>
      <c r="N1" s="63"/>
      <c r="O1" s="63"/>
      <c r="P1" s="63"/>
      <c r="Q1" s="64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4"/>
      <c r="AE1" s="63"/>
      <c r="AF1" s="63"/>
      <c r="AG1" s="63"/>
      <c r="AH1" s="63"/>
      <c r="AI1" s="62"/>
    </row>
    <row r="2" spans="2:35" ht="17" thickBot="1" x14ac:dyDescent="0.35">
      <c r="B2" s="644" t="s">
        <v>81</v>
      </c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  <c r="N2" s="645"/>
      <c r="O2" s="645"/>
      <c r="P2" s="645"/>
      <c r="Q2" s="645"/>
      <c r="R2" s="645"/>
      <c r="S2" s="645"/>
      <c r="T2" s="645"/>
      <c r="U2" s="645"/>
      <c r="V2" s="645"/>
      <c r="W2" s="645"/>
      <c r="X2" s="645"/>
      <c r="Y2" s="645"/>
      <c r="Z2" s="645"/>
      <c r="AA2" s="645"/>
      <c r="AB2" s="645"/>
      <c r="AC2" s="645"/>
      <c r="AD2" s="645"/>
      <c r="AE2" s="645"/>
      <c r="AF2" s="645"/>
      <c r="AG2" s="645"/>
      <c r="AH2" s="646"/>
      <c r="AI2" s="62"/>
    </row>
    <row r="3" spans="2:35" ht="19.05" x14ac:dyDescent="0.35">
      <c r="B3" s="672" t="s">
        <v>80</v>
      </c>
      <c r="C3" s="673"/>
      <c r="D3" s="673"/>
      <c r="E3" s="673"/>
      <c r="F3" s="673"/>
      <c r="G3" s="673"/>
      <c r="H3" s="673"/>
      <c r="I3" s="673" t="s">
        <v>79</v>
      </c>
      <c r="J3" s="673"/>
      <c r="K3" s="673"/>
      <c r="L3" s="673"/>
      <c r="M3" s="673"/>
      <c r="N3" s="673"/>
      <c r="O3" s="673"/>
      <c r="P3" s="673"/>
      <c r="Q3" s="673"/>
      <c r="R3" s="673"/>
      <c r="S3" s="673"/>
      <c r="T3" s="673"/>
      <c r="U3" s="673"/>
      <c r="V3" s="673"/>
      <c r="W3" s="673"/>
      <c r="X3" s="673"/>
      <c r="Y3" s="673"/>
      <c r="Z3" s="673"/>
      <c r="AA3" s="673"/>
      <c r="AB3" s="673"/>
      <c r="AC3" s="673"/>
      <c r="AD3" s="673"/>
      <c r="AE3" s="673"/>
      <c r="AF3" s="673"/>
      <c r="AG3" s="673"/>
      <c r="AH3" s="697"/>
      <c r="AI3" s="62"/>
    </row>
    <row r="4" spans="2:35" ht="16.3" x14ac:dyDescent="0.3">
      <c r="B4" s="670" t="s">
        <v>78</v>
      </c>
      <c r="C4" s="671"/>
      <c r="D4" s="671"/>
      <c r="E4" s="671"/>
      <c r="F4" s="671"/>
      <c r="G4" s="671"/>
      <c r="H4" s="671"/>
      <c r="I4" s="675" t="s">
        <v>77</v>
      </c>
      <c r="J4" s="675"/>
      <c r="K4" s="675"/>
      <c r="L4" s="675"/>
      <c r="M4" s="675"/>
      <c r="N4" s="675"/>
      <c r="O4" s="675"/>
      <c r="P4" s="675"/>
      <c r="Q4" s="675"/>
      <c r="R4" s="675"/>
      <c r="S4" s="675"/>
      <c r="T4" s="675"/>
      <c r="U4" s="675"/>
      <c r="V4" s="675"/>
      <c r="W4" s="675"/>
      <c r="X4" s="675"/>
      <c r="Y4" s="675"/>
      <c r="Z4" s="675"/>
      <c r="AA4" s="675"/>
      <c r="AB4" s="675"/>
      <c r="AC4" s="675"/>
      <c r="AD4" s="675"/>
      <c r="AE4" s="675"/>
      <c r="AF4" s="675"/>
      <c r="AG4" s="675"/>
      <c r="AH4" s="676"/>
      <c r="AI4" s="62"/>
    </row>
    <row r="5" spans="2:35" ht="16.3" x14ac:dyDescent="0.3">
      <c r="B5" s="670" t="s">
        <v>76</v>
      </c>
      <c r="C5" s="671"/>
      <c r="D5" s="671"/>
      <c r="E5" s="671"/>
      <c r="F5" s="671"/>
      <c r="G5" s="671"/>
      <c r="H5" s="671"/>
      <c r="I5" s="675" t="s">
        <v>75</v>
      </c>
      <c r="J5" s="675"/>
      <c r="K5" s="675"/>
      <c r="L5" s="675"/>
      <c r="M5" s="675"/>
      <c r="N5" s="675"/>
      <c r="O5" s="675"/>
      <c r="P5" s="675"/>
      <c r="Q5" s="675"/>
      <c r="R5" s="675"/>
      <c r="S5" s="675"/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5"/>
      <c r="AF5" s="675"/>
      <c r="AG5" s="675"/>
      <c r="AH5" s="676"/>
      <c r="AI5" s="62"/>
    </row>
    <row r="6" spans="2:35" ht="17" thickBot="1" x14ac:dyDescent="0.35">
      <c r="B6" s="668" t="s">
        <v>74</v>
      </c>
      <c r="C6" s="669"/>
      <c r="D6" s="669"/>
      <c r="E6" s="669"/>
      <c r="F6" s="669"/>
      <c r="G6" s="669"/>
      <c r="H6" s="669"/>
      <c r="I6" s="669" t="s">
        <v>73</v>
      </c>
      <c r="J6" s="669"/>
      <c r="K6" s="669"/>
      <c r="L6" s="669"/>
      <c r="M6" s="669"/>
      <c r="N6" s="669"/>
      <c r="O6" s="669"/>
      <c r="P6" s="669"/>
      <c r="Q6" s="669"/>
      <c r="R6" s="669"/>
      <c r="S6" s="669"/>
      <c r="T6" s="669"/>
      <c r="U6" s="669"/>
      <c r="V6" s="669"/>
      <c r="W6" s="669"/>
      <c r="X6" s="669"/>
      <c r="Y6" s="669"/>
      <c r="Z6" s="669"/>
      <c r="AA6" s="669"/>
      <c r="AB6" s="669"/>
      <c r="AC6" s="669"/>
      <c r="AD6" s="669"/>
      <c r="AE6" s="669"/>
      <c r="AF6" s="669"/>
      <c r="AG6" s="669"/>
      <c r="AH6" s="674"/>
      <c r="AI6" s="62"/>
    </row>
    <row r="7" spans="2:35" ht="16.3" x14ac:dyDescent="0.3">
      <c r="B7" s="709" t="s">
        <v>72</v>
      </c>
      <c r="C7" s="662" t="s">
        <v>71</v>
      </c>
      <c r="D7" s="702" t="s">
        <v>183</v>
      </c>
      <c r="E7" s="702"/>
      <c r="F7" s="702"/>
      <c r="G7" s="702"/>
      <c r="H7" s="702"/>
      <c r="I7" s="702"/>
      <c r="J7" s="702"/>
      <c r="K7" s="702"/>
      <c r="L7" s="702"/>
      <c r="M7" s="702"/>
      <c r="N7" s="702"/>
      <c r="O7" s="702"/>
      <c r="P7" s="702"/>
      <c r="Q7" s="702"/>
      <c r="R7" s="702"/>
      <c r="S7" s="702"/>
      <c r="T7" s="702"/>
      <c r="U7" s="702"/>
      <c r="V7" s="702"/>
      <c r="W7" s="702"/>
      <c r="X7" s="702"/>
      <c r="Y7" s="702"/>
      <c r="Z7" s="702"/>
      <c r="AA7" s="702"/>
      <c r="AB7" s="702"/>
      <c r="AC7" s="702"/>
      <c r="AD7" s="702"/>
      <c r="AE7" s="702"/>
      <c r="AF7" s="702"/>
      <c r="AG7" s="702"/>
      <c r="AH7" s="703"/>
      <c r="AI7" s="62"/>
    </row>
    <row r="8" spans="2:35" ht="26.35" customHeight="1" thickBot="1" x14ac:dyDescent="0.35">
      <c r="B8" s="710"/>
      <c r="C8" s="663"/>
      <c r="D8" s="704"/>
      <c r="E8" s="704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3"/>
      <c r="AI8" s="62"/>
    </row>
    <row r="9" spans="2:35" ht="25.5" customHeight="1" thickBot="1" x14ac:dyDescent="0.35">
      <c r="B9" s="710"/>
      <c r="C9" s="663"/>
      <c r="D9" s="665" t="s">
        <v>103</v>
      </c>
      <c r="E9" s="662" t="s">
        <v>70</v>
      </c>
      <c r="F9" s="662" t="s">
        <v>120</v>
      </c>
      <c r="G9" s="647" t="s">
        <v>138</v>
      </c>
      <c r="H9" s="648"/>
      <c r="I9" s="648"/>
      <c r="J9" s="648"/>
      <c r="K9" s="648"/>
      <c r="L9" s="648"/>
      <c r="M9" s="648"/>
      <c r="N9" s="648"/>
      <c r="O9" s="648"/>
      <c r="P9" s="648"/>
      <c r="Q9" s="648"/>
      <c r="R9" s="649"/>
      <c r="S9" s="647" t="s">
        <v>139</v>
      </c>
      <c r="T9" s="648"/>
      <c r="U9" s="648"/>
      <c r="V9" s="648"/>
      <c r="W9" s="648"/>
      <c r="X9" s="648"/>
      <c r="Y9" s="648"/>
      <c r="Z9" s="648"/>
      <c r="AA9" s="648"/>
      <c r="AB9" s="648"/>
      <c r="AC9" s="648"/>
      <c r="AD9" s="649"/>
      <c r="AE9" s="656" t="s">
        <v>67</v>
      </c>
      <c r="AF9" s="653" t="s">
        <v>66</v>
      </c>
      <c r="AG9" s="653" t="s">
        <v>65</v>
      </c>
      <c r="AH9" s="659" t="s">
        <v>64</v>
      </c>
      <c r="AI9" s="62"/>
    </row>
    <row r="10" spans="2:35" ht="26.35" customHeight="1" thickBot="1" x14ac:dyDescent="0.35">
      <c r="B10" s="710"/>
      <c r="C10" s="663"/>
      <c r="D10" s="666"/>
      <c r="E10" s="663"/>
      <c r="F10" s="663"/>
      <c r="G10" s="650" t="s">
        <v>63</v>
      </c>
      <c r="H10" s="651"/>
      <c r="I10" s="651"/>
      <c r="J10" s="651"/>
      <c r="K10" s="651"/>
      <c r="L10" s="651"/>
      <c r="M10" s="651"/>
      <c r="N10" s="651"/>
      <c r="O10" s="651"/>
      <c r="P10" s="651"/>
      <c r="Q10" s="651"/>
      <c r="R10" s="652"/>
      <c r="S10" s="650" t="s">
        <v>63</v>
      </c>
      <c r="T10" s="651"/>
      <c r="U10" s="651"/>
      <c r="V10" s="651"/>
      <c r="W10" s="651"/>
      <c r="X10" s="651"/>
      <c r="Y10" s="651"/>
      <c r="Z10" s="651"/>
      <c r="AA10" s="651"/>
      <c r="AB10" s="651"/>
      <c r="AC10" s="651"/>
      <c r="AD10" s="652"/>
      <c r="AE10" s="657"/>
      <c r="AF10" s="654"/>
      <c r="AG10" s="654"/>
      <c r="AH10" s="660"/>
      <c r="AI10" s="62"/>
    </row>
    <row r="11" spans="2:35" ht="158.30000000000001" customHeight="1" thickBot="1" x14ac:dyDescent="0.35">
      <c r="B11" s="710"/>
      <c r="C11" s="663"/>
      <c r="D11" s="667"/>
      <c r="E11" s="664"/>
      <c r="F11" s="664"/>
      <c r="G11" s="65" t="s">
        <v>18</v>
      </c>
      <c r="H11" s="66" t="s">
        <v>16</v>
      </c>
      <c r="I11" s="66" t="s">
        <v>14</v>
      </c>
      <c r="J11" s="66" t="s">
        <v>12</v>
      </c>
      <c r="K11" s="66" t="s">
        <v>10</v>
      </c>
      <c r="L11" s="66" t="s">
        <v>8</v>
      </c>
      <c r="M11" s="66" t="s">
        <v>62</v>
      </c>
      <c r="N11" s="67" t="s">
        <v>102</v>
      </c>
      <c r="O11" s="68" t="s">
        <v>57</v>
      </c>
      <c r="P11" s="68" t="s">
        <v>56</v>
      </c>
      <c r="Q11" s="67" t="s">
        <v>60</v>
      </c>
      <c r="R11" s="69" t="s">
        <v>59</v>
      </c>
      <c r="S11" s="65" t="s">
        <v>18</v>
      </c>
      <c r="T11" s="66" t="s">
        <v>16</v>
      </c>
      <c r="U11" s="66" t="s">
        <v>14</v>
      </c>
      <c r="V11" s="66" t="s">
        <v>12</v>
      </c>
      <c r="W11" s="66" t="s">
        <v>10</v>
      </c>
      <c r="X11" s="66" t="s">
        <v>8</v>
      </c>
      <c r="Y11" s="66" t="s">
        <v>6</v>
      </c>
      <c r="Z11" s="68" t="s">
        <v>58</v>
      </c>
      <c r="AA11" s="68" t="s">
        <v>57</v>
      </c>
      <c r="AB11" s="68" t="s">
        <v>56</v>
      </c>
      <c r="AC11" s="68" t="s">
        <v>55</v>
      </c>
      <c r="AD11" s="70" t="s">
        <v>54</v>
      </c>
      <c r="AE11" s="658"/>
      <c r="AF11" s="655"/>
      <c r="AG11" s="655"/>
      <c r="AH11" s="661"/>
      <c r="AI11" s="62"/>
    </row>
    <row r="12" spans="2:35" ht="17" thickBot="1" x14ac:dyDescent="0.35">
      <c r="B12" s="710"/>
      <c r="C12" s="663"/>
      <c r="D12" s="685" t="s">
        <v>53</v>
      </c>
      <c r="E12" s="686"/>
      <c r="F12" s="686"/>
      <c r="G12" s="686"/>
      <c r="H12" s="686"/>
      <c r="I12" s="686"/>
      <c r="J12" s="686"/>
      <c r="K12" s="686"/>
      <c r="L12" s="686"/>
      <c r="M12" s="686"/>
      <c r="N12" s="686"/>
      <c r="O12" s="686"/>
      <c r="P12" s="686"/>
      <c r="Q12" s="686"/>
      <c r="R12" s="686"/>
      <c r="S12" s="686"/>
      <c r="T12" s="686"/>
      <c r="U12" s="686"/>
      <c r="V12" s="686"/>
      <c r="W12" s="686"/>
      <c r="X12" s="686"/>
      <c r="Y12" s="686"/>
      <c r="Z12" s="686"/>
      <c r="AA12" s="686"/>
      <c r="AB12" s="686"/>
      <c r="AC12" s="686"/>
      <c r="AD12" s="686"/>
      <c r="AE12" s="686"/>
      <c r="AF12" s="686"/>
      <c r="AG12" s="686"/>
      <c r="AH12" s="687"/>
      <c r="AI12" s="62"/>
    </row>
    <row r="13" spans="2:35" ht="17" thickBot="1" x14ac:dyDescent="0.35">
      <c r="B13" s="711"/>
      <c r="C13" s="664"/>
      <c r="D13" s="698" t="s">
        <v>33</v>
      </c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/>
      <c r="V13" s="699"/>
      <c r="W13" s="699"/>
      <c r="X13" s="699"/>
      <c r="Y13" s="699"/>
      <c r="Z13" s="699"/>
      <c r="AA13" s="699"/>
      <c r="AB13" s="699"/>
      <c r="AC13" s="699"/>
      <c r="AD13" s="699"/>
      <c r="AE13" s="699"/>
      <c r="AF13" s="699"/>
      <c r="AG13" s="699"/>
      <c r="AH13" s="700"/>
      <c r="AI13" s="62"/>
    </row>
    <row r="14" spans="2:35" ht="18.7" customHeight="1" thickBot="1" x14ac:dyDescent="0.35">
      <c r="B14" s="707" t="s">
        <v>51</v>
      </c>
      <c r="C14" s="71" t="s">
        <v>50</v>
      </c>
      <c r="D14" s="72">
        <v>1</v>
      </c>
      <c r="E14" s="458" t="s">
        <v>101</v>
      </c>
      <c r="F14" s="459" t="s">
        <v>129</v>
      </c>
      <c r="G14" s="73">
        <v>6</v>
      </c>
      <c r="H14" s="74">
        <v>15</v>
      </c>
      <c r="I14" s="74"/>
      <c r="J14" s="74"/>
      <c r="K14" s="74"/>
      <c r="L14" s="74"/>
      <c r="M14" s="74"/>
      <c r="N14" s="74">
        <f>SUM(G14:M14)</f>
        <v>21</v>
      </c>
      <c r="O14" s="74">
        <v>29</v>
      </c>
      <c r="P14" s="74">
        <f>SUM(N14:O14)</f>
        <v>50</v>
      </c>
      <c r="Q14" s="75">
        <v>2</v>
      </c>
      <c r="R14" s="76" t="s">
        <v>45</v>
      </c>
      <c r="S14" s="73"/>
      <c r="T14" s="74"/>
      <c r="U14" s="74"/>
      <c r="V14" s="74"/>
      <c r="W14" s="74"/>
      <c r="X14" s="74"/>
      <c r="Y14" s="74"/>
      <c r="Z14" s="74"/>
      <c r="AA14" s="74"/>
      <c r="AB14" s="74"/>
      <c r="AC14" s="75"/>
      <c r="AD14" s="76"/>
      <c r="AE14" s="73">
        <f t="shared" ref="AE14:AE23" si="0">SUM(N14,Z14)</f>
        <v>21</v>
      </c>
      <c r="AF14" s="74">
        <f t="shared" ref="AF14:AF23" si="1">SUM(O14,AA14)</f>
        <v>29</v>
      </c>
      <c r="AG14" s="75">
        <f t="shared" ref="AG14:AG23" si="2">SUM(P14,AB14)</f>
        <v>50</v>
      </c>
      <c r="AH14" s="76">
        <f t="shared" ref="AH14:AH23" si="3">SUM(Q14,AC14)</f>
        <v>2</v>
      </c>
      <c r="AI14" s="62"/>
    </row>
    <row r="15" spans="2:35" ht="18.7" customHeight="1" thickBot="1" x14ac:dyDescent="0.35">
      <c r="B15" s="708"/>
      <c r="C15" s="77" t="s">
        <v>48</v>
      </c>
      <c r="D15" s="78">
        <v>2</v>
      </c>
      <c r="E15" s="460" t="s">
        <v>100</v>
      </c>
      <c r="F15" s="461" t="s">
        <v>186</v>
      </c>
      <c r="G15" s="79">
        <v>30</v>
      </c>
      <c r="H15" s="80"/>
      <c r="I15" s="80"/>
      <c r="J15" s="80"/>
      <c r="K15" s="80"/>
      <c r="L15" s="80"/>
      <c r="M15" s="80"/>
      <c r="N15" s="80">
        <f>SUM(G15:M15)</f>
        <v>30</v>
      </c>
      <c r="O15" s="80">
        <v>20</v>
      </c>
      <c r="P15" s="80">
        <f>SUM(N15:O15)</f>
        <v>50</v>
      </c>
      <c r="Q15" s="81">
        <v>2</v>
      </c>
      <c r="R15" s="82" t="s">
        <v>4</v>
      </c>
      <c r="S15" s="79"/>
      <c r="T15" s="80"/>
      <c r="U15" s="80"/>
      <c r="V15" s="80"/>
      <c r="W15" s="80"/>
      <c r="X15" s="80"/>
      <c r="Y15" s="80"/>
      <c r="Z15" s="80"/>
      <c r="AA15" s="80"/>
      <c r="AB15" s="80"/>
      <c r="AC15" s="81"/>
      <c r="AD15" s="82"/>
      <c r="AE15" s="79">
        <f t="shared" si="0"/>
        <v>30</v>
      </c>
      <c r="AF15" s="80">
        <f t="shared" si="1"/>
        <v>20</v>
      </c>
      <c r="AG15" s="81">
        <f t="shared" si="2"/>
        <v>50</v>
      </c>
      <c r="AH15" s="82">
        <f t="shared" si="3"/>
        <v>2</v>
      </c>
      <c r="AI15" s="62"/>
    </row>
    <row r="16" spans="2:35" ht="16.3" x14ac:dyDescent="0.3">
      <c r="B16" s="707" t="s">
        <v>32</v>
      </c>
      <c r="C16" s="707" t="s">
        <v>46</v>
      </c>
      <c r="D16" s="83">
        <v>3</v>
      </c>
      <c r="E16" s="149" t="s">
        <v>99</v>
      </c>
      <c r="F16" s="150" t="s">
        <v>147</v>
      </c>
      <c r="G16" s="84">
        <v>8</v>
      </c>
      <c r="H16" s="85">
        <v>20</v>
      </c>
      <c r="I16" s="85"/>
      <c r="J16" s="85"/>
      <c r="K16" s="85"/>
      <c r="L16" s="85"/>
      <c r="M16" s="85">
        <v>2</v>
      </c>
      <c r="N16" s="85">
        <f>SUM(G16:M16)</f>
        <v>30</v>
      </c>
      <c r="O16" s="85">
        <v>20</v>
      </c>
      <c r="P16" s="85">
        <f>SUM(N16:O16)</f>
        <v>50</v>
      </c>
      <c r="Q16" s="86">
        <v>2</v>
      </c>
      <c r="R16" s="87" t="s">
        <v>45</v>
      </c>
      <c r="S16" s="84"/>
      <c r="T16" s="85"/>
      <c r="U16" s="85"/>
      <c r="V16" s="85"/>
      <c r="W16" s="85"/>
      <c r="X16" s="85"/>
      <c r="Y16" s="85"/>
      <c r="Z16" s="85"/>
      <c r="AA16" s="85"/>
      <c r="AB16" s="85"/>
      <c r="AC16" s="86"/>
      <c r="AD16" s="87"/>
      <c r="AE16" s="84">
        <f t="shared" si="0"/>
        <v>30</v>
      </c>
      <c r="AF16" s="85">
        <f t="shared" si="1"/>
        <v>20</v>
      </c>
      <c r="AG16" s="86">
        <f t="shared" si="2"/>
        <v>50</v>
      </c>
      <c r="AH16" s="87">
        <f t="shared" si="3"/>
        <v>2</v>
      </c>
      <c r="AI16" s="62"/>
    </row>
    <row r="17" spans="1:35" ht="24.65" customHeight="1" thickBot="1" x14ac:dyDescent="0.35">
      <c r="B17" s="712"/>
      <c r="C17" s="713"/>
      <c r="D17" s="88">
        <v>4</v>
      </c>
      <c r="E17" s="89" t="s">
        <v>98</v>
      </c>
      <c r="F17" s="90" t="s">
        <v>147</v>
      </c>
      <c r="G17" s="91"/>
      <c r="H17" s="92"/>
      <c r="I17" s="92"/>
      <c r="J17" s="92"/>
      <c r="K17" s="92"/>
      <c r="L17" s="92"/>
      <c r="M17" s="92"/>
      <c r="N17" s="92"/>
      <c r="O17" s="92"/>
      <c r="P17" s="92"/>
      <c r="Q17" s="93"/>
      <c r="R17" s="94"/>
      <c r="S17" s="91">
        <v>13</v>
      </c>
      <c r="T17" s="92">
        <v>15</v>
      </c>
      <c r="U17" s="92"/>
      <c r="V17" s="92"/>
      <c r="W17" s="92"/>
      <c r="X17" s="92"/>
      <c r="Y17" s="92">
        <v>2</v>
      </c>
      <c r="Z17" s="92">
        <f>SUM(S17:Y17)</f>
        <v>30</v>
      </c>
      <c r="AA17" s="92">
        <v>45</v>
      </c>
      <c r="AB17" s="92">
        <f>SUM(Z17:AA17)</f>
        <v>75</v>
      </c>
      <c r="AC17" s="93">
        <v>3</v>
      </c>
      <c r="AD17" s="94" t="s">
        <v>4</v>
      </c>
      <c r="AE17" s="91">
        <f t="shared" si="0"/>
        <v>30</v>
      </c>
      <c r="AF17" s="92">
        <f t="shared" si="1"/>
        <v>45</v>
      </c>
      <c r="AG17" s="93">
        <f t="shared" si="2"/>
        <v>75</v>
      </c>
      <c r="AH17" s="94">
        <f t="shared" si="3"/>
        <v>3</v>
      </c>
      <c r="AI17" s="62"/>
    </row>
    <row r="18" spans="1:35" ht="15.8" customHeight="1" x14ac:dyDescent="0.3">
      <c r="B18" s="712"/>
      <c r="C18" s="707" t="s">
        <v>43</v>
      </c>
      <c r="D18" s="83">
        <v>5</v>
      </c>
      <c r="E18" s="95" t="s">
        <v>97</v>
      </c>
      <c r="F18" s="96" t="s">
        <v>137</v>
      </c>
      <c r="G18" s="84">
        <v>8</v>
      </c>
      <c r="H18" s="85"/>
      <c r="I18" s="85">
        <v>20</v>
      </c>
      <c r="J18" s="85"/>
      <c r="K18" s="85"/>
      <c r="L18" s="85"/>
      <c r="M18" s="85">
        <v>2</v>
      </c>
      <c r="N18" s="85">
        <f t="shared" ref="N18:N23" si="4">SUM(G18:M18)</f>
        <v>30</v>
      </c>
      <c r="O18" s="85">
        <v>20</v>
      </c>
      <c r="P18" s="85">
        <f t="shared" ref="P18:P23" si="5">SUM(N18:O18)</f>
        <v>50</v>
      </c>
      <c r="Q18" s="86">
        <v>2</v>
      </c>
      <c r="R18" s="87" t="s">
        <v>4</v>
      </c>
      <c r="S18" s="84"/>
      <c r="T18" s="85"/>
      <c r="U18" s="85"/>
      <c r="V18" s="85"/>
      <c r="W18" s="85"/>
      <c r="X18" s="85"/>
      <c r="Y18" s="85"/>
      <c r="Z18" s="85"/>
      <c r="AA18" s="85"/>
      <c r="AB18" s="85"/>
      <c r="AC18" s="86"/>
      <c r="AD18" s="87"/>
      <c r="AE18" s="84">
        <f t="shared" si="0"/>
        <v>30</v>
      </c>
      <c r="AF18" s="85">
        <f t="shared" si="1"/>
        <v>20</v>
      </c>
      <c r="AG18" s="86">
        <f t="shared" si="2"/>
        <v>50</v>
      </c>
      <c r="AH18" s="87">
        <f t="shared" si="3"/>
        <v>2</v>
      </c>
      <c r="AI18" s="62"/>
    </row>
    <row r="19" spans="1:35" ht="16.5" customHeight="1" x14ac:dyDescent="0.3">
      <c r="B19" s="712"/>
      <c r="C19" s="712"/>
      <c r="D19" s="97">
        <v>6</v>
      </c>
      <c r="E19" s="98" t="s">
        <v>96</v>
      </c>
      <c r="F19" s="99" t="s">
        <v>128</v>
      </c>
      <c r="G19" s="285">
        <v>18</v>
      </c>
      <c r="H19" s="286"/>
      <c r="I19" s="286"/>
      <c r="J19" s="286"/>
      <c r="K19" s="286"/>
      <c r="L19" s="286"/>
      <c r="M19" s="287">
        <v>3</v>
      </c>
      <c r="N19" s="286">
        <f t="shared" si="4"/>
        <v>21</v>
      </c>
      <c r="O19" s="286">
        <v>4</v>
      </c>
      <c r="P19" s="286">
        <f t="shared" si="5"/>
        <v>25</v>
      </c>
      <c r="Q19" s="287">
        <v>1</v>
      </c>
      <c r="R19" s="288" t="s">
        <v>4</v>
      </c>
      <c r="S19" s="285">
        <v>21</v>
      </c>
      <c r="T19" s="286"/>
      <c r="U19" s="286"/>
      <c r="V19" s="286"/>
      <c r="W19" s="286"/>
      <c r="X19" s="286"/>
      <c r="Y19" s="289">
        <v>3</v>
      </c>
      <c r="Z19" s="100">
        <f>SUM(S19:Y19)</f>
        <v>24</v>
      </c>
      <c r="AA19" s="100">
        <v>1</v>
      </c>
      <c r="AB19" s="101">
        <f>SUM(Z19:AA19)</f>
        <v>25</v>
      </c>
      <c r="AC19" s="102">
        <v>1</v>
      </c>
      <c r="AD19" s="103" t="s">
        <v>4</v>
      </c>
      <c r="AE19" s="104">
        <f t="shared" si="0"/>
        <v>45</v>
      </c>
      <c r="AF19" s="101">
        <f t="shared" si="1"/>
        <v>5</v>
      </c>
      <c r="AG19" s="102">
        <f t="shared" si="2"/>
        <v>50</v>
      </c>
      <c r="AH19" s="103">
        <f t="shared" si="3"/>
        <v>2</v>
      </c>
      <c r="AI19" s="62"/>
    </row>
    <row r="20" spans="1:35" ht="17" thickBot="1" x14ac:dyDescent="0.35">
      <c r="B20" s="712"/>
      <c r="C20" s="708"/>
      <c r="D20" s="105">
        <v>7</v>
      </c>
      <c r="E20" s="106" t="s">
        <v>41</v>
      </c>
      <c r="F20" s="107" t="s">
        <v>123</v>
      </c>
      <c r="G20" s="108">
        <v>34</v>
      </c>
      <c r="H20" s="109"/>
      <c r="I20" s="109"/>
      <c r="J20" s="109"/>
      <c r="K20" s="109">
        <v>150</v>
      </c>
      <c r="L20" s="109"/>
      <c r="M20" s="109">
        <v>4</v>
      </c>
      <c r="N20" s="109">
        <f t="shared" si="4"/>
        <v>188</v>
      </c>
      <c r="O20" s="109">
        <v>0</v>
      </c>
      <c r="P20" s="109">
        <f t="shared" si="5"/>
        <v>188</v>
      </c>
      <c r="Q20" s="110">
        <v>7</v>
      </c>
      <c r="R20" s="111" t="s">
        <v>4</v>
      </c>
      <c r="S20" s="108">
        <v>34</v>
      </c>
      <c r="T20" s="109"/>
      <c r="U20" s="109"/>
      <c r="V20" s="109"/>
      <c r="W20" s="109">
        <v>150</v>
      </c>
      <c r="X20" s="109"/>
      <c r="Y20" s="109"/>
      <c r="Z20" s="109">
        <f>SUM(S20:Y20)</f>
        <v>184</v>
      </c>
      <c r="AA20" s="109">
        <v>66</v>
      </c>
      <c r="AB20" s="112">
        <f>SUM(Z20:AA20)</f>
        <v>250</v>
      </c>
      <c r="AC20" s="113">
        <v>10</v>
      </c>
      <c r="AD20" s="114" t="s">
        <v>4</v>
      </c>
      <c r="AE20" s="115">
        <f t="shared" si="0"/>
        <v>372</v>
      </c>
      <c r="AF20" s="112">
        <f t="shared" si="1"/>
        <v>66</v>
      </c>
      <c r="AG20" s="113">
        <f t="shared" si="2"/>
        <v>438</v>
      </c>
      <c r="AH20" s="114">
        <f t="shared" si="3"/>
        <v>17</v>
      </c>
      <c r="AI20" s="62"/>
    </row>
    <row r="21" spans="1:35" ht="16.3" x14ac:dyDescent="0.3">
      <c r="B21" s="712"/>
      <c r="C21" s="714" t="s">
        <v>95</v>
      </c>
      <c r="D21" s="116">
        <v>8</v>
      </c>
      <c r="E21" s="117" t="s">
        <v>94</v>
      </c>
      <c r="F21" s="118" t="s">
        <v>130</v>
      </c>
      <c r="G21" s="119">
        <v>15</v>
      </c>
      <c r="H21" s="120"/>
      <c r="I21" s="120"/>
      <c r="J21" s="120"/>
      <c r="K21" s="120"/>
      <c r="L21" s="120"/>
      <c r="M21" s="120"/>
      <c r="N21" s="120">
        <f t="shared" si="4"/>
        <v>15</v>
      </c>
      <c r="O21" s="120">
        <v>10</v>
      </c>
      <c r="P21" s="120">
        <f t="shared" si="5"/>
        <v>25</v>
      </c>
      <c r="Q21" s="121">
        <v>1</v>
      </c>
      <c r="R21" s="122" t="s">
        <v>4</v>
      </c>
      <c r="S21" s="119">
        <v>15</v>
      </c>
      <c r="T21" s="120"/>
      <c r="U21" s="120"/>
      <c r="V21" s="120"/>
      <c r="W21" s="120"/>
      <c r="X21" s="120"/>
      <c r="Y21" s="120"/>
      <c r="Z21" s="120">
        <f>SUM(S21:Y21)</f>
        <v>15</v>
      </c>
      <c r="AA21" s="120">
        <v>10</v>
      </c>
      <c r="AB21" s="123">
        <f>SUM(Z21:AA21)</f>
        <v>25</v>
      </c>
      <c r="AC21" s="124">
        <v>1</v>
      </c>
      <c r="AD21" s="125" t="s">
        <v>4</v>
      </c>
      <c r="AE21" s="126">
        <f t="shared" si="0"/>
        <v>30</v>
      </c>
      <c r="AF21" s="123">
        <f t="shared" si="1"/>
        <v>20</v>
      </c>
      <c r="AG21" s="124">
        <f t="shared" si="2"/>
        <v>50</v>
      </c>
      <c r="AH21" s="125">
        <f t="shared" si="3"/>
        <v>2</v>
      </c>
      <c r="AI21" s="62"/>
    </row>
    <row r="22" spans="1:35" ht="19.55" customHeight="1" thickBot="1" x14ac:dyDescent="0.3">
      <c r="A22" s="9" t="s">
        <v>142</v>
      </c>
      <c r="B22" s="708"/>
      <c r="C22" s="708"/>
      <c r="D22" s="105">
        <v>9</v>
      </c>
      <c r="E22" s="290" t="s">
        <v>93</v>
      </c>
      <c r="F22" s="291" t="s">
        <v>152</v>
      </c>
      <c r="G22" s="115">
        <v>15</v>
      </c>
      <c r="H22" s="112"/>
      <c r="I22" s="112"/>
      <c r="J22" s="112"/>
      <c r="K22" s="112">
        <v>75</v>
      </c>
      <c r="L22" s="112"/>
      <c r="M22" s="112"/>
      <c r="N22" s="112">
        <f t="shared" si="4"/>
        <v>90</v>
      </c>
      <c r="O22" s="112">
        <v>10</v>
      </c>
      <c r="P22" s="112">
        <f t="shared" si="5"/>
        <v>100</v>
      </c>
      <c r="Q22" s="113">
        <v>4</v>
      </c>
      <c r="R22" s="114" t="s">
        <v>4</v>
      </c>
      <c r="S22" s="115">
        <v>15</v>
      </c>
      <c r="T22" s="112"/>
      <c r="U22" s="112"/>
      <c r="V22" s="112"/>
      <c r="W22" s="112">
        <v>75</v>
      </c>
      <c r="X22" s="112"/>
      <c r="Y22" s="112"/>
      <c r="Z22" s="112">
        <f>SUM(S22:Y22)</f>
        <v>90</v>
      </c>
      <c r="AA22" s="112">
        <v>10</v>
      </c>
      <c r="AB22" s="112">
        <f>SUM(Z22:AA22)</f>
        <v>100</v>
      </c>
      <c r="AC22" s="113">
        <v>4</v>
      </c>
      <c r="AD22" s="114" t="s">
        <v>4</v>
      </c>
      <c r="AE22" s="115">
        <f t="shared" si="0"/>
        <v>180</v>
      </c>
      <c r="AF22" s="112">
        <f t="shared" si="1"/>
        <v>20</v>
      </c>
      <c r="AG22" s="113">
        <f t="shared" si="2"/>
        <v>200</v>
      </c>
      <c r="AH22" s="114">
        <f t="shared" si="3"/>
        <v>8</v>
      </c>
    </row>
    <row r="23" spans="1:35" ht="15.8" customHeight="1" thickBot="1" x14ac:dyDescent="0.35">
      <c r="B23" s="705" t="s">
        <v>30</v>
      </c>
      <c r="C23" s="706"/>
      <c r="D23" s="127">
        <v>10</v>
      </c>
      <c r="E23" s="128" t="s">
        <v>92</v>
      </c>
      <c r="F23" s="129" t="s">
        <v>125</v>
      </c>
      <c r="G23" s="130"/>
      <c r="H23" s="131">
        <v>30</v>
      </c>
      <c r="I23" s="131"/>
      <c r="J23" s="131"/>
      <c r="K23" s="131"/>
      <c r="L23" s="131"/>
      <c r="M23" s="131"/>
      <c r="N23" s="131">
        <f t="shared" si="4"/>
        <v>30</v>
      </c>
      <c r="O23" s="131">
        <v>20</v>
      </c>
      <c r="P23" s="131">
        <f t="shared" si="5"/>
        <v>50</v>
      </c>
      <c r="Q23" s="132">
        <v>2</v>
      </c>
      <c r="R23" s="133" t="s">
        <v>4</v>
      </c>
      <c r="S23" s="130"/>
      <c r="T23" s="131">
        <v>30</v>
      </c>
      <c r="U23" s="131"/>
      <c r="V23" s="131"/>
      <c r="W23" s="131"/>
      <c r="X23" s="131"/>
      <c r="Y23" s="131"/>
      <c r="Z23" s="131">
        <f>SUM(S23:Y23)</f>
        <v>30</v>
      </c>
      <c r="AA23" s="131">
        <v>20</v>
      </c>
      <c r="AB23" s="131">
        <f>SUM(Z23:AA23)</f>
        <v>50</v>
      </c>
      <c r="AC23" s="132">
        <v>2</v>
      </c>
      <c r="AD23" s="133" t="s">
        <v>45</v>
      </c>
      <c r="AE23" s="130">
        <f t="shared" si="0"/>
        <v>60</v>
      </c>
      <c r="AF23" s="131">
        <f t="shared" si="1"/>
        <v>40</v>
      </c>
      <c r="AG23" s="132">
        <f t="shared" si="2"/>
        <v>100</v>
      </c>
      <c r="AH23" s="133">
        <f t="shared" si="3"/>
        <v>4</v>
      </c>
      <c r="AI23" s="62"/>
    </row>
    <row r="24" spans="1:35" ht="29.25" customHeight="1" thickBot="1" x14ac:dyDescent="0.35">
      <c r="B24" s="625" t="s">
        <v>35</v>
      </c>
      <c r="C24" s="626"/>
      <c r="D24" s="626"/>
      <c r="E24" s="626"/>
      <c r="F24" s="701"/>
      <c r="G24" s="134">
        <f t="shared" ref="G24:AH24" si="6">SUM(G14:G23)</f>
        <v>134</v>
      </c>
      <c r="H24" s="135">
        <f t="shared" si="6"/>
        <v>65</v>
      </c>
      <c r="I24" s="135">
        <f t="shared" si="6"/>
        <v>20</v>
      </c>
      <c r="J24" s="135">
        <f t="shared" si="6"/>
        <v>0</v>
      </c>
      <c r="K24" s="135">
        <f t="shared" si="6"/>
        <v>225</v>
      </c>
      <c r="L24" s="135">
        <f t="shared" si="6"/>
        <v>0</v>
      </c>
      <c r="M24" s="135">
        <f t="shared" si="6"/>
        <v>11</v>
      </c>
      <c r="N24" s="135">
        <f t="shared" si="6"/>
        <v>455</v>
      </c>
      <c r="O24" s="135">
        <f t="shared" si="6"/>
        <v>133</v>
      </c>
      <c r="P24" s="135">
        <f t="shared" si="6"/>
        <v>588</v>
      </c>
      <c r="Q24" s="135">
        <f t="shared" si="6"/>
        <v>23</v>
      </c>
      <c r="R24" s="136">
        <f t="shared" si="6"/>
        <v>0</v>
      </c>
      <c r="S24" s="134">
        <f t="shared" si="6"/>
        <v>98</v>
      </c>
      <c r="T24" s="135">
        <f t="shared" si="6"/>
        <v>45</v>
      </c>
      <c r="U24" s="135">
        <f t="shared" si="6"/>
        <v>0</v>
      </c>
      <c r="V24" s="135">
        <f t="shared" si="6"/>
        <v>0</v>
      </c>
      <c r="W24" s="135">
        <f t="shared" si="6"/>
        <v>225</v>
      </c>
      <c r="X24" s="135">
        <f t="shared" si="6"/>
        <v>0</v>
      </c>
      <c r="Y24" s="135">
        <f t="shared" si="6"/>
        <v>5</v>
      </c>
      <c r="Z24" s="135">
        <f t="shared" si="6"/>
        <v>373</v>
      </c>
      <c r="AA24" s="135">
        <f t="shared" si="6"/>
        <v>152</v>
      </c>
      <c r="AB24" s="135">
        <f t="shared" si="6"/>
        <v>525</v>
      </c>
      <c r="AC24" s="135">
        <f t="shared" si="6"/>
        <v>21</v>
      </c>
      <c r="AD24" s="136">
        <f t="shared" si="6"/>
        <v>0</v>
      </c>
      <c r="AE24" s="134">
        <f t="shared" si="6"/>
        <v>828</v>
      </c>
      <c r="AF24" s="135">
        <f t="shared" si="6"/>
        <v>285</v>
      </c>
      <c r="AG24" s="135">
        <f t="shared" si="6"/>
        <v>1113</v>
      </c>
      <c r="AH24" s="136">
        <f t="shared" si="6"/>
        <v>44</v>
      </c>
      <c r="AI24" s="62"/>
    </row>
    <row r="25" spans="1:35" ht="30.75" customHeight="1" thickBot="1" x14ac:dyDescent="0.35">
      <c r="B25" s="681" t="s">
        <v>91</v>
      </c>
      <c r="C25" s="682"/>
      <c r="D25" s="685" t="s">
        <v>34</v>
      </c>
      <c r="E25" s="686"/>
      <c r="F25" s="686"/>
      <c r="G25" s="686"/>
      <c r="H25" s="686"/>
      <c r="I25" s="686"/>
      <c r="J25" s="686"/>
      <c r="K25" s="686"/>
      <c r="L25" s="686"/>
      <c r="M25" s="686"/>
      <c r="N25" s="686"/>
      <c r="O25" s="686"/>
      <c r="P25" s="686"/>
      <c r="Q25" s="686"/>
      <c r="R25" s="686"/>
      <c r="S25" s="686"/>
      <c r="T25" s="686"/>
      <c r="U25" s="686"/>
      <c r="V25" s="686"/>
      <c r="W25" s="686"/>
      <c r="X25" s="686"/>
      <c r="Y25" s="686"/>
      <c r="Z25" s="686"/>
      <c r="AA25" s="686"/>
      <c r="AB25" s="686"/>
      <c r="AC25" s="686"/>
      <c r="AD25" s="686"/>
      <c r="AE25" s="686"/>
      <c r="AF25" s="686"/>
      <c r="AG25" s="686"/>
      <c r="AH25" s="687"/>
      <c r="AI25" s="62"/>
    </row>
    <row r="26" spans="1:35" ht="16.5" customHeight="1" thickBot="1" x14ac:dyDescent="0.35">
      <c r="B26" s="683"/>
      <c r="C26" s="684"/>
      <c r="D26" s="620" t="s">
        <v>33</v>
      </c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  <c r="AC26" s="621"/>
      <c r="AD26" s="621"/>
      <c r="AE26" s="621"/>
      <c r="AF26" s="621"/>
      <c r="AG26" s="621"/>
      <c r="AH26" s="622"/>
      <c r="AI26" s="62"/>
    </row>
    <row r="27" spans="1:35" ht="21.1" customHeight="1" x14ac:dyDescent="0.3">
      <c r="B27" s="688" t="s">
        <v>30</v>
      </c>
      <c r="C27" s="137" t="s">
        <v>31</v>
      </c>
      <c r="D27" s="691">
        <v>1</v>
      </c>
      <c r="E27" s="149" t="s">
        <v>90</v>
      </c>
      <c r="F27" s="150" t="s">
        <v>187</v>
      </c>
      <c r="G27" s="84"/>
      <c r="H27" s="85"/>
      <c r="I27" s="86">
        <v>2</v>
      </c>
      <c r="J27" s="85"/>
      <c r="K27" s="138"/>
      <c r="L27" s="85"/>
      <c r="M27" s="85">
        <v>13</v>
      </c>
      <c r="N27" s="693">
        <f>SUM(G27:M27)</f>
        <v>15</v>
      </c>
      <c r="O27" s="693">
        <v>35</v>
      </c>
      <c r="P27" s="693">
        <f>SUM(N27:O27)</f>
        <v>50</v>
      </c>
      <c r="Q27" s="694">
        <v>2</v>
      </c>
      <c r="R27" s="695" t="s">
        <v>4</v>
      </c>
      <c r="S27" s="139"/>
      <c r="T27" s="85"/>
      <c r="U27" s="85"/>
      <c r="V27" s="85"/>
      <c r="W27" s="138"/>
      <c r="X27" s="85"/>
      <c r="Y27" s="85"/>
      <c r="Z27" s="138"/>
      <c r="AA27" s="138"/>
      <c r="AB27" s="138"/>
      <c r="AC27" s="140"/>
      <c r="AD27" s="141"/>
      <c r="AE27" s="696">
        <f>SUM(N27,Z27)</f>
        <v>15</v>
      </c>
      <c r="AF27" s="693">
        <f>SUM(O27,AA27)</f>
        <v>35</v>
      </c>
      <c r="AG27" s="694">
        <f>SUM(P27,AB27)</f>
        <v>50</v>
      </c>
      <c r="AH27" s="695">
        <f>SUM(Q27,AC27)</f>
        <v>2</v>
      </c>
      <c r="AI27" s="62"/>
    </row>
    <row r="28" spans="1:35" ht="19.899999999999999" customHeight="1" thickBot="1" x14ac:dyDescent="0.35">
      <c r="B28" s="689"/>
      <c r="C28" s="142" t="s">
        <v>25</v>
      </c>
      <c r="D28" s="692"/>
      <c r="E28" s="462" t="s">
        <v>89</v>
      </c>
      <c r="F28" s="463" t="s">
        <v>187</v>
      </c>
      <c r="G28" s="91">
        <v>15</v>
      </c>
      <c r="H28" s="92"/>
      <c r="I28" s="92"/>
      <c r="J28" s="92"/>
      <c r="K28" s="145"/>
      <c r="L28" s="92"/>
      <c r="M28" s="92"/>
      <c r="N28" s="637"/>
      <c r="O28" s="637"/>
      <c r="P28" s="637"/>
      <c r="Q28" s="633"/>
      <c r="R28" s="635"/>
      <c r="S28" s="146"/>
      <c r="T28" s="92"/>
      <c r="U28" s="92"/>
      <c r="V28" s="92"/>
      <c r="W28" s="145"/>
      <c r="X28" s="92"/>
      <c r="Y28" s="92"/>
      <c r="Z28" s="145"/>
      <c r="AA28" s="145"/>
      <c r="AB28" s="145"/>
      <c r="AC28" s="147"/>
      <c r="AD28" s="148"/>
      <c r="AE28" s="639"/>
      <c r="AF28" s="637"/>
      <c r="AG28" s="633"/>
      <c r="AH28" s="635"/>
      <c r="AI28" s="62"/>
    </row>
    <row r="29" spans="1:35" ht="16.5" customHeight="1" x14ac:dyDescent="0.3">
      <c r="B29" s="689"/>
      <c r="C29" s="137" t="s">
        <v>29</v>
      </c>
      <c r="D29" s="691">
        <v>2</v>
      </c>
      <c r="E29" s="149" t="s">
        <v>88</v>
      </c>
      <c r="F29" s="150" t="s">
        <v>155</v>
      </c>
      <c r="G29" s="84"/>
      <c r="H29" s="85">
        <v>15</v>
      </c>
      <c r="I29" s="85"/>
      <c r="J29" s="85"/>
      <c r="K29" s="693"/>
      <c r="L29" s="85"/>
      <c r="M29" s="85"/>
      <c r="N29" s="693">
        <f>SUM(G29:M29)</f>
        <v>15</v>
      </c>
      <c r="O29" s="693">
        <v>35</v>
      </c>
      <c r="P29" s="693">
        <f>SUM(N29:O29)</f>
        <v>50</v>
      </c>
      <c r="Q29" s="694">
        <v>2</v>
      </c>
      <c r="R29" s="695" t="s">
        <v>4</v>
      </c>
      <c r="S29" s="151"/>
      <c r="T29" s="85"/>
      <c r="U29" s="85"/>
      <c r="V29" s="85"/>
      <c r="W29" s="85"/>
      <c r="X29" s="85"/>
      <c r="Y29" s="85"/>
      <c r="Z29" s="138"/>
      <c r="AA29" s="138"/>
      <c r="AB29" s="138"/>
      <c r="AC29" s="140"/>
      <c r="AD29" s="141"/>
      <c r="AE29" s="696">
        <f>SUM(N29,Z29)</f>
        <v>15</v>
      </c>
      <c r="AF29" s="693">
        <f>SUM(O29,AA29)</f>
        <v>35</v>
      </c>
      <c r="AG29" s="694">
        <f>SUM(P29,AB29)</f>
        <v>50</v>
      </c>
      <c r="AH29" s="695">
        <f>SUM(Q29,AC29)</f>
        <v>2</v>
      </c>
      <c r="AI29" s="62"/>
    </row>
    <row r="30" spans="1:35" ht="19.55" customHeight="1" thickBot="1" x14ac:dyDescent="0.35">
      <c r="B30" s="689"/>
      <c r="C30" s="152" t="s">
        <v>25</v>
      </c>
      <c r="D30" s="643"/>
      <c r="E30" s="153" t="s">
        <v>87</v>
      </c>
      <c r="F30" s="154" t="s">
        <v>154</v>
      </c>
      <c r="G30" s="115"/>
      <c r="H30" s="112">
        <v>15</v>
      </c>
      <c r="I30" s="112"/>
      <c r="J30" s="112"/>
      <c r="K30" s="677"/>
      <c r="L30" s="112"/>
      <c r="M30" s="112"/>
      <c r="N30" s="677"/>
      <c r="O30" s="677"/>
      <c r="P30" s="677"/>
      <c r="Q30" s="678"/>
      <c r="R30" s="679"/>
      <c r="S30" s="155"/>
      <c r="T30" s="112"/>
      <c r="U30" s="112"/>
      <c r="V30" s="112"/>
      <c r="W30" s="112"/>
      <c r="X30" s="112"/>
      <c r="Y30" s="112"/>
      <c r="Z30" s="156"/>
      <c r="AA30" s="156"/>
      <c r="AB30" s="156"/>
      <c r="AC30" s="157"/>
      <c r="AD30" s="158"/>
      <c r="AE30" s="680"/>
      <c r="AF30" s="677"/>
      <c r="AG30" s="678"/>
      <c r="AH30" s="679"/>
      <c r="AI30" s="62"/>
    </row>
    <row r="31" spans="1:35" ht="16.5" customHeight="1" x14ac:dyDescent="0.3">
      <c r="B31" s="689"/>
      <c r="C31" s="159" t="s">
        <v>28</v>
      </c>
      <c r="D31" s="642">
        <v>3</v>
      </c>
      <c r="E31" s="117" t="s">
        <v>86</v>
      </c>
      <c r="F31" s="118" t="s">
        <v>146</v>
      </c>
      <c r="G31" s="126">
        <v>15</v>
      </c>
      <c r="H31" s="123"/>
      <c r="I31" s="123"/>
      <c r="J31" s="123"/>
      <c r="K31" s="636"/>
      <c r="L31" s="123"/>
      <c r="M31" s="123"/>
      <c r="N31" s="636">
        <f>SUM(G31:M31)</f>
        <v>15</v>
      </c>
      <c r="O31" s="636">
        <v>35</v>
      </c>
      <c r="P31" s="636">
        <f>SUM(N31:O31)</f>
        <v>50</v>
      </c>
      <c r="Q31" s="632">
        <v>2</v>
      </c>
      <c r="R31" s="634" t="s">
        <v>4</v>
      </c>
      <c r="S31" s="160"/>
      <c r="T31" s="161"/>
      <c r="U31" s="123"/>
      <c r="V31" s="123"/>
      <c r="W31" s="123"/>
      <c r="X31" s="123"/>
      <c r="Y31" s="123"/>
      <c r="Z31" s="161"/>
      <c r="AA31" s="161"/>
      <c r="AB31" s="161"/>
      <c r="AC31" s="162"/>
      <c r="AD31" s="163"/>
      <c r="AE31" s="638">
        <f>SUM(N31,Z31)</f>
        <v>15</v>
      </c>
      <c r="AF31" s="636">
        <f>SUM(O31,AA31)</f>
        <v>35</v>
      </c>
      <c r="AG31" s="632">
        <f>SUM(P31,AB31)</f>
        <v>50</v>
      </c>
      <c r="AH31" s="634">
        <f>SUM(Q31,AC31)</f>
        <v>2</v>
      </c>
      <c r="AI31" s="62"/>
    </row>
    <row r="32" spans="1:35" ht="18" customHeight="1" thickBot="1" x14ac:dyDescent="0.35">
      <c r="B32" s="690"/>
      <c r="C32" s="152" t="s">
        <v>25</v>
      </c>
      <c r="D32" s="643"/>
      <c r="E32" s="153" t="s">
        <v>85</v>
      </c>
      <c r="F32" s="154" t="s">
        <v>154</v>
      </c>
      <c r="G32" s="115"/>
      <c r="H32" s="112">
        <v>15</v>
      </c>
      <c r="I32" s="112"/>
      <c r="J32" s="112"/>
      <c r="K32" s="677"/>
      <c r="L32" s="112"/>
      <c r="M32" s="112"/>
      <c r="N32" s="677"/>
      <c r="O32" s="677"/>
      <c r="P32" s="677"/>
      <c r="Q32" s="678"/>
      <c r="R32" s="679"/>
      <c r="S32" s="155"/>
      <c r="T32" s="156"/>
      <c r="U32" s="112"/>
      <c r="V32" s="112"/>
      <c r="W32" s="112"/>
      <c r="X32" s="112"/>
      <c r="Y32" s="112"/>
      <c r="Z32" s="156"/>
      <c r="AA32" s="156"/>
      <c r="AB32" s="156"/>
      <c r="AC32" s="157"/>
      <c r="AD32" s="158"/>
      <c r="AE32" s="680"/>
      <c r="AF32" s="677"/>
      <c r="AG32" s="678"/>
      <c r="AH32" s="679"/>
      <c r="AI32" s="62"/>
    </row>
    <row r="33" spans="2:35" ht="16.5" customHeight="1" x14ac:dyDescent="0.3">
      <c r="B33" s="640" t="s">
        <v>84</v>
      </c>
      <c r="C33" s="159" t="s">
        <v>26</v>
      </c>
      <c r="D33" s="642">
        <v>4</v>
      </c>
      <c r="E33" s="117" t="s">
        <v>83</v>
      </c>
      <c r="F33" s="118" t="s">
        <v>145</v>
      </c>
      <c r="G33" s="638">
        <v>2</v>
      </c>
      <c r="H33" s="123"/>
      <c r="I33" s="123"/>
      <c r="J33" s="123"/>
      <c r="K33" s="636"/>
      <c r="L33" s="123"/>
      <c r="M33" s="636">
        <v>23</v>
      </c>
      <c r="N33" s="636">
        <f>SUM(G33:M33)</f>
        <v>25</v>
      </c>
      <c r="O33" s="636">
        <v>25</v>
      </c>
      <c r="P33" s="636">
        <f>SUM(N33:O33)</f>
        <v>50</v>
      </c>
      <c r="Q33" s="632">
        <v>2</v>
      </c>
      <c r="R33" s="634" t="s">
        <v>4</v>
      </c>
      <c r="S33" s="160"/>
      <c r="T33" s="123"/>
      <c r="U33" s="123"/>
      <c r="V33" s="123"/>
      <c r="W33" s="123"/>
      <c r="X33" s="123"/>
      <c r="Y33" s="123"/>
      <c r="Z33" s="161"/>
      <c r="AA33" s="161"/>
      <c r="AB33" s="161"/>
      <c r="AC33" s="162"/>
      <c r="AD33" s="163"/>
      <c r="AE33" s="638">
        <f>SUM(N33,Z33)</f>
        <v>25</v>
      </c>
      <c r="AF33" s="636">
        <f>SUM(O33,AA33)</f>
        <v>25</v>
      </c>
      <c r="AG33" s="632">
        <f>SUM(P33,AB33)</f>
        <v>50</v>
      </c>
      <c r="AH33" s="634">
        <f>SUM(Q33,AC33)</f>
        <v>2</v>
      </c>
      <c r="AI33" s="62"/>
    </row>
    <row r="34" spans="2:35" ht="22.25" customHeight="1" thickBot="1" x14ac:dyDescent="0.35">
      <c r="B34" s="641"/>
      <c r="C34" s="142" t="s">
        <v>25</v>
      </c>
      <c r="D34" s="643"/>
      <c r="E34" s="143" t="s">
        <v>82</v>
      </c>
      <c r="F34" s="144" t="s">
        <v>132</v>
      </c>
      <c r="G34" s="639"/>
      <c r="H34" s="92"/>
      <c r="I34" s="92"/>
      <c r="J34" s="92"/>
      <c r="K34" s="637"/>
      <c r="L34" s="92"/>
      <c r="M34" s="637"/>
      <c r="N34" s="637"/>
      <c r="O34" s="637"/>
      <c r="P34" s="637"/>
      <c r="Q34" s="633"/>
      <c r="R34" s="635"/>
      <c r="S34" s="164"/>
      <c r="T34" s="92"/>
      <c r="U34" s="92"/>
      <c r="V34" s="92"/>
      <c r="W34" s="92"/>
      <c r="X34" s="92"/>
      <c r="Y34" s="92"/>
      <c r="Z34" s="145"/>
      <c r="AA34" s="145"/>
      <c r="AB34" s="145"/>
      <c r="AC34" s="147"/>
      <c r="AD34" s="148"/>
      <c r="AE34" s="639"/>
      <c r="AF34" s="637"/>
      <c r="AG34" s="633"/>
      <c r="AH34" s="635"/>
      <c r="AI34" s="62"/>
    </row>
    <row r="35" spans="2:35" ht="23.95" customHeight="1" thickBot="1" x14ac:dyDescent="0.35">
      <c r="B35" s="625" t="s">
        <v>24</v>
      </c>
      <c r="C35" s="626"/>
      <c r="D35" s="626"/>
      <c r="E35" s="627"/>
      <c r="F35" s="628"/>
      <c r="G35" s="165">
        <f t="shared" ref="G35:AH35" si="7">SUM(G27:G34)</f>
        <v>32</v>
      </c>
      <c r="H35" s="166">
        <f t="shared" si="7"/>
        <v>45</v>
      </c>
      <c r="I35" s="166">
        <f t="shared" si="7"/>
        <v>2</v>
      </c>
      <c r="J35" s="166">
        <f t="shared" si="7"/>
        <v>0</v>
      </c>
      <c r="K35" s="166">
        <f t="shared" si="7"/>
        <v>0</v>
      </c>
      <c r="L35" s="166">
        <f t="shared" si="7"/>
        <v>0</v>
      </c>
      <c r="M35" s="166">
        <f t="shared" si="7"/>
        <v>36</v>
      </c>
      <c r="N35" s="135">
        <f t="shared" si="7"/>
        <v>70</v>
      </c>
      <c r="O35" s="166">
        <f t="shared" si="7"/>
        <v>130</v>
      </c>
      <c r="P35" s="166">
        <f t="shared" si="7"/>
        <v>200</v>
      </c>
      <c r="Q35" s="135">
        <f t="shared" si="7"/>
        <v>8</v>
      </c>
      <c r="R35" s="167">
        <f t="shared" si="7"/>
        <v>0</v>
      </c>
      <c r="S35" s="168">
        <f t="shared" si="7"/>
        <v>0</v>
      </c>
      <c r="T35" s="166">
        <f t="shared" si="7"/>
        <v>0</v>
      </c>
      <c r="U35" s="166">
        <f t="shared" si="7"/>
        <v>0</v>
      </c>
      <c r="V35" s="166">
        <f t="shared" si="7"/>
        <v>0</v>
      </c>
      <c r="W35" s="166">
        <f t="shared" si="7"/>
        <v>0</v>
      </c>
      <c r="X35" s="166">
        <f t="shared" si="7"/>
        <v>0</v>
      </c>
      <c r="Y35" s="166">
        <f t="shared" si="7"/>
        <v>0</v>
      </c>
      <c r="Z35" s="135">
        <f t="shared" si="7"/>
        <v>0</v>
      </c>
      <c r="AA35" s="166">
        <f t="shared" si="7"/>
        <v>0</v>
      </c>
      <c r="AB35" s="166">
        <f t="shared" si="7"/>
        <v>0</v>
      </c>
      <c r="AC35" s="135">
        <f t="shared" si="7"/>
        <v>0</v>
      </c>
      <c r="AD35" s="169">
        <f t="shared" si="7"/>
        <v>0</v>
      </c>
      <c r="AE35" s="165">
        <f t="shared" si="7"/>
        <v>70</v>
      </c>
      <c r="AF35" s="166">
        <f t="shared" si="7"/>
        <v>130</v>
      </c>
      <c r="AG35" s="166">
        <f t="shared" si="7"/>
        <v>200</v>
      </c>
      <c r="AH35" s="167">
        <f t="shared" si="7"/>
        <v>8</v>
      </c>
      <c r="AI35" s="62"/>
    </row>
    <row r="36" spans="2:35" ht="21.75" customHeight="1" thickBot="1" x14ac:dyDescent="0.35">
      <c r="B36" s="623" t="s">
        <v>119</v>
      </c>
      <c r="C36" s="624"/>
      <c r="D36" s="170">
        <v>5</v>
      </c>
      <c r="E36" s="322" t="s">
        <v>23</v>
      </c>
      <c r="F36" s="321" t="s">
        <v>159</v>
      </c>
      <c r="G36" s="171"/>
      <c r="H36" s="172"/>
      <c r="I36" s="172"/>
      <c r="J36" s="172"/>
      <c r="K36" s="172"/>
      <c r="L36" s="172"/>
      <c r="M36" s="172"/>
      <c r="N36" s="172"/>
      <c r="O36" s="172"/>
      <c r="P36" s="172"/>
      <c r="Q36" s="173"/>
      <c r="R36" s="174"/>
      <c r="S36" s="175"/>
      <c r="T36" s="172"/>
      <c r="U36" s="172"/>
      <c r="V36" s="172"/>
      <c r="W36" s="172"/>
      <c r="X36" s="172">
        <v>240</v>
      </c>
      <c r="Y36" s="172"/>
      <c r="Z36" s="172">
        <f>SUM(S36:Y36)</f>
        <v>240</v>
      </c>
      <c r="AA36" s="172"/>
      <c r="AB36" s="172">
        <f>SUM(Z36:AA36)</f>
        <v>240</v>
      </c>
      <c r="AC36" s="173">
        <v>8</v>
      </c>
      <c r="AD36" s="176"/>
      <c r="AE36" s="171">
        <f>SUM(N36,Z36)</f>
        <v>240</v>
      </c>
      <c r="AF36" s="172">
        <f>SUM(O36,AA36)</f>
        <v>0</v>
      </c>
      <c r="AG36" s="173">
        <f>SUM(P36,AB36)</f>
        <v>240</v>
      </c>
      <c r="AH36" s="177">
        <f>SUM(Q36,AC36)</f>
        <v>8</v>
      </c>
      <c r="AI36" s="62"/>
    </row>
    <row r="37" spans="2:35" ht="26.35" customHeight="1" thickBot="1" x14ac:dyDescent="0.35">
      <c r="B37" s="629" t="s">
        <v>22</v>
      </c>
      <c r="C37" s="630"/>
      <c r="D37" s="630"/>
      <c r="E37" s="630"/>
      <c r="F37" s="631"/>
      <c r="G37" s="134">
        <f t="shared" ref="G37:AH37" si="8">SUM(G24,G35,G36)</f>
        <v>166</v>
      </c>
      <c r="H37" s="135">
        <f t="shared" si="8"/>
        <v>110</v>
      </c>
      <c r="I37" s="135">
        <f t="shared" si="8"/>
        <v>22</v>
      </c>
      <c r="J37" s="135">
        <f t="shared" si="8"/>
        <v>0</v>
      </c>
      <c r="K37" s="135">
        <f t="shared" si="8"/>
        <v>225</v>
      </c>
      <c r="L37" s="135">
        <f t="shared" si="8"/>
        <v>0</v>
      </c>
      <c r="M37" s="135">
        <f t="shared" si="8"/>
        <v>47</v>
      </c>
      <c r="N37" s="135">
        <f t="shared" si="8"/>
        <v>525</v>
      </c>
      <c r="O37" s="135">
        <f t="shared" si="8"/>
        <v>263</v>
      </c>
      <c r="P37" s="135">
        <f t="shared" si="8"/>
        <v>788</v>
      </c>
      <c r="Q37" s="135">
        <f t="shared" si="8"/>
        <v>31</v>
      </c>
      <c r="R37" s="136">
        <f t="shared" si="8"/>
        <v>0</v>
      </c>
      <c r="S37" s="178">
        <f t="shared" si="8"/>
        <v>98</v>
      </c>
      <c r="T37" s="135">
        <f t="shared" si="8"/>
        <v>45</v>
      </c>
      <c r="U37" s="135">
        <f t="shared" si="8"/>
        <v>0</v>
      </c>
      <c r="V37" s="135">
        <f t="shared" si="8"/>
        <v>0</v>
      </c>
      <c r="W37" s="135">
        <f t="shared" si="8"/>
        <v>225</v>
      </c>
      <c r="X37" s="135">
        <f t="shared" si="8"/>
        <v>240</v>
      </c>
      <c r="Y37" s="135">
        <f t="shared" si="8"/>
        <v>5</v>
      </c>
      <c r="Z37" s="135">
        <f t="shared" si="8"/>
        <v>613</v>
      </c>
      <c r="AA37" s="135">
        <f t="shared" si="8"/>
        <v>152</v>
      </c>
      <c r="AB37" s="135">
        <f t="shared" si="8"/>
        <v>765</v>
      </c>
      <c r="AC37" s="135">
        <f t="shared" si="8"/>
        <v>29</v>
      </c>
      <c r="AD37" s="179">
        <f t="shared" si="8"/>
        <v>0</v>
      </c>
      <c r="AE37" s="134">
        <f t="shared" si="8"/>
        <v>1138</v>
      </c>
      <c r="AF37" s="135">
        <f t="shared" si="8"/>
        <v>415</v>
      </c>
      <c r="AG37" s="135">
        <f t="shared" si="8"/>
        <v>1553</v>
      </c>
      <c r="AH37" s="136">
        <f t="shared" si="8"/>
        <v>60</v>
      </c>
      <c r="AI37" s="62"/>
    </row>
    <row r="38" spans="2:35" ht="16.3" x14ac:dyDescent="0.3">
      <c r="B38" s="60"/>
      <c r="C38" s="60"/>
      <c r="D38" s="61"/>
      <c r="E38" s="62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4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4"/>
      <c r="AE38" s="63"/>
      <c r="AF38" s="63"/>
      <c r="AG38" s="63"/>
      <c r="AH38" s="63"/>
      <c r="AI38" s="62"/>
    </row>
    <row r="39" spans="2:35" ht="19.05" x14ac:dyDescent="0.35">
      <c r="B39" s="62"/>
      <c r="C39" s="471" t="s">
        <v>20</v>
      </c>
      <c r="D39" s="471"/>
      <c r="E39" s="471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4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4"/>
      <c r="AE39" s="63"/>
      <c r="AF39" s="63"/>
      <c r="AG39" s="63"/>
      <c r="AH39" s="63"/>
      <c r="AI39" s="62"/>
    </row>
    <row r="40" spans="2:35" ht="16.3" x14ac:dyDescent="0.3">
      <c r="B40" s="62"/>
      <c r="C40" s="59" t="s">
        <v>19</v>
      </c>
      <c r="D40" s="464" t="s">
        <v>18</v>
      </c>
      <c r="E40" s="465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4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4"/>
      <c r="AE40" s="63"/>
      <c r="AF40" s="63"/>
      <c r="AG40" s="63"/>
      <c r="AH40" s="63"/>
      <c r="AI40" s="62"/>
    </row>
    <row r="41" spans="2:35" s="10" customFormat="1" ht="16.3" x14ac:dyDescent="0.3">
      <c r="B41" s="63"/>
      <c r="C41" s="59" t="s">
        <v>17</v>
      </c>
      <c r="D41" s="464" t="s">
        <v>16</v>
      </c>
      <c r="E41" s="465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4"/>
      <c r="AE41" s="63"/>
      <c r="AF41" s="63"/>
      <c r="AG41" s="63"/>
      <c r="AH41" s="63"/>
      <c r="AI41" s="63"/>
    </row>
    <row r="42" spans="2:35" s="10" customFormat="1" ht="16.3" x14ac:dyDescent="0.3">
      <c r="B42" s="63"/>
      <c r="C42" s="59" t="s">
        <v>15</v>
      </c>
      <c r="D42" s="618" t="s">
        <v>14</v>
      </c>
      <c r="E42" s="619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4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4"/>
      <c r="AE42" s="63"/>
      <c r="AF42" s="63"/>
      <c r="AG42" s="63"/>
      <c r="AH42" s="63"/>
      <c r="AI42" s="63"/>
    </row>
    <row r="43" spans="2:35" s="10" customFormat="1" ht="16.3" x14ac:dyDescent="0.3">
      <c r="B43" s="63"/>
      <c r="C43" s="59" t="s">
        <v>13</v>
      </c>
      <c r="D43" s="618" t="s">
        <v>12</v>
      </c>
      <c r="E43" s="619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4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4"/>
      <c r="AE43" s="63"/>
      <c r="AF43" s="63"/>
      <c r="AG43" s="63"/>
      <c r="AH43" s="63"/>
      <c r="AI43" s="63"/>
    </row>
    <row r="44" spans="2:35" s="10" customFormat="1" ht="16.3" x14ac:dyDescent="0.3">
      <c r="B44" s="63"/>
      <c r="C44" s="59" t="s">
        <v>11</v>
      </c>
      <c r="D44" s="618" t="s">
        <v>10</v>
      </c>
      <c r="E44" s="619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4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4"/>
      <c r="AE44" s="63"/>
      <c r="AF44" s="63"/>
      <c r="AG44" s="63"/>
      <c r="AH44" s="63"/>
      <c r="AI44" s="63"/>
    </row>
    <row r="45" spans="2:35" s="10" customFormat="1" ht="16.3" x14ac:dyDescent="0.3">
      <c r="B45" s="63"/>
      <c r="C45" s="59" t="s">
        <v>9</v>
      </c>
      <c r="D45" s="618" t="s">
        <v>8</v>
      </c>
      <c r="E45" s="619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4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4"/>
      <c r="AE45" s="63"/>
      <c r="AF45" s="63"/>
      <c r="AG45" s="63"/>
      <c r="AH45" s="63"/>
      <c r="AI45" s="63"/>
    </row>
    <row r="46" spans="2:35" s="10" customFormat="1" ht="16.3" x14ac:dyDescent="0.3">
      <c r="B46" s="63"/>
      <c r="C46" s="59" t="s">
        <v>7</v>
      </c>
      <c r="D46" s="464" t="s">
        <v>6</v>
      </c>
      <c r="E46" s="465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4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4"/>
      <c r="AE46" s="63"/>
      <c r="AF46" s="63"/>
      <c r="AG46" s="63"/>
      <c r="AH46" s="63"/>
      <c r="AI46" s="63"/>
    </row>
    <row r="47" spans="2:35" s="10" customFormat="1" ht="16.3" x14ac:dyDescent="0.3">
      <c r="B47" s="63"/>
      <c r="C47" s="59" t="s">
        <v>5</v>
      </c>
      <c r="D47" s="464" t="s">
        <v>4</v>
      </c>
      <c r="E47" s="465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4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4"/>
      <c r="AE47" s="63"/>
      <c r="AF47" s="63"/>
      <c r="AG47" s="63"/>
      <c r="AH47" s="63"/>
      <c r="AI47" s="63"/>
    </row>
    <row r="48" spans="2:35" s="10" customFormat="1" ht="16.3" x14ac:dyDescent="0.3">
      <c r="B48" s="63"/>
      <c r="C48" s="59" t="s">
        <v>3</v>
      </c>
      <c r="D48" s="464" t="s">
        <v>2</v>
      </c>
      <c r="E48" s="465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4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4"/>
      <c r="AE48" s="63"/>
      <c r="AF48" s="63"/>
      <c r="AG48" s="63"/>
      <c r="AH48" s="63"/>
      <c r="AI48" s="63"/>
    </row>
    <row r="49" spans="2:35" ht="16.3" x14ac:dyDescent="0.3">
      <c r="B49" s="60"/>
      <c r="C49" s="59" t="s">
        <v>1</v>
      </c>
      <c r="D49" s="464" t="s">
        <v>0</v>
      </c>
      <c r="E49" s="465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4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4"/>
      <c r="AE49" s="63"/>
      <c r="AF49" s="63"/>
      <c r="AG49" s="63"/>
      <c r="AH49" s="63"/>
      <c r="AI49" s="62"/>
    </row>
    <row r="50" spans="2:35" ht="16.3" x14ac:dyDescent="0.3">
      <c r="B50" s="60"/>
      <c r="C50" s="60"/>
      <c r="D50" s="61"/>
      <c r="E50" s="62"/>
      <c r="F50" s="62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4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4"/>
      <c r="AE50" s="63"/>
      <c r="AF50" s="63"/>
      <c r="AG50" s="63"/>
      <c r="AH50" s="63"/>
      <c r="AI50" s="62"/>
    </row>
    <row r="51" spans="2:35" ht="16.3" x14ac:dyDescent="0.3">
      <c r="B51" s="60"/>
      <c r="C51" s="60"/>
      <c r="D51" s="61"/>
      <c r="E51" s="62"/>
      <c r="F51" s="62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4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4"/>
      <c r="AE51" s="63"/>
      <c r="AF51" s="63"/>
      <c r="AG51" s="63"/>
      <c r="AH51" s="63"/>
      <c r="AI51" s="62"/>
    </row>
    <row r="52" spans="2:35" ht="16.3" x14ac:dyDescent="0.3">
      <c r="B52" s="60"/>
      <c r="C52" s="60"/>
      <c r="D52" s="61"/>
      <c r="E52" s="62"/>
      <c r="F52" s="62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4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4"/>
      <c r="AE52" s="63"/>
      <c r="AF52" s="63"/>
      <c r="AG52" s="63"/>
      <c r="AH52" s="63"/>
      <c r="AI52" s="62"/>
    </row>
    <row r="53" spans="2:35" ht="16.3" x14ac:dyDescent="0.3">
      <c r="B53" s="60"/>
      <c r="C53" s="60"/>
      <c r="D53" s="61"/>
      <c r="E53" s="62"/>
      <c r="F53" s="62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4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4"/>
      <c r="AE53" s="63"/>
      <c r="AF53" s="63"/>
      <c r="AG53" s="63"/>
      <c r="AH53" s="63"/>
      <c r="AI53" s="62"/>
    </row>
    <row r="54" spans="2:35" ht="16.3" x14ac:dyDescent="0.3">
      <c r="B54" s="60"/>
      <c r="C54" s="60"/>
      <c r="D54" s="61"/>
      <c r="E54" s="62"/>
      <c r="F54" s="62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4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4"/>
      <c r="AE54" s="63"/>
      <c r="AF54" s="63"/>
      <c r="AG54" s="63"/>
      <c r="AH54" s="63"/>
      <c r="AI54" s="62"/>
    </row>
    <row r="55" spans="2:35" ht="16.3" x14ac:dyDescent="0.3">
      <c r="B55" s="60"/>
      <c r="C55" s="60"/>
      <c r="D55" s="61"/>
      <c r="E55" s="62"/>
      <c r="F55" s="62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4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4"/>
      <c r="AE55" s="63"/>
      <c r="AF55" s="63"/>
      <c r="AG55" s="63"/>
      <c r="AH55" s="63"/>
      <c r="AI55" s="62"/>
    </row>
    <row r="56" spans="2:35" ht="16.3" x14ac:dyDescent="0.3">
      <c r="B56" s="60"/>
      <c r="C56" s="60"/>
      <c r="D56" s="61"/>
      <c r="E56" s="62"/>
      <c r="F56" s="62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4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4"/>
      <c r="AE56" s="63"/>
      <c r="AF56" s="63"/>
      <c r="AG56" s="63"/>
      <c r="AH56" s="63"/>
      <c r="AI56" s="62"/>
    </row>
    <row r="57" spans="2:35" ht="16.3" x14ac:dyDescent="0.3">
      <c r="B57" s="60"/>
      <c r="C57" s="60"/>
      <c r="D57" s="61"/>
      <c r="E57" s="62"/>
      <c r="F57" s="62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4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4"/>
      <c r="AE57" s="63"/>
      <c r="AF57" s="63"/>
      <c r="AG57" s="63"/>
      <c r="AH57" s="63"/>
      <c r="AI57" s="62"/>
    </row>
  </sheetData>
  <mergeCells count="96">
    <mergeCell ref="I4:AH4"/>
    <mergeCell ref="I3:AH3"/>
    <mergeCell ref="D12:AH12"/>
    <mergeCell ref="D13:AH13"/>
    <mergeCell ref="B24:F24"/>
    <mergeCell ref="G10:R10"/>
    <mergeCell ref="D7:AH8"/>
    <mergeCell ref="C7:C13"/>
    <mergeCell ref="B23:C23"/>
    <mergeCell ref="G9:R9"/>
    <mergeCell ref="B14:B15"/>
    <mergeCell ref="B7:B13"/>
    <mergeCell ref="B16:B22"/>
    <mergeCell ref="C16:C17"/>
    <mergeCell ref="C18:C20"/>
    <mergeCell ref="C21:C22"/>
    <mergeCell ref="AF27:AF28"/>
    <mergeCell ref="AG27:AG28"/>
    <mergeCell ref="AH27:AH28"/>
    <mergeCell ref="D29:D30"/>
    <mergeCell ref="K29:K30"/>
    <mergeCell ref="R29:R30"/>
    <mergeCell ref="AE29:AE30"/>
    <mergeCell ref="AF29:AF30"/>
    <mergeCell ref="AG29:AG30"/>
    <mergeCell ref="AH29:AH30"/>
    <mergeCell ref="B25:C26"/>
    <mergeCell ref="D25:AH25"/>
    <mergeCell ref="B27:B32"/>
    <mergeCell ref="D27:D28"/>
    <mergeCell ref="N27:N28"/>
    <mergeCell ref="O27:O28"/>
    <mergeCell ref="P27:P28"/>
    <mergeCell ref="Q27:Q28"/>
    <mergeCell ref="R27:R28"/>
    <mergeCell ref="N29:N30"/>
    <mergeCell ref="O29:O30"/>
    <mergeCell ref="P29:P30"/>
    <mergeCell ref="Q29:Q30"/>
    <mergeCell ref="D31:D32"/>
    <mergeCell ref="K31:K32"/>
    <mergeCell ref="AE27:AE28"/>
    <mergeCell ref="P31:P32"/>
    <mergeCell ref="Q31:Q32"/>
    <mergeCell ref="AH31:AH32"/>
    <mergeCell ref="R31:R32"/>
    <mergeCell ref="AE31:AE32"/>
    <mergeCell ref="AF31:AF32"/>
    <mergeCell ref="AG31:AG32"/>
    <mergeCell ref="G33:G34"/>
    <mergeCell ref="K33:K34"/>
    <mergeCell ref="M33:M34"/>
    <mergeCell ref="N31:N32"/>
    <mergeCell ref="O31:O32"/>
    <mergeCell ref="B2:AH2"/>
    <mergeCell ref="S9:AD9"/>
    <mergeCell ref="S10:AD10"/>
    <mergeCell ref="AG9:AG11"/>
    <mergeCell ref="AE9:AE11"/>
    <mergeCell ref="AF9:AF11"/>
    <mergeCell ref="AH9:AH11"/>
    <mergeCell ref="E9:E11"/>
    <mergeCell ref="D9:D11"/>
    <mergeCell ref="F9:F11"/>
    <mergeCell ref="B6:H6"/>
    <mergeCell ref="B5:H5"/>
    <mergeCell ref="B3:H3"/>
    <mergeCell ref="B4:H4"/>
    <mergeCell ref="I6:AH6"/>
    <mergeCell ref="I5:AH5"/>
    <mergeCell ref="D26:AH26"/>
    <mergeCell ref="B36:C36"/>
    <mergeCell ref="C39:E39"/>
    <mergeCell ref="B35:F35"/>
    <mergeCell ref="B37:F37"/>
    <mergeCell ref="AG33:AG34"/>
    <mergeCell ref="AH33:AH34"/>
    <mergeCell ref="O33:O34"/>
    <mergeCell ref="P33:P34"/>
    <mergeCell ref="Q33:Q34"/>
    <mergeCell ref="R33:R34"/>
    <mergeCell ref="AE33:AE34"/>
    <mergeCell ref="AF33:AF34"/>
    <mergeCell ref="N33:N34"/>
    <mergeCell ref="B33:B34"/>
    <mergeCell ref="D33:D34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</mergeCells>
  <pageMargins left="0.23622047244094491" right="0.23622047244094491" top="0.35433070866141736" bottom="0.35433070866141736" header="0.31496062992125984" footer="0.31496062992125984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  <pageSetUpPr fitToPage="1"/>
  </sheetPr>
  <dimension ref="A1:AI88"/>
  <sheetViews>
    <sheetView topLeftCell="A2" zoomScale="70" zoomScaleNormal="70" workbookViewId="0">
      <selection activeCell="E28" activeCellId="1" sqref="E17:F17 E28:F28"/>
    </sheetView>
  </sheetViews>
  <sheetFormatPr defaultColWidth="9.125" defaultRowHeight="14.3" x14ac:dyDescent="0.25"/>
  <cols>
    <col min="2" max="2" width="27.5" style="14" customWidth="1"/>
    <col min="3" max="3" width="33.875" style="14" customWidth="1"/>
    <col min="4" max="4" width="4.5" style="15" bestFit="1" customWidth="1"/>
    <col min="5" max="5" width="43.875" bestFit="1" customWidth="1"/>
    <col min="6" max="6" width="48.75" customWidth="1"/>
    <col min="7" max="7" width="5.625" style="16" customWidth="1"/>
    <col min="8" max="8" width="4.5" style="16" bestFit="1" customWidth="1"/>
    <col min="9" max="9" width="3.5" style="16" bestFit="1" customWidth="1"/>
    <col min="10" max="10" width="2.5" style="16" bestFit="1" customWidth="1"/>
    <col min="11" max="11" width="6.5" style="16" customWidth="1"/>
    <col min="12" max="12" width="3.375" style="16" bestFit="1" customWidth="1"/>
    <col min="13" max="13" width="3.875" style="16" bestFit="1" customWidth="1"/>
    <col min="14" max="15" width="6.125" style="16" bestFit="1" customWidth="1"/>
    <col min="16" max="16" width="8.625" style="16" bestFit="1" customWidth="1"/>
    <col min="17" max="17" width="5.125" style="17" customWidth="1"/>
    <col min="18" max="18" width="9.5" style="16" customWidth="1"/>
    <col min="19" max="19" width="4.5" style="16" customWidth="1"/>
    <col min="20" max="20" width="4.5" style="16" bestFit="1" customWidth="1"/>
    <col min="21" max="21" width="6.5" style="16" customWidth="1"/>
    <col min="22" max="22" width="2.5" style="16" customWidth="1"/>
    <col min="23" max="23" width="6.5" style="16" customWidth="1"/>
    <col min="24" max="24" width="7" style="16" customWidth="1"/>
    <col min="25" max="25" width="4.5" style="16" customWidth="1"/>
    <col min="26" max="26" width="6.5" style="16" customWidth="1"/>
    <col min="27" max="27" width="6.125" style="16" bestFit="1" customWidth="1"/>
    <col min="28" max="28" width="8.625" style="16" bestFit="1" customWidth="1"/>
    <col min="29" max="29" width="4.875" style="17" customWidth="1"/>
    <col min="30" max="30" width="7.625" style="17" customWidth="1"/>
    <col min="31" max="31" width="8" style="16" customWidth="1"/>
    <col min="32" max="32" width="6.125" style="16" bestFit="1" customWidth="1"/>
    <col min="33" max="33" width="8.625" style="16" bestFit="1" customWidth="1"/>
    <col min="34" max="34" width="6.125" style="16" bestFit="1" customWidth="1"/>
  </cols>
  <sheetData>
    <row r="1" spans="2:34" ht="14.95" thickBot="1" x14ac:dyDescent="0.3">
      <c r="D1" s="180"/>
      <c r="Q1" s="181"/>
      <c r="AC1" s="181"/>
      <c r="AD1" s="181"/>
    </row>
    <row r="2" spans="2:34" ht="26.5" thickBot="1" x14ac:dyDescent="0.3">
      <c r="B2" s="758" t="s">
        <v>81</v>
      </c>
      <c r="C2" s="759"/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  <c r="O2" s="759"/>
      <c r="P2" s="759"/>
      <c r="Q2" s="759"/>
      <c r="R2" s="759"/>
      <c r="S2" s="759"/>
      <c r="T2" s="759"/>
      <c r="U2" s="759"/>
      <c r="V2" s="759"/>
      <c r="W2" s="759"/>
      <c r="X2" s="759"/>
      <c r="Y2" s="759"/>
      <c r="Z2" s="759"/>
      <c r="AA2" s="759"/>
      <c r="AB2" s="759"/>
      <c r="AC2" s="759"/>
      <c r="AD2" s="759"/>
      <c r="AE2" s="759"/>
      <c r="AF2" s="759"/>
      <c r="AG2" s="759"/>
      <c r="AH2" s="760"/>
    </row>
    <row r="3" spans="2:34" ht="19.05" x14ac:dyDescent="0.35">
      <c r="B3" s="761" t="s">
        <v>80</v>
      </c>
      <c r="C3" s="754"/>
      <c r="D3" s="754"/>
      <c r="E3" s="754"/>
      <c r="F3" s="754"/>
      <c r="G3" s="754"/>
      <c r="H3" s="754"/>
      <c r="I3" s="754"/>
      <c r="J3" s="754"/>
      <c r="K3" s="754" t="s">
        <v>79</v>
      </c>
      <c r="L3" s="754"/>
      <c r="M3" s="754"/>
      <c r="N3" s="754"/>
      <c r="O3" s="754"/>
      <c r="P3" s="754"/>
      <c r="Q3" s="754"/>
      <c r="R3" s="754"/>
      <c r="S3" s="754"/>
      <c r="T3" s="754"/>
      <c r="U3" s="754"/>
      <c r="V3" s="754"/>
      <c r="W3" s="754"/>
      <c r="X3" s="754"/>
      <c r="Y3" s="754"/>
      <c r="Z3" s="754"/>
      <c r="AA3" s="754"/>
      <c r="AB3" s="754"/>
      <c r="AC3" s="754"/>
      <c r="AD3" s="754"/>
      <c r="AE3" s="754"/>
      <c r="AF3" s="754"/>
      <c r="AG3" s="754"/>
      <c r="AH3" s="755"/>
    </row>
    <row r="4" spans="2:34" ht="16.3" x14ac:dyDescent="0.25">
      <c r="B4" s="762" t="s">
        <v>78</v>
      </c>
      <c r="C4" s="763"/>
      <c r="D4" s="763"/>
      <c r="E4" s="763"/>
      <c r="F4" s="763"/>
      <c r="G4" s="763"/>
      <c r="H4" s="763"/>
      <c r="I4" s="763"/>
      <c r="J4" s="763"/>
      <c r="K4" s="756" t="s">
        <v>77</v>
      </c>
      <c r="L4" s="756"/>
      <c r="M4" s="756"/>
      <c r="N4" s="756"/>
      <c r="O4" s="756"/>
      <c r="P4" s="756"/>
      <c r="Q4" s="756"/>
      <c r="R4" s="756"/>
      <c r="S4" s="756"/>
      <c r="T4" s="756"/>
      <c r="U4" s="756"/>
      <c r="V4" s="756"/>
      <c r="W4" s="756"/>
      <c r="X4" s="756"/>
      <c r="Y4" s="756"/>
      <c r="Z4" s="756"/>
      <c r="AA4" s="756"/>
      <c r="AB4" s="756"/>
      <c r="AC4" s="756"/>
      <c r="AD4" s="756"/>
      <c r="AE4" s="756"/>
      <c r="AF4" s="756"/>
      <c r="AG4" s="756"/>
      <c r="AH4" s="757"/>
    </row>
    <row r="5" spans="2:34" ht="16.3" x14ac:dyDescent="0.25">
      <c r="B5" s="762" t="s">
        <v>76</v>
      </c>
      <c r="C5" s="763"/>
      <c r="D5" s="763"/>
      <c r="E5" s="763"/>
      <c r="F5" s="763"/>
      <c r="G5" s="763"/>
      <c r="H5" s="763"/>
      <c r="I5" s="763"/>
      <c r="J5" s="763"/>
      <c r="K5" s="756" t="s">
        <v>75</v>
      </c>
      <c r="L5" s="756"/>
      <c r="M5" s="756"/>
      <c r="N5" s="756"/>
      <c r="O5" s="756"/>
      <c r="P5" s="756"/>
      <c r="Q5" s="756"/>
      <c r="R5" s="756"/>
      <c r="S5" s="756"/>
      <c r="T5" s="756"/>
      <c r="U5" s="756"/>
      <c r="V5" s="756"/>
      <c r="W5" s="756"/>
      <c r="X5" s="756"/>
      <c r="Y5" s="756"/>
      <c r="Z5" s="756"/>
      <c r="AA5" s="756"/>
      <c r="AB5" s="756"/>
      <c r="AC5" s="756"/>
      <c r="AD5" s="756"/>
      <c r="AE5" s="756"/>
      <c r="AF5" s="756"/>
      <c r="AG5" s="756"/>
      <c r="AH5" s="757"/>
    </row>
    <row r="6" spans="2:34" ht="17" thickBot="1" x14ac:dyDescent="0.3">
      <c r="B6" s="772" t="s">
        <v>74</v>
      </c>
      <c r="C6" s="770"/>
      <c r="D6" s="770"/>
      <c r="E6" s="770"/>
      <c r="F6" s="770"/>
      <c r="G6" s="770"/>
      <c r="H6" s="770"/>
      <c r="I6" s="770"/>
      <c r="J6" s="770"/>
      <c r="K6" s="770" t="s">
        <v>73</v>
      </c>
      <c r="L6" s="770"/>
      <c r="M6" s="770"/>
      <c r="N6" s="770"/>
      <c r="O6" s="770"/>
      <c r="P6" s="770"/>
      <c r="Q6" s="770"/>
      <c r="R6" s="770"/>
      <c r="S6" s="770"/>
      <c r="T6" s="770"/>
      <c r="U6" s="770"/>
      <c r="V6" s="770"/>
      <c r="W6" s="770"/>
      <c r="X6" s="770"/>
      <c r="Y6" s="770"/>
      <c r="Z6" s="770"/>
      <c r="AA6" s="770"/>
      <c r="AB6" s="770"/>
      <c r="AC6" s="770"/>
      <c r="AD6" s="770"/>
      <c r="AE6" s="770"/>
      <c r="AF6" s="770"/>
      <c r="AG6" s="770"/>
      <c r="AH6" s="771"/>
    </row>
    <row r="7" spans="2:34" ht="26.35" customHeight="1" thickBot="1" x14ac:dyDescent="0.3">
      <c r="B7" s="720" t="s">
        <v>72</v>
      </c>
      <c r="C7" s="722" t="s">
        <v>71</v>
      </c>
      <c r="D7" s="764" t="s">
        <v>184</v>
      </c>
      <c r="E7" s="765"/>
      <c r="F7" s="765"/>
      <c r="G7" s="765"/>
      <c r="H7" s="765"/>
      <c r="I7" s="765"/>
      <c r="J7" s="765"/>
      <c r="K7" s="765"/>
      <c r="L7" s="765"/>
      <c r="M7" s="765"/>
      <c r="N7" s="765"/>
      <c r="O7" s="765"/>
      <c r="P7" s="765"/>
      <c r="Q7" s="765"/>
      <c r="R7" s="765"/>
      <c r="S7" s="765"/>
      <c r="T7" s="765"/>
      <c r="U7" s="765"/>
      <c r="V7" s="765"/>
      <c r="W7" s="765"/>
      <c r="X7" s="765"/>
      <c r="Y7" s="765"/>
      <c r="Z7" s="765"/>
      <c r="AA7" s="765"/>
      <c r="AB7" s="765"/>
      <c r="AC7" s="765"/>
      <c r="AD7" s="765"/>
      <c r="AE7" s="765"/>
      <c r="AF7" s="765"/>
      <c r="AG7" s="765"/>
      <c r="AH7" s="766"/>
    </row>
    <row r="8" spans="2:34" ht="25.5" customHeight="1" thickBot="1" x14ac:dyDescent="0.3">
      <c r="B8" s="720"/>
      <c r="C8" s="722"/>
      <c r="D8" s="726" t="s">
        <v>103</v>
      </c>
      <c r="E8" s="724" t="s">
        <v>70</v>
      </c>
      <c r="F8" s="734" t="s">
        <v>120</v>
      </c>
      <c r="G8" s="728" t="s">
        <v>140</v>
      </c>
      <c r="H8" s="729"/>
      <c r="I8" s="729"/>
      <c r="J8" s="729"/>
      <c r="K8" s="729"/>
      <c r="L8" s="729"/>
      <c r="M8" s="729"/>
      <c r="N8" s="729"/>
      <c r="O8" s="729"/>
      <c r="P8" s="729"/>
      <c r="Q8" s="729"/>
      <c r="R8" s="730"/>
      <c r="S8" s="728" t="s">
        <v>141</v>
      </c>
      <c r="T8" s="729"/>
      <c r="U8" s="729"/>
      <c r="V8" s="729"/>
      <c r="W8" s="729"/>
      <c r="X8" s="729"/>
      <c r="Y8" s="729"/>
      <c r="Z8" s="729"/>
      <c r="AA8" s="729"/>
      <c r="AB8" s="729"/>
      <c r="AC8" s="729"/>
      <c r="AD8" s="730"/>
      <c r="AE8" s="736" t="s">
        <v>67</v>
      </c>
      <c r="AF8" s="739" t="s">
        <v>66</v>
      </c>
      <c r="AG8" s="739" t="s">
        <v>65</v>
      </c>
      <c r="AH8" s="742" t="s">
        <v>64</v>
      </c>
    </row>
    <row r="9" spans="2:34" ht="26.35" customHeight="1" thickBot="1" x14ac:dyDescent="0.3">
      <c r="B9" s="720"/>
      <c r="C9" s="722"/>
      <c r="D9" s="726"/>
      <c r="E9" s="724"/>
      <c r="F9" s="734"/>
      <c r="G9" s="767" t="s">
        <v>63</v>
      </c>
      <c r="H9" s="768"/>
      <c r="I9" s="768"/>
      <c r="J9" s="768"/>
      <c r="K9" s="768"/>
      <c r="L9" s="768"/>
      <c r="M9" s="768"/>
      <c r="N9" s="768"/>
      <c r="O9" s="768"/>
      <c r="P9" s="768"/>
      <c r="Q9" s="768"/>
      <c r="R9" s="769"/>
      <c r="S9" s="731" t="s">
        <v>63</v>
      </c>
      <c r="T9" s="732"/>
      <c r="U9" s="732"/>
      <c r="V9" s="732"/>
      <c r="W9" s="732"/>
      <c r="X9" s="732"/>
      <c r="Y9" s="732"/>
      <c r="Z9" s="732"/>
      <c r="AA9" s="732"/>
      <c r="AB9" s="732"/>
      <c r="AC9" s="732"/>
      <c r="AD9" s="733"/>
      <c r="AE9" s="737"/>
      <c r="AF9" s="740"/>
      <c r="AG9" s="740"/>
      <c r="AH9" s="743"/>
    </row>
    <row r="10" spans="2:34" ht="158.30000000000001" customHeight="1" thickBot="1" x14ac:dyDescent="0.3">
      <c r="B10" s="720"/>
      <c r="C10" s="722"/>
      <c r="D10" s="727"/>
      <c r="E10" s="725"/>
      <c r="F10" s="735"/>
      <c r="G10" s="182" t="s">
        <v>18</v>
      </c>
      <c r="H10" s="183" t="s">
        <v>16</v>
      </c>
      <c r="I10" s="183" t="s">
        <v>14</v>
      </c>
      <c r="J10" s="183" t="s">
        <v>12</v>
      </c>
      <c r="K10" s="183" t="s">
        <v>10</v>
      </c>
      <c r="L10" s="183" t="s">
        <v>8</v>
      </c>
      <c r="M10" s="183" t="s">
        <v>62</v>
      </c>
      <c r="N10" s="184" t="s">
        <v>102</v>
      </c>
      <c r="O10" s="189" t="s">
        <v>57</v>
      </c>
      <c r="P10" s="189" t="s">
        <v>56</v>
      </c>
      <c r="Q10" s="184" t="s">
        <v>60</v>
      </c>
      <c r="R10" s="190" t="s">
        <v>59</v>
      </c>
      <c r="S10" s="185" t="s">
        <v>18</v>
      </c>
      <c r="T10" s="186" t="s">
        <v>16</v>
      </c>
      <c r="U10" s="186" t="s">
        <v>14</v>
      </c>
      <c r="V10" s="186" t="s">
        <v>12</v>
      </c>
      <c r="W10" s="186" t="s">
        <v>10</v>
      </c>
      <c r="X10" s="186" t="s">
        <v>8</v>
      </c>
      <c r="Y10" s="186" t="s">
        <v>6</v>
      </c>
      <c r="Z10" s="187" t="s">
        <v>58</v>
      </c>
      <c r="AA10" s="187" t="s">
        <v>57</v>
      </c>
      <c r="AB10" s="187" t="s">
        <v>56</v>
      </c>
      <c r="AC10" s="187" t="s">
        <v>55</v>
      </c>
      <c r="AD10" s="188" t="s">
        <v>54</v>
      </c>
      <c r="AE10" s="738"/>
      <c r="AF10" s="741"/>
      <c r="AG10" s="741"/>
      <c r="AH10" s="744"/>
    </row>
    <row r="11" spans="2:34" ht="17" thickBot="1" x14ac:dyDescent="0.3">
      <c r="B11" s="720"/>
      <c r="C11" s="722"/>
      <c r="D11" s="715" t="s">
        <v>53</v>
      </c>
      <c r="E11" s="715"/>
      <c r="F11" s="715"/>
      <c r="G11" s="715"/>
      <c r="H11" s="715"/>
      <c r="I11" s="715"/>
      <c r="J11" s="715"/>
      <c r="K11" s="715"/>
      <c r="L11" s="715"/>
      <c r="M11" s="715"/>
      <c r="N11" s="715"/>
      <c r="O11" s="715"/>
      <c r="P11" s="715"/>
      <c r="Q11" s="715"/>
      <c r="R11" s="715"/>
      <c r="S11" s="715"/>
      <c r="T11" s="715"/>
      <c r="U11" s="715"/>
      <c r="V11" s="715"/>
      <c r="W11" s="715"/>
      <c r="X11" s="715"/>
      <c r="Y11" s="715"/>
      <c r="Z11" s="715"/>
      <c r="AA11" s="715"/>
      <c r="AB11" s="715"/>
      <c r="AC11" s="715"/>
      <c r="AD11" s="715"/>
      <c r="AE11" s="716"/>
      <c r="AF11" s="716"/>
      <c r="AG11" s="716"/>
      <c r="AH11" s="717"/>
    </row>
    <row r="12" spans="2:34" ht="17" thickBot="1" x14ac:dyDescent="0.3">
      <c r="B12" s="721"/>
      <c r="C12" s="723"/>
      <c r="D12" s="718" t="s">
        <v>33</v>
      </c>
      <c r="E12" s="718"/>
      <c r="F12" s="718"/>
      <c r="G12" s="718"/>
      <c r="H12" s="718"/>
      <c r="I12" s="718"/>
      <c r="J12" s="718"/>
      <c r="K12" s="718"/>
      <c r="L12" s="718"/>
      <c r="M12" s="718"/>
      <c r="N12" s="718"/>
      <c r="O12" s="718"/>
      <c r="P12" s="718"/>
      <c r="Q12" s="718"/>
      <c r="R12" s="718"/>
      <c r="S12" s="718"/>
      <c r="T12" s="718"/>
      <c r="U12" s="718"/>
      <c r="V12" s="718"/>
      <c r="W12" s="718"/>
      <c r="X12" s="718"/>
      <c r="Y12" s="718"/>
      <c r="Z12" s="718"/>
      <c r="AA12" s="718"/>
      <c r="AB12" s="718"/>
      <c r="AC12" s="718"/>
      <c r="AD12" s="718"/>
      <c r="AE12" s="718"/>
      <c r="AF12" s="718"/>
      <c r="AG12" s="718"/>
      <c r="AH12" s="719"/>
    </row>
    <row r="13" spans="2:34" ht="16.5" customHeight="1" x14ac:dyDescent="0.25">
      <c r="B13" s="773" t="s">
        <v>32</v>
      </c>
      <c r="C13" s="776" t="s">
        <v>46</v>
      </c>
      <c r="D13" s="191">
        <v>1</v>
      </c>
      <c r="E13" s="192" t="s">
        <v>104</v>
      </c>
      <c r="F13" s="193" t="s">
        <v>131</v>
      </c>
      <c r="G13" s="237"/>
      <c r="H13" s="239"/>
      <c r="I13" s="239"/>
      <c r="J13" s="239"/>
      <c r="K13" s="239"/>
      <c r="L13" s="239"/>
      <c r="M13" s="239"/>
      <c r="N13" s="239"/>
      <c r="O13" s="239"/>
      <c r="P13" s="239"/>
      <c r="Q13" s="240"/>
      <c r="R13" s="241"/>
      <c r="S13" s="237">
        <v>10</v>
      </c>
      <c r="T13" s="239">
        <v>10</v>
      </c>
      <c r="U13" s="239"/>
      <c r="V13" s="239"/>
      <c r="W13" s="239"/>
      <c r="X13" s="239"/>
      <c r="Y13" s="239"/>
      <c r="Z13" s="239">
        <f>SUM(S13:Y13)</f>
        <v>20</v>
      </c>
      <c r="AA13" s="239">
        <v>30</v>
      </c>
      <c r="AB13" s="239">
        <f>SUM(Z13:AA13)</f>
        <v>50</v>
      </c>
      <c r="AC13" s="240">
        <v>2</v>
      </c>
      <c r="AD13" s="241" t="s">
        <v>4</v>
      </c>
      <c r="AE13" s="194">
        <f>SUM(N13,Z13)</f>
        <v>20</v>
      </c>
      <c r="AF13" s="195">
        <f>SUM(O13,AA13)</f>
        <v>30</v>
      </c>
      <c r="AG13" s="196">
        <f>SUM(P13,AB13)</f>
        <v>50</v>
      </c>
      <c r="AH13" s="197">
        <f>SUM(Q13,AC13)</f>
        <v>2</v>
      </c>
    </row>
    <row r="14" spans="2:34" ht="17.350000000000001" customHeight="1" x14ac:dyDescent="0.25">
      <c r="B14" s="774"/>
      <c r="C14" s="777"/>
      <c r="D14" s="198">
        <v>2</v>
      </c>
      <c r="E14" s="199" t="s">
        <v>105</v>
      </c>
      <c r="F14" s="200" t="s">
        <v>122</v>
      </c>
      <c r="G14" s="201"/>
      <c r="H14" s="202"/>
      <c r="I14" s="202"/>
      <c r="J14" s="202"/>
      <c r="K14" s="202"/>
      <c r="L14" s="202"/>
      <c r="M14" s="202"/>
      <c r="N14" s="202"/>
      <c r="O14" s="202"/>
      <c r="P14" s="202"/>
      <c r="Q14" s="203"/>
      <c r="R14" s="204"/>
      <c r="S14" s="201">
        <v>15</v>
      </c>
      <c r="T14" s="202"/>
      <c r="U14" s="202"/>
      <c r="V14" s="202"/>
      <c r="W14" s="202"/>
      <c r="X14" s="202"/>
      <c r="Y14" s="202">
        <v>15</v>
      </c>
      <c r="Z14" s="202">
        <f>SUM(S14:Y14)</f>
        <v>30</v>
      </c>
      <c r="AA14" s="202">
        <v>20</v>
      </c>
      <c r="AB14" s="202">
        <f t="shared" ref="AB14:AB24" si="0">SUM(Z14:AA14)</f>
        <v>50</v>
      </c>
      <c r="AC14" s="203">
        <v>2</v>
      </c>
      <c r="AD14" s="204" t="s">
        <v>4</v>
      </c>
      <c r="AE14" s="205">
        <f t="shared" ref="AE14:AH23" si="1">SUM(N14,Z14)</f>
        <v>30</v>
      </c>
      <c r="AF14" s="206">
        <f t="shared" si="1"/>
        <v>20</v>
      </c>
      <c r="AG14" s="207">
        <f t="shared" si="1"/>
        <v>50</v>
      </c>
      <c r="AH14" s="208">
        <f t="shared" si="1"/>
        <v>2</v>
      </c>
    </row>
    <row r="15" spans="2:34" ht="16.5" customHeight="1" x14ac:dyDescent="0.25">
      <c r="B15" s="774"/>
      <c r="C15" s="777"/>
      <c r="D15" s="198">
        <v>3</v>
      </c>
      <c r="E15" s="294" t="s">
        <v>106</v>
      </c>
      <c r="F15" s="295" t="s">
        <v>156</v>
      </c>
      <c r="G15" s="296">
        <v>3</v>
      </c>
      <c r="H15" s="297">
        <v>15</v>
      </c>
      <c r="I15" s="297"/>
      <c r="J15" s="297"/>
      <c r="K15" s="297"/>
      <c r="L15" s="297"/>
      <c r="M15" s="297">
        <v>12</v>
      </c>
      <c r="N15" s="297">
        <f t="shared" ref="N15:N22" si="2">SUM(G15:M15)</f>
        <v>30</v>
      </c>
      <c r="O15" s="297">
        <v>20</v>
      </c>
      <c r="P15" s="297">
        <f t="shared" ref="P15:P22" si="3">SUM(N15:O15)</f>
        <v>50</v>
      </c>
      <c r="Q15" s="298">
        <v>2</v>
      </c>
      <c r="R15" s="204" t="s">
        <v>4</v>
      </c>
      <c r="S15" s="201"/>
      <c r="T15" s="202"/>
      <c r="U15" s="202"/>
      <c r="V15" s="202"/>
      <c r="W15" s="202"/>
      <c r="X15" s="202"/>
      <c r="Y15" s="202"/>
      <c r="Z15" s="202"/>
      <c r="AA15" s="202"/>
      <c r="AB15" s="202"/>
      <c r="AC15" s="203"/>
      <c r="AD15" s="204"/>
      <c r="AE15" s="205">
        <f t="shared" si="1"/>
        <v>30</v>
      </c>
      <c r="AF15" s="206">
        <f t="shared" si="1"/>
        <v>20</v>
      </c>
      <c r="AG15" s="207">
        <f t="shared" si="1"/>
        <v>50</v>
      </c>
      <c r="AH15" s="208">
        <f t="shared" si="1"/>
        <v>2</v>
      </c>
    </row>
    <row r="16" spans="2:34" ht="17" thickBot="1" x14ac:dyDescent="0.3">
      <c r="B16" s="774"/>
      <c r="C16" s="778"/>
      <c r="D16" s="209">
        <v>4</v>
      </c>
      <c r="E16" s="299" t="s">
        <v>107</v>
      </c>
      <c r="F16" s="300" t="s">
        <v>122</v>
      </c>
      <c r="G16" s="301"/>
      <c r="H16" s="302">
        <v>20</v>
      </c>
      <c r="I16" s="302"/>
      <c r="J16" s="302"/>
      <c r="K16" s="302"/>
      <c r="L16" s="302"/>
      <c r="M16" s="302"/>
      <c r="N16" s="302">
        <f t="shared" si="2"/>
        <v>20</v>
      </c>
      <c r="O16" s="302">
        <v>5</v>
      </c>
      <c r="P16" s="302">
        <f t="shared" si="3"/>
        <v>25</v>
      </c>
      <c r="Q16" s="303">
        <v>1</v>
      </c>
      <c r="R16" s="257" t="s">
        <v>4</v>
      </c>
      <c r="S16" s="274"/>
      <c r="T16" s="255"/>
      <c r="U16" s="255"/>
      <c r="V16" s="255"/>
      <c r="W16" s="255"/>
      <c r="X16" s="255"/>
      <c r="Y16" s="255"/>
      <c r="Z16" s="255"/>
      <c r="AA16" s="255"/>
      <c r="AB16" s="255"/>
      <c r="AC16" s="256"/>
      <c r="AD16" s="257"/>
      <c r="AE16" s="210">
        <f t="shared" si="1"/>
        <v>20</v>
      </c>
      <c r="AF16" s="211">
        <f t="shared" si="1"/>
        <v>5</v>
      </c>
      <c r="AG16" s="212">
        <f t="shared" si="1"/>
        <v>25</v>
      </c>
      <c r="AH16" s="213">
        <f t="shared" si="1"/>
        <v>1</v>
      </c>
    </row>
    <row r="17" spans="1:35" ht="18" customHeight="1" x14ac:dyDescent="0.25">
      <c r="B17" s="774"/>
      <c r="C17" s="776" t="s">
        <v>43</v>
      </c>
      <c r="D17" s="191">
        <v>5</v>
      </c>
      <c r="E17" s="454" t="s">
        <v>108</v>
      </c>
      <c r="F17" s="455" t="s">
        <v>186</v>
      </c>
      <c r="G17" s="304">
        <v>10</v>
      </c>
      <c r="H17" s="305">
        <v>10</v>
      </c>
      <c r="I17" s="305"/>
      <c r="J17" s="305"/>
      <c r="K17" s="305"/>
      <c r="L17" s="305"/>
      <c r="M17" s="305"/>
      <c r="N17" s="305">
        <f t="shared" si="2"/>
        <v>20</v>
      </c>
      <c r="O17" s="305">
        <v>5</v>
      </c>
      <c r="P17" s="305">
        <f t="shared" si="3"/>
        <v>25</v>
      </c>
      <c r="Q17" s="306">
        <v>1</v>
      </c>
      <c r="R17" s="241" t="s">
        <v>4</v>
      </c>
      <c r="S17" s="237"/>
      <c r="T17" s="239"/>
      <c r="U17" s="239"/>
      <c r="V17" s="239"/>
      <c r="W17" s="239"/>
      <c r="X17" s="239"/>
      <c r="Y17" s="239"/>
      <c r="Z17" s="239"/>
      <c r="AA17" s="239"/>
      <c r="AB17" s="239"/>
      <c r="AC17" s="240"/>
      <c r="AD17" s="241"/>
      <c r="AE17" s="194">
        <f t="shared" si="1"/>
        <v>20</v>
      </c>
      <c r="AF17" s="195">
        <f t="shared" si="1"/>
        <v>5</v>
      </c>
      <c r="AG17" s="196">
        <f t="shared" si="1"/>
        <v>25</v>
      </c>
      <c r="AH17" s="197">
        <f t="shared" si="1"/>
        <v>1</v>
      </c>
    </row>
    <row r="18" spans="1:35" ht="16.5" customHeight="1" x14ac:dyDescent="0.25">
      <c r="B18" s="774"/>
      <c r="C18" s="777"/>
      <c r="D18" s="198">
        <v>6</v>
      </c>
      <c r="E18" s="294" t="s">
        <v>41</v>
      </c>
      <c r="F18" s="295" t="s">
        <v>123</v>
      </c>
      <c r="G18" s="296">
        <v>20</v>
      </c>
      <c r="H18" s="297"/>
      <c r="I18" s="297"/>
      <c r="J18" s="297"/>
      <c r="K18" s="297">
        <v>150</v>
      </c>
      <c r="L18" s="297"/>
      <c r="M18" s="297"/>
      <c r="N18" s="297">
        <f t="shared" si="2"/>
        <v>170</v>
      </c>
      <c r="O18" s="297">
        <v>80</v>
      </c>
      <c r="P18" s="297">
        <f t="shared" si="3"/>
        <v>250</v>
      </c>
      <c r="Q18" s="298">
        <v>10</v>
      </c>
      <c r="R18" s="204" t="s">
        <v>4</v>
      </c>
      <c r="S18" s="201">
        <v>16</v>
      </c>
      <c r="T18" s="202"/>
      <c r="U18" s="202"/>
      <c r="V18" s="202"/>
      <c r="W18" s="202">
        <v>150</v>
      </c>
      <c r="X18" s="202"/>
      <c r="Y18" s="202">
        <v>4</v>
      </c>
      <c r="Z18" s="202">
        <f>SUM(S18:Y18)</f>
        <v>170</v>
      </c>
      <c r="AA18" s="202">
        <v>55</v>
      </c>
      <c r="AB18" s="202">
        <f t="shared" si="0"/>
        <v>225</v>
      </c>
      <c r="AC18" s="203">
        <v>9</v>
      </c>
      <c r="AD18" s="204" t="s">
        <v>45</v>
      </c>
      <c r="AE18" s="205">
        <f t="shared" si="1"/>
        <v>340</v>
      </c>
      <c r="AF18" s="206">
        <f t="shared" si="1"/>
        <v>135</v>
      </c>
      <c r="AG18" s="207">
        <f t="shared" si="1"/>
        <v>475</v>
      </c>
      <c r="AH18" s="208">
        <f t="shared" si="1"/>
        <v>19</v>
      </c>
    </row>
    <row r="19" spans="1:35" ht="16.3" x14ac:dyDescent="0.25">
      <c r="B19" s="774"/>
      <c r="C19" s="777"/>
      <c r="D19" s="198">
        <v>7</v>
      </c>
      <c r="E19" s="294" t="s">
        <v>109</v>
      </c>
      <c r="F19" s="295" t="s">
        <v>133</v>
      </c>
      <c r="G19" s="296">
        <v>5</v>
      </c>
      <c r="H19" s="297"/>
      <c r="I19" s="297"/>
      <c r="J19" s="297"/>
      <c r="K19" s="297">
        <v>75</v>
      </c>
      <c r="L19" s="297"/>
      <c r="M19" s="297"/>
      <c r="N19" s="297">
        <f t="shared" si="2"/>
        <v>80</v>
      </c>
      <c r="O19" s="297">
        <v>45</v>
      </c>
      <c r="P19" s="297">
        <f t="shared" si="3"/>
        <v>125</v>
      </c>
      <c r="Q19" s="298">
        <v>5</v>
      </c>
      <c r="R19" s="204" t="s">
        <v>45</v>
      </c>
      <c r="S19" s="201"/>
      <c r="T19" s="202"/>
      <c r="U19" s="202"/>
      <c r="V19" s="202"/>
      <c r="W19" s="202"/>
      <c r="X19" s="202"/>
      <c r="Y19" s="202"/>
      <c r="Z19" s="202"/>
      <c r="AA19" s="202"/>
      <c r="AB19" s="202"/>
      <c r="AC19" s="203"/>
      <c r="AD19" s="204"/>
      <c r="AE19" s="205">
        <f t="shared" si="1"/>
        <v>80</v>
      </c>
      <c r="AF19" s="206">
        <f t="shared" si="1"/>
        <v>45</v>
      </c>
      <c r="AG19" s="207">
        <f t="shared" si="1"/>
        <v>125</v>
      </c>
      <c r="AH19" s="208">
        <f t="shared" si="1"/>
        <v>5</v>
      </c>
    </row>
    <row r="20" spans="1:35" ht="16.5" customHeight="1" thickBot="1" x14ac:dyDescent="0.3">
      <c r="B20" s="774"/>
      <c r="C20" s="779"/>
      <c r="D20" s="214">
        <v>8</v>
      </c>
      <c r="E20" s="307" t="s">
        <v>110</v>
      </c>
      <c r="F20" s="308" t="s">
        <v>134</v>
      </c>
      <c r="G20" s="309"/>
      <c r="H20" s="310"/>
      <c r="I20" s="310"/>
      <c r="J20" s="310"/>
      <c r="K20" s="310"/>
      <c r="L20" s="310"/>
      <c r="M20" s="310"/>
      <c r="N20" s="310"/>
      <c r="O20" s="310"/>
      <c r="P20" s="310"/>
      <c r="Q20" s="311"/>
      <c r="R20" s="252"/>
      <c r="S20" s="248">
        <v>5</v>
      </c>
      <c r="T20" s="250"/>
      <c r="U20" s="250"/>
      <c r="V20" s="250"/>
      <c r="W20" s="250">
        <v>75</v>
      </c>
      <c r="X20" s="250"/>
      <c r="Y20" s="250"/>
      <c r="Z20" s="250">
        <f>SUM(S20:Y20)</f>
        <v>80</v>
      </c>
      <c r="AA20" s="250">
        <v>45</v>
      </c>
      <c r="AB20" s="250">
        <f t="shared" si="0"/>
        <v>125</v>
      </c>
      <c r="AC20" s="251">
        <v>5</v>
      </c>
      <c r="AD20" s="252" t="s">
        <v>45</v>
      </c>
      <c r="AE20" s="215">
        <f t="shared" si="1"/>
        <v>80</v>
      </c>
      <c r="AF20" s="216">
        <f t="shared" si="1"/>
        <v>45</v>
      </c>
      <c r="AG20" s="217">
        <f t="shared" si="1"/>
        <v>125</v>
      </c>
      <c r="AH20" s="218">
        <f t="shared" si="1"/>
        <v>5</v>
      </c>
    </row>
    <row r="21" spans="1:35" ht="21.1" customHeight="1" x14ac:dyDescent="0.25">
      <c r="B21" s="774"/>
      <c r="C21" s="780" t="s">
        <v>95</v>
      </c>
      <c r="D21" s="219">
        <v>9</v>
      </c>
      <c r="E21" s="312" t="s">
        <v>94</v>
      </c>
      <c r="F21" s="313" t="s">
        <v>130</v>
      </c>
      <c r="G21" s="314">
        <v>3</v>
      </c>
      <c r="H21" s="315"/>
      <c r="I21" s="315"/>
      <c r="J21" s="315"/>
      <c r="K21" s="315"/>
      <c r="L21" s="315"/>
      <c r="M21" s="315">
        <v>12</v>
      </c>
      <c r="N21" s="315">
        <f t="shared" si="2"/>
        <v>15</v>
      </c>
      <c r="O21" s="315">
        <v>10</v>
      </c>
      <c r="P21" s="315">
        <f t="shared" si="3"/>
        <v>25</v>
      </c>
      <c r="Q21" s="316">
        <v>1</v>
      </c>
      <c r="R21" s="246" t="s">
        <v>4</v>
      </c>
      <c r="S21" s="270"/>
      <c r="T21" s="244"/>
      <c r="U21" s="244"/>
      <c r="V21" s="244"/>
      <c r="W21" s="244"/>
      <c r="X21" s="244"/>
      <c r="Y21" s="244"/>
      <c r="Z21" s="244"/>
      <c r="AA21" s="244"/>
      <c r="AB21" s="244"/>
      <c r="AC21" s="245"/>
      <c r="AD21" s="246"/>
      <c r="AE21" s="220">
        <f t="shared" si="1"/>
        <v>15</v>
      </c>
      <c r="AF21" s="221">
        <f t="shared" si="1"/>
        <v>10</v>
      </c>
      <c r="AG21" s="222">
        <f t="shared" si="1"/>
        <v>25</v>
      </c>
      <c r="AH21" s="223">
        <f t="shared" si="1"/>
        <v>1</v>
      </c>
    </row>
    <row r="22" spans="1:35" ht="22.6" customHeight="1" thickBot="1" x14ac:dyDescent="0.3">
      <c r="A22" s="9" t="s">
        <v>142</v>
      </c>
      <c r="B22" s="775"/>
      <c r="C22" s="779"/>
      <c r="D22" s="214">
        <v>10</v>
      </c>
      <c r="E22" s="452" t="s">
        <v>93</v>
      </c>
      <c r="F22" s="319" t="s">
        <v>152</v>
      </c>
      <c r="G22" s="248"/>
      <c r="H22" s="250"/>
      <c r="I22" s="250"/>
      <c r="J22" s="250"/>
      <c r="K22" s="250">
        <v>75</v>
      </c>
      <c r="L22" s="250"/>
      <c r="M22" s="250"/>
      <c r="N22" s="250">
        <f t="shared" si="2"/>
        <v>75</v>
      </c>
      <c r="O22" s="250">
        <v>50</v>
      </c>
      <c r="P22" s="250">
        <f t="shared" si="3"/>
        <v>125</v>
      </c>
      <c r="Q22" s="251">
        <v>5</v>
      </c>
      <c r="R22" s="252" t="s">
        <v>45</v>
      </c>
      <c r="S22" s="248"/>
      <c r="T22" s="250"/>
      <c r="U22" s="250"/>
      <c r="V22" s="250"/>
      <c r="W22" s="250"/>
      <c r="X22" s="250"/>
      <c r="Y22" s="250"/>
      <c r="Z22" s="250"/>
      <c r="AA22" s="250"/>
      <c r="AB22" s="250"/>
      <c r="AC22" s="251"/>
      <c r="AD22" s="252"/>
      <c r="AE22" s="215">
        <f t="shared" si="1"/>
        <v>75</v>
      </c>
      <c r="AF22" s="216">
        <f t="shared" si="1"/>
        <v>50</v>
      </c>
      <c r="AG22" s="217">
        <f t="shared" si="1"/>
        <v>125</v>
      </c>
      <c r="AH22" s="218">
        <f t="shared" si="1"/>
        <v>5</v>
      </c>
      <c r="AI22" s="9"/>
    </row>
    <row r="23" spans="1:35" ht="27.7" customHeight="1" thickBot="1" x14ac:dyDescent="0.3">
      <c r="B23" s="783" t="s">
        <v>30</v>
      </c>
      <c r="C23" s="784"/>
      <c r="D23" s="224">
        <v>11</v>
      </c>
      <c r="E23" s="292" t="s">
        <v>111</v>
      </c>
      <c r="F23" s="293" t="s">
        <v>148</v>
      </c>
      <c r="G23" s="225"/>
      <c r="H23" s="226"/>
      <c r="I23" s="226"/>
      <c r="J23" s="226"/>
      <c r="K23" s="226"/>
      <c r="L23" s="226"/>
      <c r="M23" s="226"/>
      <c r="N23" s="226"/>
      <c r="O23" s="226"/>
      <c r="P23" s="226"/>
      <c r="Q23" s="227"/>
      <c r="R23" s="228"/>
      <c r="S23" s="225">
        <v>10</v>
      </c>
      <c r="T23" s="226"/>
      <c r="U23" s="226">
        <v>5</v>
      </c>
      <c r="V23" s="226"/>
      <c r="W23" s="226"/>
      <c r="X23" s="226"/>
      <c r="Y23" s="226"/>
      <c r="Z23" s="226">
        <f>SUM(S23:Y23)</f>
        <v>15</v>
      </c>
      <c r="AA23" s="226">
        <v>10</v>
      </c>
      <c r="AB23" s="226">
        <f t="shared" si="0"/>
        <v>25</v>
      </c>
      <c r="AC23" s="227">
        <v>1</v>
      </c>
      <c r="AD23" s="228" t="s">
        <v>45</v>
      </c>
      <c r="AE23" s="229">
        <f t="shared" si="1"/>
        <v>15</v>
      </c>
      <c r="AF23" s="230">
        <f t="shared" si="1"/>
        <v>10</v>
      </c>
      <c r="AG23" s="231">
        <f t="shared" si="1"/>
        <v>25</v>
      </c>
      <c r="AH23" s="232">
        <f t="shared" si="1"/>
        <v>1</v>
      </c>
      <c r="AI23" s="9"/>
    </row>
    <row r="24" spans="1:35" ht="29.25" customHeight="1" thickBot="1" x14ac:dyDescent="0.3">
      <c r="B24" s="745" t="s">
        <v>35</v>
      </c>
      <c r="C24" s="746"/>
      <c r="D24" s="746"/>
      <c r="E24" s="746"/>
      <c r="F24" s="747"/>
      <c r="G24" s="230">
        <f t="shared" ref="G24:AA24" si="4">SUM(G13:G23)</f>
        <v>41</v>
      </c>
      <c r="H24" s="230">
        <f t="shared" si="4"/>
        <v>45</v>
      </c>
      <c r="I24" s="230">
        <f t="shared" si="4"/>
        <v>0</v>
      </c>
      <c r="J24" s="230">
        <f t="shared" si="4"/>
        <v>0</v>
      </c>
      <c r="K24" s="230">
        <f t="shared" si="4"/>
        <v>300</v>
      </c>
      <c r="L24" s="230">
        <f t="shared" si="4"/>
        <v>0</v>
      </c>
      <c r="M24" s="230">
        <f t="shared" si="4"/>
        <v>24</v>
      </c>
      <c r="N24" s="231">
        <f t="shared" si="4"/>
        <v>410</v>
      </c>
      <c r="O24" s="230">
        <f t="shared" si="4"/>
        <v>215</v>
      </c>
      <c r="P24" s="230">
        <f t="shared" si="4"/>
        <v>625</v>
      </c>
      <c r="Q24" s="231">
        <f t="shared" si="4"/>
        <v>25</v>
      </c>
      <c r="R24" s="230">
        <f t="shared" si="4"/>
        <v>0</v>
      </c>
      <c r="S24" s="230">
        <f t="shared" si="4"/>
        <v>56</v>
      </c>
      <c r="T24" s="230">
        <f t="shared" si="4"/>
        <v>10</v>
      </c>
      <c r="U24" s="230">
        <f t="shared" si="4"/>
        <v>5</v>
      </c>
      <c r="V24" s="230">
        <f t="shared" si="4"/>
        <v>0</v>
      </c>
      <c r="W24" s="230">
        <f t="shared" si="4"/>
        <v>225</v>
      </c>
      <c r="X24" s="230">
        <f t="shared" si="4"/>
        <v>0</v>
      </c>
      <c r="Y24" s="230">
        <f t="shared" si="4"/>
        <v>19</v>
      </c>
      <c r="Z24" s="231">
        <f>SUM(Z13:Z23)</f>
        <v>315</v>
      </c>
      <c r="AA24" s="230">
        <f t="shared" si="4"/>
        <v>160</v>
      </c>
      <c r="AB24" s="230">
        <f t="shared" si="0"/>
        <v>475</v>
      </c>
      <c r="AC24" s="231">
        <f t="shared" ref="AC24:AH24" si="5">SUM(AC13:AC23)</f>
        <v>19</v>
      </c>
      <c r="AD24" s="230">
        <f t="shared" si="5"/>
        <v>0</v>
      </c>
      <c r="AE24" s="230">
        <f t="shared" si="5"/>
        <v>725</v>
      </c>
      <c r="AF24" s="230">
        <f t="shared" si="5"/>
        <v>375</v>
      </c>
      <c r="AG24" s="230">
        <f t="shared" si="5"/>
        <v>1100</v>
      </c>
      <c r="AH24" s="233">
        <f t="shared" si="5"/>
        <v>44</v>
      </c>
    </row>
    <row r="25" spans="1:35" ht="30.75" customHeight="1" x14ac:dyDescent="0.25">
      <c r="B25" s="785" t="s">
        <v>34</v>
      </c>
      <c r="C25" s="786"/>
      <c r="D25" s="748" t="s">
        <v>33</v>
      </c>
      <c r="E25" s="749"/>
      <c r="F25" s="749"/>
      <c r="G25" s="749"/>
      <c r="H25" s="749"/>
      <c r="I25" s="749"/>
      <c r="J25" s="749"/>
      <c r="K25" s="749"/>
      <c r="L25" s="749"/>
      <c r="M25" s="749"/>
      <c r="N25" s="749"/>
      <c r="O25" s="749"/>
      <c r="P25" s="749"/>
      <c r="Q25" s="749"/>
      <c r="R25" s="749"/>
      <c r="S25" s="749"/>
      <c r="T25" s="749"/>
      <c r="U25" s="749"/>
      <c r="V25" s="749"/>
      <c r="W25" s="749"/>
      <c r="X25" s="749"/>
      <c r="Y25" s="749"/>
      <c r="Z25" s="749"/>
      <c r="AA25" s="749"/>
      <c r="AB25" s="749"/>
      <c r="AC25" s="749"/>
      <c r="AD25" s="749"/>
      <c r="AE25" s="749"/>
      <c r="AF25" s="749"/>
      <c r="AG25" s="749"/>
      <c r="AH25" s="750"/>
    </row>
    <row r="26" spans="1:35" ht="5.3" customHeight="1" thickBot="1" x14ac:dyDescent="0.3">
      <c r="B26" s="787"/>
      <c r="C26" s="788"/>
      <c r="D26" s="751"/>
      <c r="E26" s="752"/>
      <c r="F26" s="752"/>
      <c r="G26" s="752"/>
      <c r="H26" s="752"/>
      <c r="I26" s="752"/>
      <c r="J26" s="752"/>
      <c r="K26" s="752"/>
      <c r="L26" s="752"/>
      <c r="M26" s="752"/>
      <c r="N26" s="752"/>
      <c r="O26" s="752"/>
      <c r="P26" s="752"/>
      <c r="Q26" s="752"/>
      <c r="R26" s="752"/>
      <c r="S26" s="752"/>
      <c r="T26" s="752"/>
      <c r="U26" s="752"/>
      <c r="V26" s="752"/>
      <c r="W26" s="752"/>
      <c r="X26" s="752"/>
      <c r="Y26" s="752"/>
      <c r="Z26" s="752"/>
      <c r="AA26" s="752"/>
      <c r="AB26" s="752"/>
      <c r="AC26" s="752"/>
      <c r="AD26" s="752"/>
      <c r="AE26" s="752"/>
      <c r="AF26" s="752"/>
      <c r="AG26" s="752"/>
      <c r="AH26" s="753"/>
    </row>
    <row r="27" spans="1:35" ht="30.1" customHeight="1" x14ac:dyDescent="0.25">
      <c r="B27" s="789" t="s">
        <v>51</v>
      </c>
      <c r="C27" s="234" t="s">
        <v>31</v>
      </c>
      <c r="D27" s="791">
        <v>1</v>
      </c>
      <c r="E27" s="235" t="s">
        <v>112</v>
      </c>
      <c r="F27" s="236" t="s">
        <v>135</v>
      </c>
      <c r="G27" s="793">
        <v>20</v>
      </c>
      <c r="H27" s="238"/>
      <c r="I27" s="239"/>
      <c r="J27" s="239"/>
      <c r="K27" s="238"/>
      <c r="L27" s="239"/>
      <c r="M27" s="239"/>
      <c r="N27" s="805">
        <f>SUM(G27:M27)</f>
        <v>20</v>
      </c>
      <c r="O27" s="805">
        <v>30</v>
      </c>
      <c r="P27" s="807">
        <f>SUM(N27:O27)</f>
        <v>50</v>
      </c>
      <c r="Q27" s="809">
        <v>2</v>
      </c>
      <c r="R27" s="795" t="s">
        <v>4</v>
      </c>
      <c r="S27" s="237"/>
      <c r="T27" s="239"/>
      <c r="U27" s="239"/>
      <c r="V27" s="239"/>
      <c r="W27" s="238"/>
      <c r="X27" s="239"/>
      <c r="Y27" s="239"/>
      <c r="Z27" s="239"/>
      <c r="AA27" s="238"/>
      <c r="AB27" s="238"/>
      <c r="AC27" s="242"/>
      <c r="AD27" s="243"/>
      <c r="AE27" s="781">
        <f t="shared" ref="AE27:AH33" si="6">SUM(N27,Z27)</f>
        <v>20</v>
      </c>
      <c r="AF27" s="797">
        <f t="shared" si="6"/>
        <v>30</v>
      </c>
      <c r="AG27" s="799">
        <f t="shared" si="6"/>
        <v>50</v>
      </c>
      <c r="AH27" s="801">
        <f t="shared" si="6"/>
        <v>2</v>
      </c>
    </row>
    <row r="28" spans="1:35" ht="26.35" customHeight="1" thickBot="1" x14ac:dyDescent="0.3">
      <c r="B28" s="790"/>
      <c r="C28" s="247" t="s">
        <v>25</v>
      </c>
      <c r="D28" s="792"/>
      <c r="E28" s="456" t="s">
        <v>113</v>
      </c>
      <c r="F28" s="457" t="s">
        <v>188</v>
      </c>
      <c r="G28" s="794"/>
      <c r="H28" s="249"/>
      <c r="I28" s="250"/>
      <c r="J28" s="250"/>
      <c r="K28" s="249"/>
      <c r="L28" s="250"/>
      <c r="M28" s="250"/>
      <c r="N28" s="806"/>
      <c r="O28" s="806"/>
      <c r="P28" s="808"/>
      <c r="Q28" s="810"/>
      <c r="R28" s="796"/>
      <c r="S28" s="248"/>
      <c r="T28" s="250"/>
      <c r="U28" s="250"/>
      <c r="V28" s="250"/>
      <c r="W28" s="249"/>
      <c r="X28" s="250"/>
      <c r="Y28" s="250"/>
      <c r="Z28" s="250"/>
      <c r="AA28" s="249"/>
      <c r="AB28" s="249"/>
      <c r="AC28" s="253"/>
      <c r="AD28" s="254"/>
      <c r="AE28" s="782"/>
      <c r="AF28" s="798"/>
      <c r="AG28" s="800"/>
      <c r="AH28" s="802"/>
    </row>
    <row r="29" spans="1:35" ht="26.7" customHeight="1" x14ac:dyDescent="0.25">
      <c r="B29" s="789" t="s">
        <v>84</v>
      </c>
      <c r="C29" s="234" t="s">
        <v>28</v>
      </c>
      <c r="D29" s="791">
        <v>2</v>
      </c>
      <c r="E29" s="258" t="s">
        <v>114</v>
      </c>
      <c r="F29" s="259" t="s">
        <v>136</v>
      </c>
      <c r="G29" s="793">
        <v>5</v>
      </c>
      <c r="H29" s="239"/>
      <c r="I29" s="239"/>
      <c r="J29" s="239"/>
      <c r="K29" s="238"/>
      <c r="L29" s="239"/>
      <c r="M29" s="805">
        <v>10</v>
      </c>
      <c r="N29" s="805">
        <f>SUM(G29:M29)</f>
        <v>15</v>
      </c>
      <c r="O29" s="805">
        <v>35</v>
      </c>
      <c r="P29" s="805">
        <f>SUM(N29:O29)</f>
        <v>50</v>
      </c>
      <c r="Q29" s="809">
        <v>2</v>
      </c>
      <c r="R29" s="795" t="s">
        <v>4</v>
      </c>
      <c r="S29" s="260"/>
      <c r="T29" s="239"/>
      <c r="U29" s="239"/>
      <c r="V29" s="239"/>
      <c r="W29" s="239"/>
      <c r="X29" s="239"/>
      <c r="Y29" s="239"/>
      <c r="Z29" s="239"/>
      <c r="AA29" s="238"/>
      <c r="AB29" s="238"/>
      <c r="AC29" s="242"/>
      <c r="AD29" s="243"/>
      <c r="AE29" s="811">
        <f t="shared" si="6"/>
        <v>15</v>
      </c>
      <c r="AF29" s="805">
        <f t="shared" si="6"/>
        <v>35</v>
      </c>
      <c r="AG29" s="809">
        <f t="shared" si="6"/>
        <v>50</v>
      </c>
      <c r="AH29" s="795">
        <f t="shared" si="6"/>
        <v>2</v>
      </c>
    </row>
    <row r="30" spans="1:35" ht="26.35" customHeight="1" thickBot="1" x14ac:dyDescent="0.3">
      <c r="B30" s="803"/>
      <c r="C30" s="261" t="s">
        <v>25</v>
      </c>
      <c r="D30" s="804"/>
      <c r="E30" s="262" t="s">
        <v>115</v>
      </c>
      <c r="F30" s="263" t="s">
        <v>150</v>
      </c>
      <c r="G30" s="794"/>
      <c r="H30" s="250"/>
      <c r="I30" s="250"/>
      <c r="J30" s="250"/>
      <c r="K30" s="249"/>
      <c r="L30" s="250"/>
      <c r="M30" s="806"/>
      <c r="N30" s="806"/>
      <c r="O30" s="806"/>
      <c r="P30" s="806"/>
      <c r="Q30" s="810"/>
      <c r="R30" s="796"/>
      <c r="S30" s="264"/>
      <c r="T30" s="250"/>
      <c r="U30" s="250"/>
      <c r="V30" s="250"/>
      <c r="W30" s="250"/>
      <c r="X30" s="250"/>
      <c r="Y30" s="250"/>
      <c r="Z30" s="250"/>
      <c r="AA30" s="249"/>
      <c r="AB30" s="249"/>
      <c r="AC30" s="253"/>
      <c r="AD30" s="254"/>
      <c r="AE30" s="812"/>
      <c r="AF30" s="806"/>
      <c r="AG30" s="810"/>
      <c r="AH30" s="796"/>
    </row>
    <row r="31" spans="1:35" ht="16.5" customHeight="1" x14ac:dyDescent="0.25">
      <c r="B31" s="821" t="s">
        <v>30</v>
      </c>
      <c r="C31" s="265" t="s">
        <v>28</v>
      </c>
      <c r="D31" s="823">
        <v>3</v>
      </c>
      <c r="E31" s="323" t="s">
        <v>116</v>
      </c>
      <c r="F31" s="266" t="s">
        <v>151</v>
      </c>
      <c r="G31" s="270"/>
      <c r="H31" s="244"/>
      <c r="I31" s="244"/>
      <c r="J31" s="244"/>
      <c r="K31" s="267"/>
      <c r="L31" s="244"/>
      <c r="M31" s="244"/>
      <c r="N31" s="244"/>
      <c r="O31" s="244"/>
      <c r="P31" s="244"/>
      <c r="Q31" s="268"/>
      <c r="R31" s="269"/>
      <c r="S31" s="824">
        <v>15</v>
      </c>
      <c r="T31" s="267"/>
      <c r="U31" s="244"/>
      <c r="V31" s="244"/>
      <c r="W31" s="244"/>
      <c r="X31" s="244"/>
      <c r="Y31" s="244"/>
      <c r="Z31" s="797">
        <f>SUM(S31:Y31)</f>
        <v>15</v>
      </c>
      <c r="AA31" s="797">
        <v>35</v>
      </c>
      <c r="AB31" s="797">
        <f>SUM(Z31:AA31)</f>
        <v>50</v>
      </c>
      <c r="AC31" s="799">
        <v>2</v>
      </c>
      <c r="AD31" s="801" t="s">
        <v>4</v>
      </c>
      <c r="AE31" s="781">
        <f t="shared" si="6"/>
        <v>15</v>
      </c>
      <c r="AF31" s="797">
        <f t="shared" si="6"/>
        <v>35</v>
      </c>
      <c r="AG31" s="799">
        <f t="shared" si="6"/>
        <v>50</v>
      </c>
      <c r="AH31" s="801">
        <f t="shared" si="6"/>
        <v>2</v>
      </c>
    </row>
    <row r="32" spans="1:35" ht="18" customHeight="1" thickBot="1" x14ac:dyDescent="0.3">
      <c r="A32" t="s">
        <v>153</v>
      </c>
      <c r="B32" s="822"/>
      <c r="C32" s="247" t="s">
        <v>25</v>
      </c>
      <c r="D32" s="792"/>
      <c r="E32" s="326" t="s">
        <v>149</v>
      </c>
      <c r="F32" s="453" t="s">
        <v>158</v>
      </c>
      <c r="G32" s="274"/>
      <c r="H32" s="255"/>
      <c r="I32" s="255"/>
      <c r="J32" s="255"/>
      <c r="K32" s="271"/>
      <c r="L32" s="255"/>
      <c r="M32" s="255"/>
      <c r="N32" s="255"/>
      <c r="O32" s="255"/>
      <c r="P32" s="255"/>
      <c r="Q32" s="272"/>
      <c r="R32" s="273"/>
      <c r="S32" s="825"/>
      <c r="T32" s="271"/>
      <c r="U32" s="255"/>
      <c r="V32" s="255"/>
      <c r="W32" s="255"/>
      <c r="X32" s="255"/>
      <c r="Y32" s="255"/>
      <c r="Z32" s="798"/>
      <c r="AA32" s="798"/>
      <c r="AB32" s="798"/>
      <c r="AC32" s="800"/>
      <c r="AD32" s="802"/>
      <c r="AE32" s="782"/>
      <c r="AF32" s="798"/>
      <c r="AG32" s="800"/>
      <c r="AH32" s="802"/>
    </row>
    <row r="33" spans="2:34" ht="28.55" x14ac:dyDescent="0.25">
      <c r="B33" s="822"/>
      <c r="C33" s="234" t="s">
        <v>26</v>
      </c>
      <c r="D33" s="791">
        <v>4</v>
      </c>
      <c r="E33" s="258" t="s">
        <v>117</v>
      </c>
      <c r="F33" s="259" t="s">
        <v>157</v>
      </c>
      <c r="G33" s="260"/>
      <c r="H33" s="239"/>
      <c r="I33" s="239"/>
      <c r="J33" s="239"/>
      <c r="K33" s="238"/>
      <c r="L33" s="239"/>
      <c r="M33" s="239"/>
      <c r="N33" s="239"/>
      <c r="O33" s="238"/>
      <c r="P33" s="239"/>
      <c r="Q33" s="242"/>
      <c r="R33" s="243"/>
      <c r="S33" s="237">
        <v>20</v>
      </c>
      <c r="T33" s="239"/>
      <c r="U33" s="239"/>
      <c r="V33" s="239"/>
      <c r="W33" s="239"/>
      <c r="X33" s="239"/>
      <c r="Y33" s="239"/>
      <c r="Z33" s="805">
        <f>SUM(S33:Y33)</f>
        <v>20</v>
      </c>
      <c r="AA33" s="805">
        <v>30</v>
      </c>
      <c r="AB33" s="805">
        <f>SUM(Z33:AA33)</f>
        <v>50</v>
      </c>
      <c r="AC33" s="809">
        <v>2</v>
      </c>
      <c r="AD33" s="795" t="s">
        <v>4</v>
      </c>
      <c r="AE33" s="811">
        <f t="shared" si="6"/>
        <v>20</v>
      </c>
      <c r="AF33" s="805">
        <f t="shared" si="6"/>
        <v>30</v>
      </c>
      <c r="AG33" s="809">
        <f t="shared" si="6"/>
        <v>50</v>
      </c>
      <c r="AH33" s="795">
        <f t="shared" si="6"/>
        <v>2</v>
      </c>
    </row>
    <row r="34" spans="2:34" ht="22.95" customHeight="1" thickBot="1" x14ac:dyDescent="0.3">
      <c r="B34" s="803"/>
      <c r="C34" s="261" t="s">
        <v>25</v>
      </c>
      <c r="D34" s="804"/>
      <c r="E34" s="262" t="s">
        <v>118</v>
      </c>
      <c r="F34" s="263" t="s">
        <v>189</v>
      </c>
      <c r="G34" s="264"/>
      <c r="H34" s="250"/>
      <c r="I34" s="250"/>
      <c r="J34" s="250"/>
      <c r="K34" s="249"/>
      <c r="L34" s="250"/>
      <c r="M34" s="250"/>
      <c r="N34" s="250"/>
      <c r="O34" s="249"/>
      <c r="P34" s="250"/>
      <c r="Q34" s="253"/>
      <c r="R34" s="254"/>
      <c r="S34" s="264"/>
      <c r="T34" s="250"/>
      <c r="U34" s="250">
        <v>20</v>
      </c>
      <c r="V34" s="250"/>
      <c r="W34" s="250"/>
      <c r="X34" s="250"/>
      <c r="Y34" s="250"/>
      <c r="Z34" s="806"/>
      <c r="AA34" s="806"/>
      <c r="AB34" s="806"/>
      <c r="AC34" s="810"/>
      <c r="AD34" s="796"/>
      <c r="AE34" s="812"/>
      <c r="AF34" s="806"/>
      <c r="AG34" s="810"/>
      <c r="AH34" s="796"/>
    </row>
    <row r="35" spans="2:34" ht="24.8" customHeight="1" thickBot="1" x14ac:dyDescent="0.3">
      <c r="B35" s="813" t="s">
        <v>24</v>
      </c>
      <c r="C35" s="814"/>
      <c r="D35" s="814"/>
      <c r="E35" s="814"/>
      <c r="F35" s="815"/>
      <c r="G35" s="275">
        <f t="shared" ref="G35:AH35" si="7">SUM(G27:G34)</f>
        <v>25</v>
      </c>
      <c r="H35" s="275">
        <f t="shared" si="7"/>
        <v>0</v>
      </c>
      <c r="I35" s="275">
        <f t="shared" si="7"/>
        <v>0</v>
      </c>
      <c r="J35" s="275">
        <f t="shared" si="7"/>
        <v>0</v>
      </c>
      <c r="K35" s="275">
        <f t="shared" si="7"/>
        <v>0</v>
      </c>
      <c r="L35" s="275">
        <f t="shared" si="7"/>
        <v>0</v>
      </c>
      <c r="M35" s="275">
        <f t="shared" si="7"/>
        <v>10</v>
      </c>
      <c r="N35" s="276">
        <f t="shared" si="7"/>
        <v>35</v>
      </c>
      <c r="O35" s="275">
        <f t="shared" si="7"/>
        <v>65</v>
      </c>
      <c r="P35" s="275">
        <f t="shared" si="7"/>
        <v>100</v>
      </c>
      <c r="Q35" s="276">
        <f t="shared" si="7"/>
        <v>4</v>
      </c>
      <c r="R35" s="275">
        <f t="shared" si="7"/>
        <v>0</v>
      </c>
      <c r="S35" s="275">
        <f t="shared" si="7"/>
        <v>35</v>
      </c>
      <c r="T35" s="275">
        <f t="shared" si="7"/>
        <v>0</v>
      </c>
      <c r="U35" s="275">
        <f t="shared" si="7"/>
        <v>20</v>
      </c>
      <c r="V35" s="275">
        <f t="shared" si="7"/>
        <v>0</v>
      </c>
      <c r="W35" s="275">
        <f t="shared" si="7"/>
        <v>0</v>
      </c>
      <c r="X35" s="275">
        <f t="shared" si="7"/>
        <v>0</v>
      </c>
      <c r="Y35" s="275">
        <f t="shared" si="7"/>
        <v>0</v>
      </c>
      <c r="Z35" s="276">
        <f t="shared" si="7"/>
        <v>35</v>
      </c>
      <c r="AA35" s="275">
        <f t="shared" si="7"/>
        <v>65</v>
      </c>
      <c r="AB35" s="275">
        <f t="shared" si="7"/>
        <v>100</v>
      </c>
      <c r="AC35" s="275">
        <f t="shared" si="7"/>
        <v>4</v>
      </c>
      <c r="AD35" s="275">
        <f t="shared" si="7"/>
        <v>0</v>
      </c>
      <c r="AE35" s="275">
        <f t="shared" si="7"/>
        <v>70</v>
      </c>
      <c r="AF35" s="275">
        <f t="shared" si="7"/>
        <v>130</v>
      </c>
      <c r="AG35" s="275">
        <f t="shared" si="7"/>
        <v>200</v>
      </c>
      <c r="AH35" s="277">
        <f t="shared" si="7"/>
        <v>8</v>
      </c>
    </row>
    <row r="36" spans="2:34" ht="27.7" customHeight="1" thickBot="1" x14ac:dyDescent="0.3">
      <c r="B36" s="816" t="s">
        <v>119</v>
      </c>
      <c r="C36" s="817"/>
      <c r="D36" s="278">
        <v>5</v>
      </c>
      <c r="E36" s="320" t="s">
        <v>23</v>
      </c>
      <c r="F36" s="321" t="s">
        <v>159</v>
      </c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80"/>
      <c r="R36" s="279"/>
      <c r="S36" s="279"/>
      <c r="T36" s="279"/>
      <c r="U36" s="279"/>
      <c r="V36" s="279"/>
      <c r="W36" s="279"/>
      <c r="X36" s="279">
        <v>240</v>
      </c>
      <c r="Y36" s="279"/>
      <c r="Z36" s="279">
        <f>SUM(S36:Y36)</f>
        <v>240</v>
      </c>
      <c r="AA36" s="279"/>
      <c r="AB36" s="279">
        <f>SUM(Z36:AA36)</f>
        <v>240</v>
      </c>
      <c r="AC36" s="280">
        <v>8</v>
      </c>
      <c r="AD36" s="280"/>
      <c r="AE36" s="279">
        <f>SUM(N36,Z36)</f>
        <v>240</v>
      </c>
      <c r="AF36" s="279">
        <f>SUM(O36,AA36)</f>
        <v>0</v>
      </c>
      <c r="AG36" s="280">
        <f>SUM(P36,AB36)</f>
        <v>240</v>
      </c>
      <c r="AH36" s="281">
        <f>SUM(Q36,AC36)</f>
        <v>8</v>
      </c>
    </row>
    <row r="37" spans="2:34" ht="26.35" customHeight="1" thickBot="1" x14ac:dyDescent="0.3">
      <c r="B37" s="818" t="s">
        <v>22</v>
      </c>
      <c r="C37" s="819"/>
      <c r="D37" s="819"/>
      <c r="E37" s="820"/>
      <c r="F37" s="282"/>
      <c r="G37" s="276">
        <f>SUM(G24,G35,G36)</f>
        <v>66</v>
      </c>
      <c r="H37" s="276">
        <f t="shared" ref="H37:AH37" si="8">SUM(H24,H35,H36)</f>
        <v>45</v>
      </c>
      <c r="I37" s="276">
        <f t="shared" si="8"/>
        <v>0</v>
      </c>
      <c r="J37" s="276">
        <f t="shared" si="8"/>
        <v>0</v>
      </c>
      <c r="K37" s="276">
        <f t="shared" si="8"/>
        <v>300</v>
      </c>
      <c r="L37" s="276">
        <f t="shared" si="8"/>
        <v>0</v>
      </c>
      <c r="M37" s="276">
        <f t="shared" si="8"/>
        <v>34</v>
      </c>
      <c r="N37" s="276">
        <f t="shared" si="8"/>
        <v>445</v>
      </c>
      <c r="O37" s="276">
        <f t="shared" si="8"/>
        <v>280</v>
      </c>
      <c r="P37" s="276">
        <f t="shared" si="8"/>
        <v>725</v>
      </c>
      <c r="Q37" s="317">
        <f t="shared" si="8"/>
        <v>29</v>
      </c>
      <c r="R37" s="276">
        <f t="shared" si="8"/>
        <v>0</v>
      </c>
      <c r="S37" s="276">
        <f t="shared" si="8"/>
        <v>91</v>
      </c>
      <c r="T37" s="276">
        <f t="shared" si="8"/>
        <v>10</v>
      </c>
      <c r="U37" s="276">
        <f t="shared" si="8"/>
        <v>25</v>
      </c>
      <c r="V37" s="276">
        <f t="shared" si="8"/>
        <v>0</v>
      </c>
      <c r="W37" s="276">
        <f t="shared" si="8"/>
        <v>225</v>
      </c>
      <c r="X37" s="276">
        <f t="shared" si="8"/>
        <v>240</v>
      </c>
      <c r="Y37" s="276">
        <f t="shared" si="8"/>
        <v>19</v>
      </c>
      <c r="Z37" s="276">
        <f t="shared" si="8"/>
        <v>590</v>
      </c>
      <c r="AA37" s="276">
        <f t="shared" si="8"/>
        <v>225</v>
      </c>
      <c r="AB37" s="276">
        <f t="shared" si="8"/>
        <v>815</v>
      </c>
      <c r="AC37" s="276">
        <f t="shared" si="8"/>
        <v>31</v>
      </c>
      <c r="AD37" s="276">
        <f t="shared" si="8"/>
        <v>0</v>
      </c>
      <c r="AE37" s="276">
        <f t="shared" si="8"/>
        <v>1035</v>
      </c>
      <c r="AF37" s="276">
        <f t="shared" si="8"/>
        <v>505</v>
      </c>
      <c r="AG37" s="276">
        <f t="shared" si="8"/>
        <v>1540</v>
      </c>
      <c r="AH37" s="283">
        <f t="shared" si="8"/>
        <v>60</v>
      </c>
    </row>
    <row r="38" spans="2:34" x14ac:dyDescent="0.25">
      <c r="B38"/>
      <c r="C38"/>
      <c r="D38"/>
      <c r="Q38" s="181"/>
      <c r="AC38" s="181"/>
      <c r="AD38" s="181"/>
    </row>
    <row r="39" spans="2:34" ht="19.05" x14ac:dyDescent="0.35">
      <c r="B39" s="471" t="s">
        <v>20</v>
      </c>
      <c r="C39" s="471"/>
      <c r="D39" s="471"/>
      <c r="Q39" s="181"/>
      <c r="AC39" s="181"/>
      <c r="AD39" s="181"/>
    </row>
    <row r="40" spans="2:34" ht="16.3" x14ac:dyDescent="0.3">
      <c r="B40" s="59" t="s">
        <v>19</v>
      </c>
      <c r="C40" s="464" t="s">
        <v>18</v>
      </c>
      <c r="D40" s="465"/>
      <c r="Q40" s="181"/>
      <c r="AC40" s="181"/>
      <c r="AD40" s="181"/>
    </row>
    <row r="41" spans="2:34" s="16" customFormat="1" ht="16.3" x14ac:dyDescent="0.3">
      <c r="B41" s="59" t="s">
        <v>17</v>
      </c>
      <c r="C41" s="464" t="s">
        <v>16</v>
      </c>
      <c r="D41" s="465"/>
      <c r="Q41" s="181"/>
      <c r="AC41" s="181"/>
      <c r="AD41" s="181"/>
    </row>
    <row r="42" spans="2:34" s="16" customFormat="1" ht="16.3" x14ac:dyDescent="0.3">
      <c r="B42" s="59" t="s">
        <v>15</v>
      </c>
      <c r="C42" s="464" t="s">
        <v>14</v>
      </c>
      <c r="D42" s="465"/>
      <c r="Q42" s="181"/>
      <c r="AC42" s="181"/>
      <c r="AD42" s="181"/>
    </row>
    <row r="43" spans="2:34" s="16" customFormat="1" ht="16.3" x14ac:dyDescent="0.3">
      <c r="B43" s="59" t="s">
        <v>13</v>
      </c>
      <c r="C43" s="464" t="s">
        <v>12</v>
      </c>
      <c r="D43" s="465"/>
      <c r="Q43" s="181"/>
      <c r="AC43" s="181"/>
      <c r="AD43" s="181"/>
    </row>
    <row r="44" spans="2:34" s="16" customFormat="1" ht="16.3" x14ac:dyDescent="0.3">
      <c r="B44" s="59" t="s">
        <v>11</v>
      </c>
      <c r="C44" s="464" t="s">
        <v>10</v>
      </c>
      <c r="D44" s="465"/>
      <c r="Q44" s="181"/>
      <c r="AC44" s="181"/>
      <c r="AD44" s="181"/>
    </row>
    <row r="45" spans="2:34" s="16" customFormat="1" ht="16.3" x14ac:dyDescent="0.3">
      <c r="B45" s="59" t="s">
        <v>9</v>
      </c>
      <c r="C45" s="464" t="s">
        <v>8</v>
      </c>
      <c r="D45" s="465"/>
      <c r="Q45" s="181"/>
      <c r="AC45" s="181"/>
      <c r="AD45" s="181"/>
    </row>
    <row r="46" spans="2:34" s="16" customFormat="1" ht="16.3" x14ac:dyDescent="0.3">
      <c r="B46" s="59" t="s">
        <v>7</v>
      </c>
      <c r="C46" s="464" t="s">
        <v>6</v>
      </c>
      <c r="D46" s="465"/>
      <c r="Q46" s="181"/>
      <c r="AC46" s="181"/>
      <c r="AD46" s="181"/>
    </row>
    <row r="47" spans="2:34" s="16" customFormat="1" ht="16.3" x14ac:dyDescent="0.3">
      <c r="B47" s="59" t="s">
        <v>5</v>
      </c>
      <c r="C47" s="464" t="s">
        <v>4</v>
      </c>
      <c r="D47" s="465"/>
      <c r="Q47" s="181"/>
      <c r="AC47" s="181"/>
      <c r="AD47" s="181"/>
    </row>
    <row r="48" spans="2:34" s="16" customFormat="1" ht="16.3" x14ac:dyDescent="0.3">
      <c r="B48" s="59" t="s">
        <v>3</v>
      </c>
      <c r="C48" s="464" t="s">
        <v>2</v>
      </c>
      <c r="D48" s="465"/>
      <c r="Q48" s="181"/>
      <c r="AC48" s="181"/>
      <c r="AD48" s="181"/>
    </row>
    <row r="49" spans="2:30" ht="16.3" x14ac:dyDescent="0.3">
      <c r="B49" s="59" t="s">
        <v>1</v>
      </c>
      <c r="C49" s="464" t="s">
        <v>0</v>
      </c>
      <c r="D49" s="465"/>
      <c r="Q49" s="181"/>
      <c r="AC49" s="181"/>
      <c r="AD49" s="181"/>
    </row>
    <row r="50" spans="2:30" x14ac:dyDescent="0.25">
      <c r="D50" s="180"/>
      <c r="Q50" s="181"/>
      <c r="AC50" s="181"/>
      <c r="AD50" s="181"/>
    </row>
    <row r="51" spans="2:30" x14ac:dyDescent="0.25">
      <c r="D51" s="180"/>
      <c r="Q51" s="181"/>
      <c r="AC51" s="181"/>
      <c r="AD51" s="181"/>
    </row>
    <row r="52" spans="2:30" x14ac:dyDescent="0.25">
      <c r="D52" s="180"/>
      <c r="Q52" s="181"/>
      <c r="AC52" s="181"/>
      <c r="AD52" s="181"/>
    </row>
    <row r="53" spans="2:30" x14ac:dyDescent="0.25">
      <c r="D53" s="180"/>
      <c r="Q53" s="181"/>
      <c r="AC53" s="181"/>
      <c r="AD53" s="181"/>
    </row>
    <row r="54" spans="2:30" x14ac:dyDescent="0.25">
      <c r="D54" s="180"/>
      <c r="Q54" s="181"/>
      <c r="AC54" s="181"/>
      <c r="AD54" s="181"/>
    </row>
    <row r="55" spans="2:30" x14ac:dyDescent="0.25">
      <c r="D55" s="180"/>
      <c r="Q55" s="181"/>
      <c r="AC55" s="181"/>
      <c r="AD55" s="181"/>
    </row>
    <row r="56" spans="2:30" x14ac:dyDescent="0.25">
      <c r="D56" s="180"/>
      <c r="Q56" s="181"/>
      <c r="AC56" s="181"/>
      <c r="AD56" s="181"/>
    </row>
    <row r="57" spans="2:30" x14ac:dyDescent="0.25">
      <c r="D57" s="180"/>
      <c r="Q57" s="181"/>
      <c r="AC57" s="181"/>
      <c r="AD57" s="181"/>
    </row>
    <row r="58" spans="2:30" x14ac:dyDescent="0.25">
      <c r="D58" s="180"/>
      <c r="Q58" s="181"/>
      <c r="AC58" s="181"/>
      <c r="AD58" s="181"/>
    </row>
    <row r="59" spans="2:30" x14ac:dyDescent="0.25">
      <c r="D59" s="180"/>
      <c r="Q59" s="181"/>
      <c r="AC59" s="181"/>
      <c r="AD59" s="181"/>
    </row>
    <row r="60" spans="2:30" x14ac:dyDescent="0.25">
      <c r="D60" s="180"/>
      <c r="Q60" s="181"/>
      <c r="AC60" s="181"/>
      <c r="AD60" s="181"/>
    </row>
    <row r="61" spans="2:30" x14ac:dyDescent="0.25">
      <c r="D61" s="180"/>
      <c r="Q61" s="181"/>
      <c r="AC61" s="181"/>
      <c r="AD61" s="181"/>
    </row>
    <row r="62" spans="2:30" x14ac:dyDescent="0.25">
      <c r="D62" s="180"/>
      <c r="Q62" s="181"/>
      <c r="AC62" s="181"/>
      <c r="AD62" s="181"/>
    </row>
    <row r="63" spans="2:30" x14ac:dyDescent="0.25">
      <c r="D63" s="180"/>
      <c r="Q63" s="181"/>
      <c r="AC63" s="181"/>
      <c r="AD63" s="181"/>
    </row>
    <row r="64" spans="2:30" x14ac:dyDescent="0.25">
      <c r="D64" s="180"/>
      <c r="Q64" s="181"/>
      <c r="AC64" s="181"/>
      <c r="AD64" s="181"/>
    </row>
    <row r="65" spans="4:30" x14ac:dyDescent="0.25">
      <c r="D65" s="180"/>
      <c r="Q65" s="181"/>
      <c r="AC65" s="181"/>
      <c r="AD65" s="181"/>
    </row>
    <row r="66" spans="4:30" x14ac:dyDescent="0.25">
      <c r="D66" s="180"/>
      <c r="Q66" s="181"/>
      <c r="AC66" s="181"/>
      <c r="AD66" s="181"/>
    </row>
    <row r="67" spans="4:30" x14ac:dyDescent="0.25">
      <c r="D67" s="180"/>
      <c r="Q67" s="181"/>
      <c r="AC67" s="181"/>
      <c r="AD67" s="181"/>
    </row>
    <row r="68" spans="4:30" x14ac:dyDescent="0.25">
      <c r="D68" s="180"/>
      <c r="Q68" s="181"/>
      <c r="AC68" s="181"/>
      <c r="AD68" s="181"/>
    </row>
    <row r="69" spans="4:30" x14ac:dyDescent="0.25">
      <c r="D69" s="180"/>
      <c r="Q69" s="181"/>
      <c r="AC69" s="181"/>
      <c r="AD69" s="181"/>
    </row>
    <row r="70" spans="4:30" x14ac:dyDescent="0.25">
      <c r="D70" s="180"/>
      <c r="Q70" s="181"/>
      <c r="AC70" s="181"/>
      <c r="AD70" s="181"/>
    </row>
    <row r="71" spans="4:30" x14ac:dyDescent="0.25">
      <c r="D71" s="180"/>
      <c r="Q71" s="181"/>
      <c r="AC71" s="181"/>
      <c r="AD71" s="181"/>
    </row>
    <row r="72" spans="4:30" x14ac:dyDescent="0.25">
      <c r="D72" s="180"/>
      <c r="Q72" s="181"/>
      <c r="AC72" s="181"/>
      <c r="AD72" s="181"/>
    </row>
    <row r="73" spans="4:30" x14ac:dyDescent="0.25">
      <c r="D73" s="180"/>
      <c r="Q73" s="181"/>
      <c r="AC73" s="181"/>
      <c r="AD73" s="181"/>
    </row>
    <row r="74" spans="4:30" x14ac:dyDescent="0.25">
      <c r="D74" s="180"/>
      <c r="Q74" s="181"/>
      <c r="AC74" s="181"/>
      <c r="AD74" s="181"/>
    </row>
    <row r="75" spans="4:30" x14ac:dyDescent="0.25">
      <c r="D75" s="180"/>
      <c r="Q75" s="181"/>
      <c r="AC75" s="181"/>
      <c r="AD75" s="181"/>
    </row>
    <row r="76" spans="4:30" x14ac:dyDescent="0.25">
      <c r="D76" s="180"/>
      <c r="Q76" s="181"/>
      <c r="AC76" s="181"/>
      <c r="AD76" s="181"/>
    </row>
    <row r="77" spans="4:30" x14ac:dyDescent="0.25">
      <c r="D77" s="180"/>
      <c r="Q77" s="181"/>
      <c r="AC77" s="181"/>
      <c r="AD77" s="181"/>
    </row>
    <row r="78" spans="4:30" x14ac:dyDescent="0.25">
      <c r="D78" s="180"/>
      <c r="Q78" s="181"/>
      <c r="AC78" s="181"/>
      <c r="AD78" s="181"/>
    </row>
    <row r="79" spans="4:30" x14ac:dyDescent="0.25">
      <c r="D79" s="180"/>
      <c r="Q79" s="181"/>
      <c r="AC79" s="181"/>
      <c r="AD79" s="181"/>
    </row>
    <row r="80" spans="4:30" x14ac:dyDescent="0.25">
      <c r="D80" s="180"/>
      <c r="Q80" s="181"/>
      <c r="AC80" s="181"/>
      <c r="AD80" s="181"/>
    </row>
    <row r="81" spans="4:30" x14ac:dyDescent="0.25">
      <c r="D81" s="180"/>
      <c r="Q81" s="181"/>
      <c r="AC81" s="181"/>
      <c r="AD81" s="181"/>
    </row>
    <row r="82" spans="4:30" x14ac:dyDescent="0.25">
      <c r="D82" s="180"/>
      <c r="Q82" s="181"/>
      <c r="AC82" s="181"/>
      <c r="AD82" s="181"/>
    </row>
    <row r="83" spans="4:30" x14ac:dyDescent="0.25">
      <c r="D83" s="180"/>
      <c r="Q83" s="181"/>
      <c r="AC83" s="181"/>
      <c r="AD83" s="181"/>
    </row>
    <row r="84" spans="4:30" x14ac:dyDescent="0.25">
      <c r="D84" s="180"/>
      <c r="Q84" s="181"/>
      <c r="AC84" s="181"/>
      <c r="AD84" s="181"/>
    </row>
    <row r="85" spans="4:30" x14ac:dyDescent="0.25">
      <c r="D85" s="180"/>
      <c r="Q85" s="181"/>
      <c r="AC85" s="181"/>
      <c r="AD85" s="181"/>
    </row>
    <row r="86" spans="4:30" x14ac:dyDescent="0.25">
      <c r="D86" s="180"/>
      <c r="Q86" s="181"/>
      <c r="AC86" s="181"/>
      <c r="AD86" s="181"/>
    </row>
    <row r="87" spans="4:30" x14ac:dyDescent="0.25">
      <c r="D87" s="180"/>
      <c r="Q87" s="181"/>
      <c r="AC87" s="181"/>
      <c r="AD87" s="181"/>
    </row>
    <row r="88" spans="4:30" x14ac:dyDescent="0.25">
      <c r="D88" s="180"/>
      <c r="Q88" s="181"/>
      <c r="AC88" s="181"/>
      <c r="AD88" s="181"/>
    </row>
  </sheetData>
  <mergeCells count="94">
    <mergeCell ref="B35:F35"/>
    <mergeCell ref="B36:C36"/>
    <mergeCell ref="B37:E37"/>
    <mergeCell ref="AF33:AF34"/>
    <mergeCell ref="AG33:AG34"/>
    <mergeCell ref="B31:B34"/>
    <mergeCell ref="D31:D32"/>
    <mergeCell ref="S31:S32"/>
    <mergeCell ref="Z31:Z32"/>
    <mergeCell ref="AA31:AA32"/>
    <mergeCell ref="AB31:AB32"/>
    <mergeCell ref="D33:D34"/>
    <mergeCell ref="Z33:Z34"/>
    <mergeCell ref="AA33:AA34"/>
    <mergeCell ref="AB33:AB34"/>
    <mergeCell ref="AH33:AH34"/>
    <mergeCell ref="AC31:AC32"/>
    <mergeCell ref="AD31:AD32"/>
    <mergeCell ref="AE31:AE32"/>
    <mergeCell ref="AF31:AF32"/>
    <mergeCell ref="AG31:AG32"/>
    <mergeCell ref="AH31:AH32"/>
    <mergeCell ref="AC33:AC34"/>
    <mergeCell ref="AD33:AD34"/>
    <mergeCell ref="AE33:AE34"/>
    <mergeCell ref="Q29:Q30"/>
    <mergeCell ref="R29:R30"/>
    <mergeCell ref="AE29:AE30"/>
    <mergeCell ref="AF29:AF30"/>
    <mergeCell ref="AG29:AG30"/>
    <mergeCell ref="AH29:AH30"/>
    <mergeCell ref="AF27:AF28"/>
    <mergeCell ref="AG27:AG28"/>
    <mergeCell ref="AH27:AH28"/>
    <mergeCell ref="B29:B30"/>
    <mergeCell ref="D29:D30"/>
    <mergeCell ref="G29:G30"/>
    <mergeCell ref="M29:M30"/>
    <mergeCell ref="N29:N30"/>
    <mergeCell ref="O29:O30"/>
    <mergeCell ref="P29:P30"/>
    <mergeCell ref="N27:N28"/>
    <mergeCell ref="O27:O28"/>
    <mergeCell ref="P27:P28"/>
    <mergeCell ref="Q27:Q28"/>
    <mergeCell ref="R27:R28"/>
    <mergeCell ref="B13:B22"/>
    <mergeCell ref="C13:C16"/>
    <mergeCell ref="C17:C20"/>
    <mergeCell ref="C21:C22"/>
    <mergeCell ref="AE27:AE28"/>
    <mergeCell ref="B23:C23"/>
    <mergeCell ref="B25:C26"/>
    <mergeCell ref="B27:B28"/>
    <mergeCell ref="D27:D28"/>
    <mergeCell ref="G27:G28"/>
    <mergeCell ref="D7:AH7"/>
    <mergeCell ref="G8:R8"/>
    <mergeCell ref="G9:R9"/>
    <mergeCell ref="K6:AH6"/>
    <mergeCell ref="B6:J6"/>
    <mergeCell ref="K3:AH3"/>
    <mergeCell ref="K4:AH4"/>
    <mergeCell ref="K5:AH5"/>
    <mergeCell ref="B2:AH2"/>
    <mergeCell ref="B3:J3"/>
    <mergeCell ref="B4:J4"/>
    <mergeCell ref="B5:J5"/>
    <mergeCell ref="B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D11:AH11"/>
    <mergeCell ref="D12:AH12"/>
    <mergeCell ref="B7:B12"/>
    <mergeCell ref="C7:C12"/>
    <mergeCell ref="E8:E10"/>
    <mergeCell ref="D8:D10"/>
    <mergeCell ref="S8:AD8"/>
    <mergeCell ref="S9:AD9"/>
    <mergeCell ref="F8:F10"/>
    <mergeCell ref="AE8:AE10"/>
    <mergeCell ref="AG8:AG10"/>
    <mergeCell ref="AF8:AF10"/>
    <mergeCell ref="AH8:AH10"/>
    <mergeCell ref="B24:F24"/>
    <mergeCell ref="D25:AH26"/>
  </mergeCells>
  <pageMargins left="0.23622047244094491" right="0.23622047244094491" top="0.35433070866141736" bottom="0.35433070866141736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 ROK 2026_2027 NOWY!</vt:lpstr>
      <vt:lpstr>II ROK TD 2026_2027</vt:lpstr>
      <vt:lpstr>III ROK TD 2026_2027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Grodzicka</dc:creator>
  <cp:lastModifiedBy>Dominika Grodzicka</cp:lastModifiedBy>
  <cp:lastPrinted>2026-07-08T10:23:08Z</cp:lastPrinted>
  <dcterms:created xsi:type="dcterms:W3CDTF">2021-04-23T11:37:54Z</dcterms:created>
  <dcterms:modified xsi:type="dcterms:W3CDTF">2026-08-07T08:20:28Z</dcterms:modified>
</cp:coreProperties>
</file>