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minika.grodzicka\Desktop\TOKI !!!!!!\TOKI W 2024_2025\"/>
    </mc:Choice>
  </mc:AlternateContent>
  <xr:revisionPtr revIDLastSave="0" documentId="13_ncr:1_{914335D4-5206-4812-A88F-6DAEBB75C016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I ROK LD ST,NS" sheetId="1" r:id="rId1"/>
    <sheet name="II ROK LD ST,NS" sheetId="3" r:id="rId2"/>
    <sheet name="III ROK LD ST,NS" sheetId="4" r:id="rId3"/>
    <sheet name="IV ROK LD ST,NS" sheetId="7" r:id="rId4"/>
    <sheet name="V ROK LD ST,NS" sheetId="9" r:id="rId5"/>
    <sheet name="LEGENDA LD ST,NS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6" i="7" l="1"/>
  <c r="P36" i="7" s="1"/>
  <c r="AM19" i="9" l="1"/>
  <c r="AN19" i="9"/>
  <c r="AO19" i="9"/>
  <c r="AH23" i="9"/>
  <c r="AH14" i="9"/>
  <c r="AH15" i="9"/>
  <c r="AH16" i="9"/>
  <c r="AH17" i="9"/>
  <c r="AC29" i="9"/>
  <c r="AF35" i="9" l="1"/>
  <c r="AG35" i="9" s="1"/>
  <c r="AH35" i="9"/>
  <c r="AE34" i="9"/>
  <c r="N33" i="9"/>
  <c r="P33" i="9" s="1"/>
  <c r="N32" i="9"/>
  <c r="P32" i="9" s="1"/>
  <c r="AF31" i="9"/>
  <c r="AF34" i="9" s="1"/>
  <c r="N31" i="9"/>
  <c r="AD29" i="9"/>
  <c r="AC36" i="9"/>
  <c r="Y29" i="9"/>
  <c r="Y36" i="9" s="1"/>
  <c r="X29" i="9"/>
  <c r="X36" i="9" s="1"/>
  <c r="W29" i="9"/>
  <c r="W36" i="9" s="1"/>
  <c r="V29" i="9"/>
  <c r="V36" i="9" s="1"/>
  <c r="U29" i="9"/>
  <c r="U36" i="9" s="1"/>
  <c r="T29" i="9"/>
  <c r="T36" i="9" s="1"/>
  <c r="S29" i="9"/>
  <c r="S36" i="9" s="1"/>
  <c r="R29" i="9"/>
  <c r="Q29" i="9"/>
  <c r="Q36" i="9" s="1"/>
  <c r="M29" i="9"/>
  <c r="M36" i="9" s="1"/>
  <c r="L29" i="9"/>
  <c r="L36" i="9" s="1"/>
  <c r="K29" i="9"/>
  <c r="K36" i="9" s="1"/>
  <c r="J29" i="9"/>
  <c r="J36" i="9" s="1"/>
  <c r="I29" i="9"/>
  <c r="I36" i="9" s="1"/>
  <c r="H29" i="9"/>
  <c r="H36" i="9" s="1"/>
  <c r="G29" i="9"/>
  <c r="G36" i="9" s="1"/>
  <c r="AH28" i="9"/>
  <c r="N28" i="9"/>
  <c r="O28" i="9" s="1"/>
  <c r="AH27" i="9"/>
  <c r="Z27" i="9"/>
  <c r="AA27" i="9" s="1"/>
  <c r="AH26" i="9"/>
  <c r="N26" i="9"/>
  <c r="O26" i="9" s="1"/>
  <c r="AH25" i="9"/>
  <c r="Z25" i="9"/>
  <c r="AA25" i="9" s="1"/>
  <c r="N25" i="9"/>
  <c r="AH24" i="9"/>
  <c r="Z24" i="9"/>
  <c r="N24" i="9"/>
  <c r="Z23" i="9"/>
  <c r="AH22" i="9"/>
  <c r="Z22" i="9"/>
  <c r="AH21" i="9"/>
  <c r="N21" i="9"/>
  <c r="AH20" i="9"/>
  <c r="Z20" i="9"/>
  <c r="N20" i="9"/>
  <c r="O20" i="9" s="1"/>
  <c r="Z19" i="9"/>
  <c r="N19" i="9"/>
  <c r="Z18" i="9"/>
  <c r="N18" i="9"/>
  <c r="N17" i="9"/>
  <c r="Z16" i="9"/>
  <c r="Z15" i="9"/>
  <c r="AA15" i="9" s="1"/>
  <c r="N15" i="9"/>
  <c r="AE15" i="9" s="1"/>
  <c r="N14" i="9"/>
  <c r="AH13" i="9"/>
  <c r="Z13" i="9"/>
  <c r="AE14" i="9" l="1"/>
  <c r="AE24" i="9"/>
  <c r="AE25" i="9"/>
  <c r="AE17" i="9"/>
  <c r="AE18" i="9"/>
  <c r="AE22" i="9"/>
  <c r="AF27" i="9"/>
  <c r="O24" i="9"/>
  <c r="P24" i="9" s="1"/>
  <c r="AE16" i="9"/>
  <c r="AE20" i="9"/>
  <c r="N29" i="9"/>
  <c r="N36" i="9" s="1"/>
  <c r="AE27" i="9"/>
  <c r="Z29" i="9"/>
  <c r="Z36" i="9" s="1"/>
  <c r="AH29" i="9"/>
  <c r="AH36" i="9" s="1"/>
  <c r="P28" i="9"/>
  <c r="O31" i="9"/>
  <c r="P31" i="9" s="1"/>
  <c r="P34" i="9" s="1"/>
  <c r="O14" i="9"/>
  <c r="P14" i="9" s="1"/>
  <c r="AE19" i="9"/>
  <c r="AE26" i="9"/>
  <c r="AE28" i="9"/>
  <c r="AE23" i="9"/>
  <c r="P26" i="9"/>
  <c r="P20" i="9"/>
  <c r="O15" i="9"/>
  <c r="AF15" i="9" s="1"/>
  <c r="AG15" i="9" s="1"/>
  <c r="O25" i="9"/>
  <c r="AF25" i="9" s="1"/>
  <c r="AB27" i="9"/>
  <c r="AA16" i="9"/>
  <c r="AF16" i="9" s="1"/>
  <c r="O19" i="9"/>
  <c r="AA20" i="9"/>
  <c r="AB20" i="9" s="1"/>
  <c r="AE21" i="9"/>
  <c r="AG31" i="9"/>
  <c r="AG34" i="9" s="1"/>
  <c r="AB15" i="9"/>
  <c r="O18" i="9"/>
  <c r="AA19" i="9"/>
  <c r="AB19" i="9" s="1"/>
  <c r="AB25" i="9"/>
  <c r="AA24" i="9"/>
  <c r="AB24" i="9" s="1"/>
  <c r="AA13" i="9"/>
  <c r="O17" i="9"/>
  <c r="AF17" i="9" s="1"/>
  <c r="AA18" i="9"/>
  <c r="AB18" i="9" s="1"/>
  <c r="AA23" i="9"/>
  <c r="AB23" i="9" s="1"/>
  <c r="O21" i="9"/>
  <c r="AF21" i="9" s="1"/>
  <c r="AE13" i="9"/>
  <c r="AA22" i="9"/>
  <c r="AB22" i="9" s="1"/>
  <c r="AF28" i="9"/>
  <c r="AG28" i="9" l="1"/>
  <c r="AG16" i="9"/>
  <c r="AF18" i="9"/>
  <c r="AG18" i="9" s="1"/>
  <c r="AG17" i="9"/>
  <c r="AF19" i="9"/>
  <c r="AG19" i="9" s="1"/>
  <c r="AF14" i="9"/>
  <c r="AG14" i="9" s="1"/>
  <c r="AG27" i="9"/>
  <c r="AG25" i="9"/>
  <c r="AF20" i="9"/>
  <c r="AG20" i="9" s="1"/>
  <c r="P15" i="9"/>
  <c r="AB16" i="9"/>
  <c r="AF23" i="9"/>
  <c r="AG23" i="9" s="1"/>
  <c r="AF26" i="9"/>
  <c r="AG26" i="9" s="1"/>
  <c r="AF22" i="9"/>
  <c r="AG22" i="9" s="1"/>
  <c r="AF13" i="9"/>
  <c r="AG13" i="9" s="1"/>
  <c r="O29" i="9"/>
  <c r="O36" i="9" s="1"/>
  <c r="P21" i="9"/>
  <c r="P19" i="9"/>
  <c r="AE29" i="9"/>
  <c r="AE36" i="9" s="1"/>
  <c r="AF24" i="9"/>
  <c r="AG24" i="9" s="1"/>
  <c r="P25" i="9"/>
  <c r="P18" i="9"/>
  <c r="AG21" i="9"/>
  <c r="AA29" i="9"/>
  <c r="AA36" i="9" s="1"/>
  <c r="AB13" i="9"/>
  <c r="P17" i="9"/>
  <c r="AB29" i="9" l="1"/>
  <c r="AB36" i="9" s="1"/>
  <c r="P29" i="9"/>
  <c r="P36" i="9" s="1"/>
  <c r="AF29" i="9"/>
  <c r="AF36" i="9" s="1"/>
  <c r="AG29" i="9"/>
  <c r="AG36" i="9" s="1"/>
  <c r="AE30" i="1" l="1"/>
  <c r="AH41" i="7" l="1"/>
  <c r="AF41" i="7"/>
  <c r="Z41" i="7"/>
  <c r="AB41" i="7" s="1"/>
  <c r="AE41" i="7" s="1"/>
  <c r="AE38" i="7"/>
  <c r="N35" i="7"/>
  <c r="P35" i="7" s="1"/>
  <c r="AF34" i="7"/>
  <c r="AG34" i="7" s="1"/>
  <c r="AG38" i="7" s="1"/>
  <c r="N34" i="7"/>
  <c r="O34" i="7" s="1"/>
  <c r="P34" i="7" s="1"/>
  <c r="P38" i="7" s="1"/>
  <c r="AC31" i="7"/>
  <c r="AC42" i="7" s="1"/>
  <c r="Y31" i="7"/>
  <c r="Y42" i="7" s="1"/>
  <c r="X31" i="7"/>
  <c r="X42" i="7" s="1"/>
  <c r="W31" i="7"/>
  <c r="W42" i="7" s="1"/>
  <c r="V31" i="7"/>
  <c r="V42" i="7" s="1"/>
  <c r="U31" i="7"/>
  <c r="U42" i="7" s="1"/>
  <c r="T31" i="7"/>
  <c r="T42" i="7" s="1"/>
  <c r="S31" i="7"/>
  <c r="S42" i="7" s="1"/>
  <c r="R31" i="7"/>
  <c r="Q31" i="7"/>
  <c r="Q42" i="7" s="1"/>
  <c r="M31" i="7"/>
  <c r="M42" i="7" s="1"/>
  <c r="L31" i="7"/>
  <c r="L42" i="7" s="1"/>
  <c r="K31" i="7"/>
  <c r="K42" i="7" s="1"/>
  <c r="J31" i="7"/>
  <c r="J42" i="7" s="1"/>
  <c r="I31" i="7"/>
  <c r="I42" i="7" s="1"/>
  <c r="H31" i="7"/>
  <c r="H42" i="7" s="1"/>
  <c r="G31" i="7"/>
  <c r="G42" i="7" s="1"/>
  <c r="AH30" i="7"/>
  <c r="Z30" i="7"/>
  <c r="AE30" i="7" s="1"/>
  <c r="AH29" i="7"/>
  <c r="N29" i="7"/>
  <c r="AE29" i="7" s="1"/>
  <c r="AH28" i="7"/>
  <c r="Z28" i="7"/>
  <c r="AA28" i="7" s="1"/>
  <c r="AB28" i="7" s="1"/>
  <c r="N28" i="7"/>
  <c r="AH27" i="7"/>
  <c r="Z27" i="7"/>
  <c r="N27" i="7"/>
  <c r="O27" i="7" s="1"/>
  <c r="AH26" i="7"/>
  <c r="AA26" i="7"/>
  <c r="AF26" i="7" s="1"/>
  <c r="Z26" i="7"/>
  <c r="AE26" i="7" s="1"/>
  <c r="AH25" i="7"/>
  <c r="N25" i="7"/>
  <c r="AE25" i="7" s="1"/>
  <c r="AH24" i="7"/>
  <c r="Z24" i="7"/>
  <c r="AE24" i="7" s="1"/>
  <c r="AH23" i="7"/>
  <c r="Z23" i="7"/>
  <c r="N23" i="7"/>
  <c r="AH22" i="7"/>
  <c r="Z22" i="7"/>
  <c r="AA22" i="7" s="1"/>
  <c r="AB22" i="7" s="1"/>
  <c r="N22" i="7"/>
  <c r="O22" i="7" s="1"/>
  <c r="AH21" i="7"/>
  <c r="Z21" i="7"/>
  <c r="AA21" i="7" s="1"/>
  <c r="AB21" i="7" s="1"/>
  <c r="N21" i="7"/>
  <c r="AH20" i="7"/>
  <c r="Z20" i="7"/>
  <c r="N20" i="7"/>
  <c r="O20" i="7" s="1"/>
  <c r="AH19" i="7"/>
  <c r="N19" i="7"/>
  <c r="AH18" i="7"/>
  <c r="N18" i="7"/>
  <c r="AE18" i="7" s="1"/>
  <c r="AH17" i="7"/>
  <c r="N17" i="7"/>
  <c r="AE17" i="7" s="1"/>
  <c r="AH16" i="7"/>
  <c r="N16" i="7"/>
  <c r="O16" i="7" s="1"/>
  <c r="AF16" i="7" s="1"/>
  <c r="AH15" i="7"/>
  <c r="N15" i="7"/>
  <c r="AE15" i="7" s="1"/>
  <c r="AH14" i="7"/>
  <c r="Z14" i="7"/>
  <c r="AE14" i="7" s="1"/>
  <c r="AH13" i="7"/>
  <c r="N13" i="7"/>
  <c r="AE23" i="7" l="1"/>
  <c r="AH31" i="7"/>
  <c r="AH42" i="7" s="1"/>
  <c r="AG26" i="7"/>
  <c r="AE20" i="7"/>
  <c r="Z31" i="7"/>
  <c r="Z42" i="7" s="1"/>
  <c r="O19" i="7"/>
  <c r="AF19" i="7" s="1"/>
  <c r="AE19" i="7"/>
  <c r="AG19" i="7" s="1"/>
  <c r="AA30" i="7"/>
  <c r="AF30" i="7" s="1"/>
  <c r="AG30" i="7" s="1"/>
  <c r="AA27" i="7"/>
  <c r="AB27" i="7" s="1"/>
  <c r="AB30" i="7"/>
  <c r="AE27" i="7"/>
  <c r="AG41" i="7"/>
  <c r="AE21" i="7"/>
  <c r="AE28" i="7"/>
  <c r="P20" i="7"/>
  <c r="O23" i="7"/>
  <c r="P23" i="7" s="1"/>
  <c r="N31" i="7"/>
  <c r="N42" i="7" s="1"/>
  <c r="AB26" i="7"/>
  <c r="AA14" i="7"/>
  <c r="AF14" i="7" s="1"/>
  <c r="AG14" i="7" s="1"/>
  <c r="AA24" i="7"/>
  <c r="AF24" i="7" s="1"/>
  <c r="AG24" i="7" s="1"/>
  <c r="AB14" i="7"/>
  <c r="P27" i="7"/>
  <c r="AF22" i="7"/>
  <c r="P16" i="7"/>
  <c r="P22" i="7"/>
  <c r="AA23" i="7"/>
  <c r="O29" i="7"/>
  <c r="AF29" i="7" s="1"/>
  <c r="AG29" i="7" s="1"/>
  <c r="AE16" i="7"/>
  <c r="AG16" i="7" s="1"/>
  <c r="O18" i="7"/>
  <c r="AF18" i="7" s="1"/>
  <c r="AG18" i="7" s="1"/>
  <c r="O21" i="7"/>
  <c r="AF21" i="7" s="1"/>
  <c r="O13" i="7"/>
  <c r="P13" i="7" s="1"/>
  <c r="P21" i="7"/>
  <c r="O25" i="7"/>
  <c r="AF25" i="7" s="1"/>
  <c r="AG25" i="7" s="1"/>
  <c r="O28" i="7"/>
  <c r="AF28" i="7" s="1"/>
  <c r="AE13" i="7"/>
  <c r="O15" i="7"/>
  <c r="AE22" i="7"/>
  <c r="O17" i="7"/>
  <c r="AF17" i="7" s="1"/>
  <c r="AG17" i="7" s="1"/>
  <c r="AA20" i="7"/>
  <c r="AF20" i="7" s="1"/>
  <c r="AG20" i="7" s="1"/>
  <c r="P18" i="7" l="1"/>
  <c r="AF23" i="7"/>
  <c r="AG23" i="7" s="1"/>
  <c r="AG21" i="7"/>
  <c r="P25" i="7"/>
  <c r="AB23" i="7"/>
  <c r="AG28" i="7"/>
  <c r="AF27" i="7"/>
  <c r="AG27" i="7" s="1"/>
  <c r="P19" i="7"/>
  <c r="P29" i="7"/>
  <c r="AG22" i="7"/>
  <c r="AB24" i="7"/>
  <c r="AB20" i="7"/>
  <c r="AB31" i="7" s="1"/>
  <c r="AB42" i="7" s="1"/>
  <c r="P28" i="7"/>
  <c r="AA31" i="7"/>
  <c r="AA42" i="7" s="1"/>
  <c r="P17" i="7"/>
  <c r="AF15" i="7"/>
  <c r="AG15" i="7" s="1"/>
  <c r="P15" i="7"/>
  <c r="O31" i="7"/>
  <c r="O42" i="7" s="1"/>
  <c r="AF13" i="7"/>
  <c r="AG13" i="7" s="1"/>
  <c r="AE31" i="7"/>
  <c r="AE42" i="7" s="1"/>
  <c r="P31" i="7" l="1"/>
  <c r="P42" i="7" s="1"/>
  <c r="AG31" i="7"/>
  <c r="AG42" i="7" s="1"/>
  <c r="AF31" i="7"/>
  <c r="AF42" i="7" s="1"/>
  <c r="AH46" i="4" l="1"/>
  <c r="AF46" i="4"/>
  <c r="Z46" i="4"/>
  <c r="AB46" i="4" s="1"/>
  <c r="AE46" i="4" s="1"/>
  <c r="AE44" i="4"/>
  <c r="Z43" i="4"/>
  <c r="AB43" i="4" s="1"/>
  <c r="N43" i="4"/>
  <c r="Z42" i="4"/>
  <c r="AB42" i="4" s="1"/>
  <c r="N42" i="4"/>
  <c r="P42" i="4" s="1"/>
  <c r="Z41" i="4"/>
  <c r="AB41" i="4" s="1"/>
  <c r="N41" i="4"/>
  <c r="AF40" i="4"/>
  <c r="AF44" i="4" s="1"/>
  <c r="Z40" i="4"/>
  <c r="AB40" i="4" s="1"/>
  <c r="N40" i="4"/>
  <c r="AC38" i="4"/>
  <c r="AC47" i="4" s="1"/>
  <c r="Y38" i="4"/>
  <c r="Y47" i="4" s="1"/>
  <c r="X38" i="4"/>
  <c r="X47" i="4" s="1"/>
  <c r="W38" i="4"/>
  <c r="W47" i="4" s="1"/>
  <c r="V38" i="4"/>
  <c r="V47" i="4" s="1"/>
  <c r="U38" i="4"/>
  <c r="U47" i="4" s="1"/>
  <c r="T38" i="4"/>
  <c r="T47" i="4" s="1"/>
  <c r="S38" i="4"/>
  <c r="S47" i="4" s="1"/>
  <c r="R38" i="4"/>
  <c r="Q38" i="4"/>
  <c r="Q47" i="4" s="1"/>
  <c r="M38" i="4"/>
  <c r="M47" i="4" s="1"/>
  <c r="L38" i="4"/>
  <c r="L47" i="4" s="1"/>
  <c r="K38" i="4"/>
  <c r="K47" i="4" s="1"/>
  <c r="J38" i="4"/>
  <c r="J47" i="4" s="1"/>
  <c r="I38" i="4"/>
  <c r="I47" i="4" s="1"/>
  <c r="H38" i="4"/>
  <c r="H47" i="4" s="1"/>
  <c r="G38" i="4"/>
  <c r="G47" i="4" s="1"/>
  <c r="AH37" i="4"/>
  <c r="Z37" i="4"/>
  <c r="N37" i="4"/>
  <c r="O37" i="4" s="1"/>
  <c r="AH36" i="4"/>
  <c r="Z36" i="4"/>
  <c r="N36" i="4"/>
  <c r="AH35" i="4"/>
  <c r="Z35" i="4"/>
  <c r="AA35" i="4" s="1"/>
  <c r="N35" i="4"/>
  <c r="AH34" i="4"/>
  <c r="Z34" i="4"/>
  <c r="N34" i="4"/>
  <c r="AH33" i="4"/>
  <c r="Z33" i="4"/>
  <c r="N33" i="4"/>
  <c r="O33" i="4" s="1"/>
  <c r="AH32" i="4"/>
  <c r="Z32" i="4"/>
  <c r="N32" i="4"/>
  <c r="AH31" i="4"/>
  <c r="Z31" i="4"/>
  <c r="N31" i="4"/>
  <c r="AH30" i="4"/>
  <c r="Z30" i="4"/>
  <c r="N30" i="4"/>
  <c r="AH29" i="4"/>
  <c r="Z29" i="4"/>
  <c r="N29" i="4"/>
  <c r="O29" i="4" s="1"/>
  <c r="AH28" i="4"/>
  <c r="Z28" i="4"/>
  <c r="N28" i="4"/>
  <c r="AH27" i="4"/>
  <c r="Z27" i="4"/>
  <c r="AA27" i="4" s="1"/>
  <c r="AB27" i="4" s="1"/>
  <c r="N27" i="4"/>
  <c r="AH26" i="4"/>
  <c r="Z26" i="4"/>
  <c r="N26" i="4"/>
  <c r="AH25" i="4"/>
  <c r="Z25" i="4"/>
  <c r="N25" i="4"/>
  <c r="O25" i="4" s="1"/>
  <c r="AH24" i="4"/>
  <c r="Z24" i="4"/>
  <c r="N24" i="4"/>
  <c r="AH23" i="4"/>
  <c r="Z23" i="4"/>
  <c r="N23" i="4"/>
  <c r="AH22" i="4"/>
  <c r="Z22" i="4"/>
  <c r="N22" i="4"/>
  <c r="AH21" i="4"/>
  <c r="Z21" i="4"/>
  <c r="N21" i="4"/>
  <c r="O21" i="4" s="1"/>
  <c r="AH20" i="4"/>
  <c r="Z20" i="4"/>
  <c r="N20" i="4"/>
  <c r="Z19" i="4"/>
  <c r="AA19" i="4" s="1"/>
  <c r="AB19" i="4" s="1"/>
  <c r="N19" i="4"/>
  <c r="O19" i="4" s="1"/>
  <c r="Z18" i="4"/>
  <c r="AA18" i="4" s="1"/>
  <c r="AB18" i="4" s="1"/>
  <c r="N18" i="4"/>
  <c r="Z17" i="4"/>
  <c r="N17" i="4"/>
  <c r="Z16" i="4"/>
  <c r="N16" i="4"/>
  <c r="Z15" i="4"/>
  <c r="AA15" i="4" s="1"/>
  <c r="AB15" i="4" s="1"/>
  <c r="N15" i="4"/>
  <c r="O15" i="4" s="1"/>
  <c r="AH14" i="4"/>
  <c r="Z14" i="4"/>
  <c r="AA14" i="4" s="1"/>
  <c r="N14" i="4"/>
  <c r="O14" i="4" s="1"/>
  <c r="AH13" i="4"/>
  <c r="Z13" i="4"/>
  <c r="AA13" i="4" s="1"/>
  <c r="N13" i="4"/>
  <c r="O13" i="4" s="1"/>
  <c r="AE23" i="4" l="1"/>
  <c r="AE37" i="4"/>
  <c r="AF14" i="4"/>
  <c r="AE18" i="4"/>
  <c r="AE25" i="4"/>
  <c r="AA23" i="4"/>
  <c r="AB23" i="4" s="1"/>
  <c r="AE27" i="4"/>
  <c r="AG46" i="4"/>
  <c r="AB35" i="4"/>
  <c r="AE21" i="4"/>
  <c r="AE30" i="4"/>
  <c r="AA31" i="4"/>
  <c r="AB31" i="4" s="1"/>
  <c r="AE33" i="4"/>
  <c r="AE29" i="4"/>
  <c r="AE35" i="4"/>
  <c r="AE31" i="4"/>
  <c r="AF15" i="4"/>
  <c r="AF19" i="4"/>
  <c r="AA21" i="4"/>
  <c r="AF21" i="4" s="1"/>
  <c r="O23" i="4"/>
  <c r="P23" i="4" s="1"/>
  <c r="AA25" i="4"/>
  <c r="AF25" i="4" s="1"/>
  <c r="AG25" i="4" s="1"/>
  <c r="O27" i="4"/>
  <c r="AF27" i="4" s="1"/>
  <c r="AA29" i="4"/>
  <c r="AB29" i="4" s="1"/>
  <c r="O31" i="4"/>
  <c r="AF31" i="4" s="1"/>
  <c r="AG31" i="4" s="1"/>
  <c r="AA33" i="4"/>
  <c r="AB33" i="4" s="1"/>
  <c r="O35" i="4"/>
  <c r="P35" i="4" s="1"/>
  <c r="AA37" i="4"/>
  <c r="AF37" i="4" s="1"/>
  <c r="O17" i="4"/>
  <c r="P17" i="4" s="1"/>
  <c r="O18" i="4"/>
  <c r="AF18" i="4" s="1"/>
  <c r="AH38" i="4"/>
  <c r="AH47" i="4" s="1"/>
  <c r="AE28" i="4"/>
  <c r="AE32" i="4"/>
  <c r="AE36" i="4"/>
  <c r="AF13" i="4"/>
  <c r="N38" i="4"/>
  <c r="N47" i="4" s="1"/>
  <c r="AB13" i="4"/>
  <c r="AB14" i="4"/>
  <c r="AA17" i="4"/>
  <c r="AE20" i="4"/>
  <c r="O20" i="4"/>
  <c r="P20" i="4" s="1"/>
  <c r="P21" i="4"/>
  <c r="AA22" i="4"/>
  <c r="AB22" i="4" s="1"/>
  <c r="AE24" i="4"/>
  <c r="O24" i="4"/>
  <c r="P25" i="4"/>
  <c r="AA32" i="4"/>
  <c r="AB32" i="4" s="1"/>
  <c r="O40" i="4"/>
  <c r="P40" i="4" s="1"/>
  <c r="AE14" i="4"/>
  <c r="AG14" i="4" s="1"/>
  <c r="AE17" i="4"/>
  <c r="AA30" i="4"/>
  <c r="AB30" i="4" s="1"/>
  <c r="Z38" i="4"/>
  <c r="Z47" i="4" s="1"/>
  <c r="P14" i="4"/>
  <c r="AA16" i="4"/>
  <c r="AB16" i="4" s="1"/>
  <c r="AE19" i="4"/>
  <c r="P19" i="4"/>
  <c r="AA20" i="4"/>
  <c r="AB20" i="4" s="1"/>
  <c r="AE22" i="4"/>
  <c r="O22" i="4"/>
  <c r="AF22" i="4" s="1"/>
  <c r="AA24" i="4"/>
  <c r="AB24" i="4" s="1"/>
  <c r="AE26" i="4"/>
  <c r="O26" i="4"/>
  <c r="P26" i="4" s="1"/>
  <c r="AA28" i="4"/>
  <c r="AB28" i="4" s="1"/>
  <c r="P29" i="4"/>
  <c r="AE34" i="4"/>
  <c r="AA36" i="4"/>
  <c r="AB36" i="4" s="1"/>
  <c r="P37" i="4"/>
  <c r="AE16" i="4"/>
  <c r="O16" i="4"/>
  <c r="P16" i="4" s="1"/>
  <c r="AA26" i="4"/>
  <c r="AB26" i="4" s="1"/>
  <c r="AA34" i="4"/>
  <c r="AB34" i="4" s="1"/>
  <c r="AE13" i="4"/>
  <c r="P13" i="4"/>
  <c r="AE15" i="4"/>
  <c r="P15" i="4"/>
  <c r="P33" i="4"/>
  <c r="O28" i="4"/>
  <c r="AF28" i="4" s="1"/>
  <c r="O30" i="4"/>
  <c r="AF30" i="4" s="1"/>
  <c r="O32" i="4"/>
  <c r="O34" i="4"/>
  <c r="O36" i="4"/>
  <c r="AG40" i="4"/>
  <c r="AG44" i="4" s="1"/>
  <c r="P32" i="4"/>
  <c r="P34" i="4"/>
  <c r="AB25" i="4" l="1"/>
  <c r="AF32" i="4"/>
  <c r="AG30" i="4"/>
  <c r="AG37" i="4"/>
  <c r="P31" i="4"/>
  <c r="AG18" i="4"/>
  <c r="AF36" i="4"/>
  <c r="AG36" i="4" s="1"/>
  <c r="AF17" i="4"/>
  <c r="AG17" i="4" s="1"/>
  <c r="AG21" i="4"/>
  <c r="AF29" i="4"/>
  <c r="AG29" i="4" s="1"/>
  <c r="AG27" i="4"/>
  <c r="AF33" i="4"/>
  <c r="AG33" i="4" s="1"/>
  <c r="P18" i="4"/>
  <c r="AF23" i="4"/>
  <c r="AG23" i="4" s="1"/>
  <c r="AG19" i="4"/>
  <c r="AG28" i="4"/>
  <c r="AF35" i="4"/>
  <c r="AG35" i="4" s="1"/>
  <c r="AG15" i="4"/>
  <c r="AG32" i="4"/>
  <c r="AB37" i="4"/>
  <c r="AB21" i="4"/>
  <c r="AF24" i="4"/>
  <c r="AG24" i="4" s="1"/>
  <c r="P27" i="4"/>
  <c r="P24" i="4"/>
  <c r="AB17" i="4"/>
  <c r="P30" i="4"/>
  <c r="AF34" i="4"/>
  <c r="AG34" i="4" s="1"/>
  <c r="AF16" i="4"/>
  <c r="AG16" i="4" s="1"/>
  <c r="P22" i="4"/>
  <c r="AG13" i="4"/>
  <c r="AE38" i="4"/>
  <c r="AE47" i="4" s="1"/>
  <c r="AA38" i="4"/>
  <c r="AA47" i="4" s="1"/>
  <c r="AF20" i="4"/>
  <c r="AG20" i="4" s="1"/>
  <c r="P36" i="4"/>
  <c r="P28" i="4"/>
  <c r="AF26" i="4"/>
  <c r="AG26" i="4" s="1"/>
  <c r="AG22" i="4"/>
  <c r="O38" i="4"/>
  <c r="O47" i="4" s="1"/>
  <c r="AB38" i="4" l="1"/>
  <c r="AB47" i="4" s="1"/>
  <c r="P38" i="4"/>
  <c r="P47" i="4" s="1"/>
  <c r="AF38" i="4"/>
  <c r="AF47" i="4" s="1"/>
  <c r="AG38" i="4"/>
  <c r="AG47" i="4" s="1"/>
  <c r="X43" i="3" l="1"/>
  <c r="W43" i="3"/>
  <c r="V43" i="3"/>
  <c r="AH42" i="3"/>
  <c r="AF42" i="3"/>
  <c r="Z42" i="3"/>
  <c r="AB42" i="3" s="1"/>
  <c r="AE42" i="3" s="1"/>
  <c r="Z39" i="3"/>
  <c r="Z38" i="3"/>
  <c r="AG37" i="3"/>
  <c r="AG40" i="3" s="1"/>
  <c r="Z37" i="3"/>
  <c r="AC34" i="3"/>
  <c r="AC43" i="3" s="1"/>
  <c r="Y34" i="3"/>
  <c r="Y43" i="3" s="1"/>
  <c r="U34" i="3"/>
  <c r="U43" i="3" s="1"/>
  <c r="T34" i="3"/>
  <c r="T43" i="3" s="1"/>
  <c r="S34" i="3"/>
  <c r="S43" i="3" s="1"/>
  <c r="Q34" i="3"/>
  <c r="Q43" i="3" s="1"/>
  <c r="M34" i="3"/>
  <c r="M43" i="3" s="1"/>
  <c r="L34" i="3"/>
  <c r="L43" i="3" s="1"/>
  <c r="K34" i="3"/>
  <c r="K43" i="3" s="1"/>
  <c r="J34" i="3"/>
  <c r="J43" i="3" s="1"/>
  <c r="I34" i="3"/>
  <c r="I43" i="3" s="1"/>
  <c r="H34" i="3"/>
  <c r="H43" i="3" s="1"/>
  <c r="G34" i="3"/>
  <c r="G43" i="3" s="1"/>
  <c r="AH33" i="3"/>
  <c r="Z33" i="3"/>
  <c r="AA33" i="3" s="1"/>
  <c r="AB33" i="3" s="1"/>
  <c r="N33" i="3"/>
  <c r="O33" i="3" s="1"/>
  <c r="AH32" i="3"/>
  <c r="Z32" i="3"/>
  <c r="N32" i="3"/>
  <c r="O32" i="3" s="1"/>
  <c r="P32" i="3" s="1"/>
  <c r="AH31" i="3"/>
  <c r="Z31" i="3"/>
  <c r="AA31" i="3" s="1"/>
  <c r="AB31" i="3" s="1"/>
  <c r="N31" i="3"/>
  <c r="AH30" i="3"/>
  <c r="Z30" i="3"/>
  <c r="N30" i="3"/>
  <c r="O30" i="3" s="1"/>
  <c r="P30" i="3" s="1"/>
  <c r="AH29" i="3"/>
  <c r="Z29" i="3"/>
  <c r="AA29" i="3" s="1"/>
  <c r="AB29" i="3" s="1"/>
  <c r="N29" i="3"/>
  <c r="AH28" i="3"/>
  <c r="Z28" i="3"/>
  <c r="N28" i="3"/>
  <c r="O28" i="3" s="1"/>
  <c r="AH27" i="3"/>
  <c r="Z27" i="3"/>
  <c r="N27" i="3"/>
  <c r="AH26" i="3"/>
  <c r="Z26" i="3"/>
  <c r="N26" i="3"/>
  <c r="O26" i="3" s="1"/>
  <c r="P26" i="3" s="1"/>
  <c r="AH25" i="3"/>
  <c r="Z25" i="3"/>
  <c r="AA25" i="3" s="1"/>
  <c r="AB25" i="3" s="1"/>
  <c r="N25" i="3"/>
  <c r="O25" i="3" s="1"/>
  <c r="AH24" i="3"/>
  <c r="Z24" i="3"/>
  <c r="N24" i="3"/>
  <c r="O24" i="3" s="1"/>
  <c r="P24" i="3" s="1"/>
  <c r="AH23" i="3"/>
  <c r="Z23" i="3"/>
  <c r="AA23" i="3" s="1"/>
  <c r="AB23" i="3" s="1"/>
  <c r="N23" i="3"/>
  <c r="AH22" i="3"/>
  <c r="Z22" i="3"/>
  <c r="N22" i="3"/>
  <c r="O22" i="3" s="1"/>
  <c r="P22" i="3" s="1"/>
  <c r="AH21" i="3"/>
  <c r="Z21" i="3"/>
  <c r="AA21" i="3" s="1"/>
  <c r="AB21" i="3" s="1"/>
  <c r="N21" i="3"/>
  <c r="AH20" i="3"/>
  <c r="Z20" i="3"/>
  <c r="N20" i="3"/>
  <c r="O20" i="3" s="1"/>
  <c r="AH19" i="3"/>
  <c r="Z19" i="3"/>
  <c r="AA19" i="3" s="1"/>
  <c r="AB19" i="3" s="1"/>
  <c r="N19" i="3"/>
  <c r="O19" i="3" s="1"/>
  <c r="AH18" i="3"/>
  <c r="Z18" i="3"/>
  <c r="N18" i="3"/>
  <c r="O18" i="3" s="1"/>
  <c r="AH17" i="3"/>
  <c r="Z17" i="3"/>
  <c r="AA17" i="3" s="1"/>
  <c r="AF17" i="3" s="1"/>
  <c r="N17" i="3"/>
  <c r="AH16" i="3"/>
  <c r="Z16" i="3"/>
  <c r="AA16" i="3" s="1"/>
  <c r="N16" i="3"/>
  <c r="AH15" i="3"/>
  <c r="Z15" i="3"/>
  <c r="N15" i="3"/>
  <c r="AH14" i="3"/>
  <c r="Z14" i="3"/>
  <c r="AA14" i="3" s="1"/>
  <c r="N14" i="3"/>
  <c r="O14" i="3" s="1"/>
  <c r="AH13" i="3"/>
  <c r="Z13" i="3"/>
  <c r="N13" i="3"/>
  <c r="AE19" i="3" l="1"/>
  <c r="AF14" i="3"/>
  <c r="P20" i="3"/>
  <c r="AA27" i="3"/>
  <c r="AB27" i="3" s="1"/>
  <c r="P28" i="3"/>
  <c r="AF25" i="3"/>
  <c r="AF33" i="3"/>
  <c r="P14" i="3"/>
  <c r="O16" i="3"/>
  <c r="AF16" i="3" s="1"/>
  <c r="AH34" i="3"/>
  <c r="AH43" i="3" s="1"/>
  <c r="AE17" i="3"/>
  <c r="AG17" i="3" s="1"/>
  <c r="Z34" i="3"/>
  <c r="Z43" i="3" s="1"/>
  <c r="AE24" i="3"/>
  <c r="AE32" i="3"/>
  <c r="AG42" i="3"/>
  <c r="AF19" i="3"/>
  <c r="P19" i="3"/>
  <c r="AA26" i="3"/>
  <c r="AB26" i="3" s="1"/>
  <c r="AE27" i="3"/>
  <c r="AA13" i="3"/>
  <c r="AB13" i="3" s="1"/>
  <c r="AA15" i="3"/>
  <c r="AB15" i="3" s="1"/>
  <c r="AA18" i="3"/>
  <c r="AB18" i="3" s="1"/>
  <c r="AA20" i="3"/>
  <c r="AF20" i="3" s="1"/>
  <c r="AE21" i="3"/>
  <c r="AE26" i="3"/>
  <c r="O27" i="3"/>
  <c r="AA28" i="3"/>
  <c r="AB28" i="3" s="1"/>
  <c r="AE29" i="3"/>
  <c r="N34" i="3"/>
  <c r="N43" i="3" s="1"/>
  <c r="AA38" i="3"/>
  <c r="AB38" i="3" s="1"/>
  <c r="AE13" i="3"/>
  <c r="AB14" i="3"/>
  <c r="AE15" i="3"/>
  <c r="AB16" i="3"/>
  <c r="AB17" i="3"/>
  <c r="AE18" i="3"/>
  <c r="AE20" i="3"/>
  <c r="O21" i="3"/>
  <c r="AF21" i="3" s="1"/>
  <c r="AA22" i="3"/>
  <c r="AF22" i="3" s="1"/>
  <c r="AE23" i="3"/>
  <c r="AE28" i="3"/>
  <c r="O29" i="3"/>
  <c r="AF29" i="3" s="1"/>
  <c r="AA30" i="3"/>
  <c r="AF30" i="3" s="1"/>
  <c r="AE31" i="3"/>
  <c r="O13" i="3"/>
  <c r="AE14" i="3"/>
  <c r="AG14" i="3" s="1"/>
  <c r="O15" i="3"/>
  <c r="AE16" i="3"/>
  <c r="P17" i="3"/>
  <c r="P18" i="3"/>
  <c r="AE22" i="3"/>
  <c r="O23" i="3"/>
  <c r="AF23" i="3" s="1"/>
  <c r="AA24" i="3"/>
  <c r="AB24" i="3" s="1"/>
  <c r="AE25" i="3"/>
  <c r="P25" i="3"/>
  <c r="AE30" i="3"/>
  <c r="O31" i="3"/>
  <c r="AF31" i="3" s="1"/>
  <c r="AA32" i="3"/>
  <c r="AF32" i="3" s="1"/>
  <c r="AE33" i="3"/>
  <c r="AG33" i="3" s="1"/>
  <c r="P33" i="3"/>
  <c r="AA37" i="3"/>
  <c r="AB37" i="3" s="1"/>
  <c r="AA39" i="3"/>
  <c r="AA40" i="3" s="1"/>
  <c r="AG19" i="3" l="1"/>
  <c r="AF27" i="3"/>
  <c r="AG25" i="3"/>
  <c r="AB22" i="3"/>
  <c r="AG29" i="3"/>
  <c r="AG16" i="3"/>
  <c r="P31" i="3"/>
  <c r="AF24" i="3"/>
  <c r="AG24" i="3" s="1"/>
  <c r="P29" i="3"/>
  <c r="AG21" i="3"/>
  <c r="AF18" i="3"/>
  <c r="AG18" i="3" s="1"/>
  <c r="AG32" i="3"/>
  <c r="AF26" i="3"/>
  <c r="AG26" i="3" s="1"/>
  <c r="P16" i="3"/>
  <c r="AG30" i="3"/>
  <c r="O34" i="3"/>
  <c r="O43" i="3" s="1"/>
  <c r="AF13" i="3"/>
  <c r="AG13" i="3" s="1"/>
  <c r="P27" i="3"/>
  <c r="AB39" i="3"/>
  <c r="AB40" i="3" s="1"/>
  <c r="AB30" i="3"/>
  <c r="P23" i="3"/>
  <c r="AA34" i="3"/>
  <c r="AA43" i="3" s="1"/>
  <c r="AG27" i="3"/>
  <c r="AB32" i="3"/>
  <c r="AG22" i="3"/>
  <c r="AF15" i="3"/>
  <c r="AG15" i="3" s="1"/>
  <c r="AG23" i="3"/>
  <c r="AG20" i="3"/>
  <c r="P15" i="3"/>
  <c r="P13" i="3"/>
  <c r="AB20" i="3"/>
  <c r="AF28" i="3"/>
  <c r="AG28" i="3" s="1"/>
  <c r="AG31" i="3"/>
  <c r="AE34" i="3"/>
  <c r="AE43" i="3" s="1"/>
  <c r="P21" i="3"/>
  <c r="P34" i="3" l="1"/>
  <c r="P43" i="3" s="1"/>
  <c r="AB34" i="3"/>
  <c r="AB43" i="3" s="1"/>
  <c r="AG34" i="3"/>
  <c r="AG43" i="3" s="1"/>
  <c r="AF34" i="3"/>
  <c r="AF43" i="3" s="1"/>
  <c r="X42" i="1" l="1"/>
  <c r="W42" i="1"/>
  <c r="V42" i="1"/>
  <c r="L42" i="1"/>
  <c r="K42" i="1"/>
  <c r="J42" i="1"/>
  <c r="AH41" i="1"/>
  <c r="AF41" i="1"/>
  <c r="Z41" i="1"/>
  <c r="AB41" i="1" s="1"/>
  <c r="AE41" i="1" s="1"/>
  <c r="AG41" i="1" s="1"/>
  <c r="Z37" i="1"/>
  <c r="AA37" i="1" s="1"/>
  <c r="AB37" i="1" s="1"/>
  <c r="Z35" i="1"/>
  <c r="AA35" i="1" s="1"/>
  <c r="Z34" i="1"/>
  <c r="AC31" i="1"/>
  <c r="AC42" i="1" s="1"/>
  <c r="Y31" i="1"/>
  <c r="Y42" i="1" s="1"/>
  <c r="U31" i="1"/>
  <c r="U42" i="1" s="1"/>
  <c r="T31" i="1"/>
  <c r="T42" i="1" s="1"/>
  <c r="S31" i="1"/>
  <c r="S42" i="1" s="1"/>
  <c r="Q31" i="1"/>
  <c r="Q42" i="1" s="1"/>
  <c r="M31" i="1"/>
  <c r="M42" i="1" s="1"/>
  <c r="I31" i="1"/>
  <c r="I42" i="1" s="1"/>
  <c r="H31" i="1"/>
  <c r="H42" i="1" s="1"/>
  <c r="G31" i="1"/>
  <c r="G42" i="1" s="1"/>
  <c r="AG30" i="1"/>
  <c r="AH29" i="1"/>
  <c r="Z29" i="1"/>
  <c r="AE29" i="1" s="1"/>
  <c r="AH28" i="1"/>
  <c r="AE28" i="1"/>
  <c r="Z28" i="1"/>
  <c r="AA28" i="1" s="1"/>
  <c r="AH27" i="1"/>
  <c r="Z27" i="1"/>
  <c r="AE27" i="1" s="1"/>
  <c r="AH26" i="1"/>
  <c r="Z26" i="1"/>
  <c r="AE26" i="1" s="1"/>
  <c r="AH25" i="1"/>
  <c r="N25" i="1"/>
  <c r="AE25" i="1" s="1"/>
  <c r="AH24" i="1"/>
  <c r="Z24" i="1"/>
  <c r="N24" i="1"/>
  <c r="O24" i="1" s="1"/>
  <c r="AH23" i="1"/>
  <c r="AF23" i="1"/>
  <c r="N23" i="1"/>
  <c r="AE23" i="1" s="1"/>
  <c r="AH22" i="1"/>
  <c r="AF22" i="1"/>
  <c r="N22" i="1"/>
  <c r="P22" i="1" s="1"/>
  <c r="AH21" i="1"/>
  <c r="N21" i="1"/>
  <c r="AE21" i="1" s="1"/>
  <c r="AH20" i="1"/>
  <c r="Z20" i="1"/>
  <c r="AE20" i="1" s="1"/>
  <c r="AH19" i="1"/>
  <c r="N19" i="1"/>
  <c r="AE19" i="1" s="1"/>
  <c r="AH18" i="1"/>
  <c r="Z18" i="1"/>
  <c r="AE18" i="1" s="1"/>
  <c r="AH17" i="1"/>
  <c r="N17" i="1"/>
  <c r="AE17" i="1" s="1"/>
  <c r="AH16" i="1"/>
  <c r="N16" i="1"/>
  <c r="AE16" i="1" s="1"/>
  <c r="AH15" i="1"/>
  <c r="N15" i="1"/>
  <c r="AH14" i="1"/>
  <c r="Z14" i="1"/>
  <c r="AA14" i="1" s="1"/>
  <c r="AB14" i="1" s="1"/>
  <c r="N14" i="1"/>
  <c r="AG23" i="1" l="1"/>
  <c r="AE14" i="1"/>
  <c r="AE22" i="1"/>
  <c r="AG22" i="1" s="1"/>
  <c r="O19" i="1"/>
  <c r="AF19" i="1" s="1"/>
  <c r="AG19" i="1" s="1"/>
  <c r="AE24" i="1"/>
  <c r="AF28" i="1"/>
  <c r="AG28" i="1" s="1"/>
  <c r="AB28" i="1"/>
  <c r="O15" i="1"/>
  <c r="AF15" i="1" s="1"/>
  <c r="AE15" i="1"/>
  <c r="AG15" i="1" s="1"/>
  <c r="AA27" i="1"/>
  <c r="AF27" i="1" s="1"/>
  <c r="AG27" i="1" s="1"/>
  <c r="AA24" i="1"/>
  <c r="AB24" i="1" s="1"/>
  <c r="P19" i="1"/>
  <c r="AH31" i="1"/>
  <c r="AH42" i="1" s="1"/>
  <c r="AA18" i="1"/>
  <c r="AF18" i="1" s="1"/>
  <c r="AG18" i="1" s="1"/>
  <c r="O14" i="1"/>
  <c r="P14" i="1" s="1"/>
  <c r="O17" i="1"/>
  <c r="AF17" i="1" s="1"/>
  <c r="AG17" i="1" s="1"/>
  <c r="P24" i="1"/>
  <c r="AA26" i="1"/>
  <c r="AF26" i="1" s="1"/>
  <c r="AG26" i="1" s="1"/>
  <c r="N31" i="1"/>
  <c r="N42" i="1" s="1"/>
  <c r="Z31" i="1"/>
  <c r="Z42" i="1" s="1"/>
  <c r="O16" i="1"/>
  <c r="AF16" i="1" s="1"/>
  <c r="AG16" i="1" s="1"/>
  <c r="AA20" i="1"/>
  <c r="AF20" i="1" s="1"/>
  <c r="AG20" i="1" s="1"/>
  <c r="P23" i="1"/>
  <c r="O25" i="1"/>
  <c r="AF25" i="1" s="1"/>
  <c r="AG25" i="1" s="1"/>
  <c r="AA29" i="1"/>
  <c r="AF29" i="1" s="1"/>
  <c r="AG29" i="1" s="1"/>
  <c r="AA34" i="1"/>
  <c r="AB34" i="1" s="1"/>
  <c r="AB35" i="1"/>
  <c r="O21" i="1"/>
  <c r="AF21" i="1" s="1"/>
  <c r="AG21" i="1" s="1"/>
  <c r="P17" i="1" l="1"/>
  <c r="P25" i="1"/>
  <c r="P16" i="1"/>
  <c r="AB27" i="1"/>
  <c r="AF24" i="1"/>
  <c r="AG24" i="1" s="1"/>
  <c r="P15" i="1"/>
  <c r="AE31" i="1"/>
  <c r="AE42" i="1" s="1"/>
  <c r="AB26" i="1"/>
  <c r="AB18" i="1"/>
  <c r="AA31" i="1"/>
  <c r="AA42" i="1" s="1"/>
  <c r="P21" i="1"/>
  <c r="AF14" i="1"/>
  <c r="O31" i="1"/>
  <c r="O42" i="1" s="1"/>
  <c r="AB29" i="1"/>
  <c r="AB20" i="1"/>
  <c r="P31" i="1" l="1"/>
  <c r="P42" i="1" s="1"/>
  <c r="AF31" i="1"/>
  <c r="AF42" i="1" s="1"/>
  <c r="AG14" i="1"/>
  <c r="AG31" i="1" s="1"/>
  <c r="AG42" i="1" s="1"/>
  <c r="AB31" i="1"/>
  <c r="AB4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E25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Na prośbę KP przedmiot realizowany jest w maksymalnym wymiarze  w e-learningu.</t>
        </r>
      </text>
    </comment>
    <comment ref="E26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na prośbę KP uwzględnienie 12h zajęć w e-learningu</t>
        </r>
      </text>
    </comment>
    <comment ref="E30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Centrum Sportu Umed zgłasza, że organizacyjnie łatwiej jest przeprowadzić zajęcia ciągiem w semestrze zimowymi letnim, ponadto, semestr zimowy jest bardziej obciążony dlatego lepiej byłoby, gdyby zajęcia odbywały się w 2 a nie w 3 semestrze
</t>
        </r>
      </text>
    </comment>
    <comment ref="AD30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Zmiana z ZzO na Z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E20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zmiana nazwy, była PARAZYTOLOGIA, na prośbę kierownika przedmiotu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Dominika Grodzicka</author>
  </authors>
  <commentList>
    <comment ref="M41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wszystkie godziny w E-LEARNING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Dominika Grodzicka</author>
  </authors>
  <commentList>
    <comment ref="F28" authorId="0" shapeId="0" xr:uid="{B8D75A6F-D560-4A60-BA8B-6CD365FC6B61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Do sprawdzenia, przez pomyłkę był wpisany prof.. Kubiak</t>
        </r>
      </text>
    </comment>
  </commentList>
</comments>
</file>

<file path=xl/sharedStrings.xml><?xml version="1.0" encoding="utf-8"?>
<sst xmlns="http://schemas.openxmlformats.org/spreadsheetml/2006/main" count="720" uniqueCount="292">
  <si>
    <t>PLAN STUDIÓW</t>
  </si>
  <si>
    <t xml:space="preserve">KIERUNEK STUDIÓW:  </t>
  </si>
  <si>
    <t>LEKARSKO-DENTYSTYCZNY</t>
  </si>
  <si>
    <t>POZIOM:</t>
  </si>
  <si>
    <t>jednolite magisterskie</t>
  </si>
  <si>
    <t>PROFIL:</t>
  </si>
  <si>
    <t>ogólnoakademicki</t>
  </si>
  <si>
    <t>FORMA STUDIÓW:</t>
  </si>
  <si>
    <t>CYKL KSZTAŁCENIA OD ROKU AKADEMICKIEGO:</t>
  </si>
  <si>
    <t>Nauki</t>
  </si>
  <si>
    <t>Moduł</t>
  </si>
  <si>
    <t>Semestr 1  (zimowy)</t>
  </si>
  <si>
    <t>Semestr 2  (letni)</t>
  </si>
  <si>
    <t>Liczba godzin</t>
  </si>
  <si>
    <t>Zajęcia/grupa zajęć realizowane w ramach przedmiotu</t>
  </si>
  <si>
    <t>w</t>
  </si>
  <si>
    <t>sem</t>
  </si>
  <si>
    <t>ćw</t>
  </si>
  <si>
    <t>k</t>
  </si>
  <si>
    <t>zp</t>
  </si>
  <si>
    <t>pz</t>
  </si>
  <si>
    <t>e-l </t>
  </si>
  <si>
    <t>Liczba godzin kontaktowych w semestrze</t>
  </si>
  <si>
    <t>liczba godzin samokształcenia w semestrze</t>
  </si>
  <si>
    <t>liczba wszystkich godzin w semestrze (suma=kontakt+samokształcenie)</t>
  </si>
  <si>
    <t>ilość  ECTS w semestrze</t>
  </si>
  <si>
    <t>Forma zaliczenia:</t>
  </si>
  <si>
    <t>e-l</t>
  </si>
  <si>
    <t>liczba godzin kontaktowych w semestrze</t>
  </si>
  <si>
    <t>ilość ECTS w semestrze</t>
  </si>
  <si>
    <t xml:space="preserve">Forma zaliczenia:            </t>
  </si>
  <si>
    <t>liczba godzin kontaktowych w roku akademickim</t>
  </si>
  <si>
    <t>liczba godzin samokształcenia w roku akademickim</t>
  </si>
  <si>
    <t>Łączna liczba godzin w roku akademickim (suma=kontakt+samokształcenie)</t>
  </si>
  <si>
    <t>Łączna ilość ECTS w roku akademickim</t>
  </si>
  <si>
    <t>Przedmioty obowiązkowe</t>
  </si>
  <si>
    <t xml:space="preserve">Lp. </t>
  </si>
  <si>
    <t>Nazwa przedmiotu</t>
  </si>
  <si>
    <t>Nauki przedkliniczne ogólnomedyczne</t>
  </si>
  <si>
    <t>Anatomia człowieka</t>
  </si>
  <si>
    <t>ZzO</t>
  </si>
  <si>
    <t>E</t>
  </si>
  <si>
    <t>Histologia, cytologia i embriologia</t>
  </si>
  <si>
    <t xml:space="preserve">Biofizyka  </t>
  </si>
  <si>
    <t>Biologia medyczna</t>
  </si>
  <si>
    <t xml:space="preserve">Chemia  </t>
  </si>
  <si>
    <t>Nauki kliniczne ogólnomedyczne</t>
  </si>
  <si>
    <t>Pierwsza pomoc medyczna</t>
  </si>
  <si>
    <t xml:space="preserve">Medycyna katastrof i medycyna ratunkowa </t>
  </si>
  <si>
    <t>Nauki kliniczne - stomatologiczne</t>
  </si>
  <si>
    <t>odtwórczy</t>
  </si>
  <si>
    <t>Stomatologia przedkliniczna</t>
  </si>
  <si>
    <t>Kompetencje generyczne w stomatologii</t>
  </si>
  <si>
    <t>BHP</t>
  </si>
  <si>
    <t xml:space="preserve">Z </t>
  </si>
  <si>
    <t>Przysposobienie biblioteczne</t>
  </si>
  <si>
    <t>Z</t>
  </si>
  <si>
    <t>Język angielski</t>
  </si>
  <si>
    <t>Historia medycyny</t>
  </si>
  <si>
    <t>Etyka w stomatologii</t>
  </si>
  <si>
    <t>Profesjonalizm lekarski</t>
  </si>
  <si>
    <t>Technologie informatyczne</t>
  </si>
  <si>
    <t xml:space="preserve">Zarządzanie w stomatologii </t>
  </si>
  <si>
    <t>Wychowanie fizyczne</t>
  </si>
  <si>
    <t>Suma:</t>
  </si>
  <si>
    <t>Przedmioty fakultatywne</t>
  </si>
  <si>
    <t>Do wyboru 2 z 4</t>
  </si>
  <si>
    <t xml:space="preserve">Historia filozofii   </t>
  </si>
  <si>
    <t xml:space="preserve">Socjologia  </t>
  </si>
  <si>
    <t>Strategie antystresowe</t>
  </si>
  <si>
    <t>Medycyna i sztuka</t>
  </si>
  <si>
    <t xml:space="preserve">Praktyki </t>
  </si>
  <si>
    <t>Praktyka wakacyjna</t>
  </si>
  <si>
    <t>Razem:</t>
  </si>
  <si>
    <t>x</t>
  </si>
  <si>
    <t>Legenda:</t>
  </si>
  <si>
    <t>Wykłady</t>
  </si>
  <si>
    <t>Seminarium</t>
  </si>
  <si>
    <t>Ćwiczenia</t>
  </si>
  <si>
    <t>Zajęcia kliniczne</t>
  </si>
  <si>
    <t>Zajęcia praktyczne</t>
  </si>
  <si>
    <t>Praktyki zawodowe</t>
  </si>
  <si>
    <t>E-learning</t>
  </si>
  <si>
    <t>Zaliczenie z oceną</t>
  </si>
  <si>
    <t xml:space="preserve">Zaliczenie  </t>
  </si>
  <si>
    <t>Egzamin</t>
  </si>
  <si>
    <t xml:space="preserve">E </t>
  </si>
  <si>
    <t>Język migowy</t>
  </si>
  <si>
    <t>Semestr 3  (zimowy)</t>
  </si>
  <si>
    <t>Semestr 4  (letni)</t>
  </si>
  <si>
    <t>Lp.</t>
  </si>
  <si>
    <t>Liczba godzin kontraktowych w semestrze</t>
  </si>
  <si>
    <t>Biochemia</t>
  </si>
  <si>
    <t xml:space="preserve">Immunologia </t>
  </si>
  <si>
    <t>Fizjologia człowieka</t>
  </si>
  <si>
    <t>Fizjologia ciąży</t>
  </si>
  <si>
    <t>Farmakologia</t>
  </si>
  <si>
    <t>Genetyka medyczna</t>
  </si>
  <si>
    <t xml:space="preserve">Mikrobiologia </t>
  </si>
  <si>
    <t>Parazytologia z mikologią</t>
  </si>
  <si>
    <t>Patofizjologia</t>
  </si>
  <si>
    <t xml:space="preserve">Rehabilitacja </t>
  </si>
  <si>
    <t xml:space="preserve">Radiologia  ogólna </t>
  </si>
  <si>
    <t xml:space="preserve">Fizjologia narządu żucia </t>
  </si>
  <si>
    <t xml:space="preserve">Ergonomia  </t>
  </si>
  <si>
    <t>Wstęp do materiałoznawstwa</t>
  </si>
  <si>
    <t>Materiałoznawstwo stomatologiczne zachowawcze</t>
  </si>
  <si>
    <t>Nauczanie przedkliniczne -                 Stomatologia zachowawcza</t>
  </si>
  <si>
    <t>stomatologia wieku rozwojowego</t>
  </si>
  <si>
    <t xml:space="preserve">Nauczanie przedkliniczne -Stomatologia dziecięca i profilaktyka stomatologiczna      </t>
  </si>
  <si>
    <t xml:space="preserve">Stomatologia dziecięca i profilaktyka stomatologiczna  </t>
  </si>
  <si>
    <t xml:space="preserve">Stomatologia społeczna </t>
  </si>
  <si>
    <t>Psychologia lekarska</t>
  </si>
  <si>
    <t>Do wyboru 1 z 3</t>
  </si>
  <si>
    <t>Zaburzenia metabolizmu kostnego</t>
  </si>
  <si>
    <t>Praktyki</t>
  </si>
  <si>
    <t>Semestr 5 (zimowy)</t>
  </si>
  <si>
    <t>Semestr 6 (letni)</t>
  </si>
  <si>
    <t xml:space="preserve">Patomorfologia </t>
  </si>
  <si>
    <t xml:space="preserve">Chirurgia ogólna z onkologią </t>
  </si>
  <si>
    <t>Choroby wewnętrzne</t>
  </si>
  <si>
    <t xml:space="preserve">Choroby wewnętrzne (kardiologia) </t>
  </si>
  <si>
    <t xml:space="preserve">Problemy kardiologiczne w stomatologii </t>
  </si>
  <si>
    <t xml:space="preserve">Choroby zakaźne  </t>
  </si>
  <si>
    <t xml:space="preserve">Pediatria  </t>
  </si>
  <si>
    <t xml:space="preserve">Okulistyka  </t>
  </si>
  <si>
    <t>medycyna jamy ustnej</t>
  </si>
  <si>
    <t xml:space="preserve">Patologia jamy ustnej </t>
  </si>
  <si>
    <t>Nauczanie przedkliniczne - chirurgia stomatologiczna</t>
  </si>
  <si>
    <t>Nauczanie przedkliniczne - periodontologia</t>
  </si>
  <si>
    <t>Nauczanie przedkliniczne - stomatologia zachowawcza</t>
  </si>
  <si>
    <t xml:space="preserve">Stomatologia zachowawcza z endodoncją </t>
  </si>
  <si>
    <t xml:space="preserve">Nauczanie przedkliniczne - endodoncja </t>
  </si>
  <si>
    <t>Materiałoznawstwo protetyczne</t>
  </si>
  <si>
    <t>Nauczanie przedkliniczne - Protetyka</t>
  </si>
  <si>
    <t xml:space="preserve">Protetyka Normy okluzji i funkcje układu stomatognatycznego   </t>
  </si>
  <si>
    <t>Radiologia stomatologiczna</t>
  </si>
  <si>
    <t xml:space="preserve"> </t>
  </si>
  <si>
    <t>Stomatologia dziecięca i profilaktyka stom.</t>
  </si>
  <si>
    <t>Nauczanie przedkliniczne - ortodoncja</t>
  </si>
  <si>
    <t>Medycyna a prawo</t>
  </si>
  <si>
    <t>Aspekty prawne praktyki zawodu lek dentysty</t>
  </si>
  <si>
    <t>Do wyboru 1 z 4</t>
  </si>
  <si>
    <t>Statystyka w badaniach naukowych</t>
  </si>
  <si>
    <t>Metodologia badań nauk</t>
  </si>
  <si>
    <t>Komunikacja interpersonalna w gabinecie stomatologicznym</t>
  </si>
  <si>
    <t>Zdrowe żywienie</t>
  </si>
  <si>
    <t>Kierownik przedmiotu</t>
  </si>
  <si>
    <t>Medycyna sądowa</t>
  </si>
  <si>
    <t xml:space="preserve">Anestezjologia i reanimacja </t>
  </si>
  <si>
    <t>prof. dr hab. n. med. Tomasz Gaszyński</t>
  </si>
  <si>
    <t xml:space="preserve">Farmakologia kliniczna </t>
  </si>
  <si>
    <t xml:space="preserve">Neurologia   </t>
  </si>
  <si>
    <t>Otorynolaryngologia</t>
  </si>
  <si>
    <t xml:space="preserve">prof. dr hab. n. med. Magdalena Józefowicz-Korczyńska  </t>
  </si>
  <si>
    <t>Dermatologia z wenerologią</t>
  </si>
  <si>
    <t xml:space="preserve">Chirurgia stomatologiczna </t>
  </si>
  <si>
    <t>Chirurgia szczękowo-twarzowa z onkologią</t>
  </si>
  <si>
    <t xml:space="preserve">prof. dr hab. n. med. Marcin Kozakiewicz   </t>
  </si>
  <si>
    <t xml:space="preserve">Periodontologia i choroby błony śluzowej </t>
  </si>
  <si>
    <t>Zzo</t>
  </si>
  <si>
    <t>Stomatologia zachowawcza z endodoncją (stomatologia zachowawcza)</t>
  </si>
  <si>
    <t>Stomatologia zachowawcza z endodoncją (Endodoncja)</t>
  </si>
  <si>
    <t>dr n. med. Aleksandra Palatyńska - Ulatowska</t>
  </si>
  <si>
    <t xml:space="preserve">Protetyka  </t>
  </si>
  <si>
    <t xml:space="preserve">prof. dr hab. n. med. Beata Dejak </t>
  </si>
  <si>
    <t xml:space="preserve">prof. dr hab. n. med. Jerzy Sokołowski  </t>
  </si>
  <si>
    <t>Stomatologia dziecięca i profilaktyka stomatologiczna</t>
  </si>
  <si>
    <t xml:space="preserve">prof. dr hab. n. med. Joanna Szczepańska </t>
  </si>
  <si>
    <t xml:space="preserve">Ortodoncja </t>
  </si>
  <si>
    <t>dr hab. n. med. Konrad Małkiewicz</t>
  </si>
  <si>
    <t>What to do with an English - speaking patient? czyli Pacjent anglojęzyczny</t>
  </si>
  <si>
    <t>dr n. med. Kinga Studzińska - Pasieka</t>
  </si>
  <si>
    <t>English for Dental Practitioners</t>
  </si>
  <si>
    <t xml:space="preserve">prof. dr hab. n. med.  Joanna Szczepańska </t>
  </si>
  <si>
    <t>prof.dr hab. n. med. Leokadia Bąk - Romaniszyn</t>
  </si>
  <si>
    <t>Chirurgia stomatologia</t>
  </si>
  <si>
    <t>prof. dr hab. n. med. Marcin Kozakiewicz</t>
  </si>
  <si>
    <t>Fizjoterapia w stomatologii</t>
  </si>
  <si>
    <t xml:space="preserve">prof. dr hab. n. med. Jerzy Sokołowski </t>
  </si>
  <si>
    <t xml:space="preserve">Gerostomatologia </t>
  </si>
  <si>
    <t xml:space="preserve">Protetyka </t>
  </si>
  <si>
    <t xml:space="preserve">Stomatologia zintegrowana wieku dorosłego </t>
  </si>
  <si>
    <t>Stomatologia zintegrowana wieku dziecięcego</t>
  </si>
  <si>
    <t>prof. dr hab. n. med. Joanna Szczepańska</t>
  </si>
  <si>
    <t xml:space="preserve">Stomatologia dziecięca i profilaktyka stomatologiczna </t>
  </si>
  <si>
    <t>Orzecznictwo</t>
  </si>
  <si>
    <t>dr n. med. Andrzej. Gerstenkorn</t>
  </si>
  <si>
    <t>System kształcenia lekarzy w Polsce</t>
  </si>
  <si>
    <t>Zdrowie publiczne</t>
  </si>
  <si>
    <t xml:space="preserve">prof. dr hab. n. med.Jerzy Sokołowski </t>
  </si>
  <si>
    <t>prof. dr hab. n. med. Ewa Brzeziańska-Lasota</t>
  </si>
  <si>
    <t>prof. dr hab. n. med. Jerzy Sokołowski</t>
  </si>
  <si>
    <t>mgr inż. Witold Kozakiewicz</t>
  </si>
  <si>
    <t>dr n. med. Kinga Studzińska-Pasieka</t>
  </si>
  <si>
    <t>dr n. hum. Paweł Przyłęcki</t>
  </si>
  <si>
    <t>dr n. hum. Anna Alichniewicz</t>
  </si>
  <si>
    <t>dr n. med. Hanna Saryusz-Wolska</t>
  </si>
  <si>
    <t>dr n. med. Krzysztof Bortnik</t>
  </si>
  <si>
    <t>dr n. hum. Magdalena Wieczorkowska</t>
  </si>
  <si>
    <t>prof. dr hab. n. med. Anna Zalewska-Janowska</t>
  </si>
  <si>
    <t>dr hab. n. med. prof. Uczelni Sebastian Kłosek</t>
  </si>
  <si>
    <t>prof. dr hab. n. med. Ireneusz Majsterek</t>
  </si>
  <si>
    <t>prof. dr hab. n. med. Piotr Sieroszewski</t>
  </si>
  <si>
    <t>dr hab. n. med. Dorota Pastuszak-Lewandoska</t>
  </si>
  <si>
    <t>prof. dr hab. n. med. Jolanta Kujawa</t>
  </si>
  <si>
    <t>prof. dr hab. n. med. Ludomir Stefańczyk</t>
  </si>
  <si>
    <t>prof. dr hab. n. med. Monika Łukomska-Szymańska</t>
  </si>
  <si>
    <t>dr n. med. Paweł Rasmus</t>
  </si>
  <si>
    <t>prof. dr hab. n. med. Ewa Sewerynek</t>
  </si>
  <si>
    <t>Kierownik przediotu</t>
  </si>
  <si>
    <t>prof. dr hab. n. med. Janusz Strzelczyk</t>
  </si>
  <si>
    <t>dr n. med. Piotr Jurałowicz</t>
  </si>
  <si>
    <t>prof. dr hab. n. med. Piotr Kuna</t>
  </si>
  <si>
    <t>prof. dr hab. n. med. Jarosław Kasprzak</t>
  </si>
  <si>
    <t>prof. dr hab. n. med. Jerzy Wranicz</t>
  </si>
  <si>
    <t>dr n. med. Aleksandra Palatyńska-Ulatowska</t>
  </si>
  <si>
    <t>prof. dr hab. n. med. Beata Dejak</t>
  </si>
  <si>
    <t>dr n. med. Andrzej Gerstenkorn</t>
  </si>
  <si>
    <t>prof. dr hab. n. med. Leokadia Bąk-Romaniszyn</t>
  </si>
  <si>
    <t xml:space="preserve">prof. dr hab. n. med. Ewa Robak </t>
  </si>
  <si>
    <t>dr n. med.  Jacek Szymański</t>
  </si>
  <si>
    <t>dr n. med. Krzysztof Sokołowski</t>
  </si>
  <si>
    <t>2025/2026</t>
  </si>
  <si>
    <t>Semestr 7 (zimowy)</t>
  </si>
  <si>
    <t>Semestr 8  (letni)</t>
  </si>
  <si>
    <t>Do wyboru 1 z 5</t>
  </si>
  <si>
    <t xml:space="preserve">Protetyka normy okluzji i funkcje układu stomatognatycznego  </t>
  </si>
  <si>
    <t>dr hab. n. med. Jacek Kasznicki</t>
  </si>
  <si>
    <r>
      <t xml:space="preserve">prof. dr hab. n. med. Marcin Kozakiewicz </t>
    </r>
    <r>
      <rPr>
        <i/>
        <sz val="11"/>
        <rFont val="Calibri"/>
        <family val="2"/>
        <charset val="238"/>
        <scheme val="minor"/>
      </rPr>
      <t xml:space="preserve">  </t>
    </r>
  </si>
  <si>
    <t>mgr Renata Kielan</t>
  </si>
  <si>
    <t>Praktyczne dylematy profesjonalne w praktyce dentysty</t>
  </si>
  <si>
    <t>zmiana formy, było GW, będzie GS</t>
  </si>
  <si>
    <t>Zmiana formy, było 8 GS, 10 GD</t>
  </si>
  <si>
    <t>nowy przedmiot fakultatywny GS</t>
  </si>
  <si>
    <t>dr hab. n. med. prof. uczelni Sebastaian Kłosek</t>
  </si>
  <si>
    <t>dr hab. n. med. prof. uczelni Jacek Rożniecki</t>
  </si>
  <si>
    <t>dr hab. n. med. prof. uczelni Ewa Majda-Stanisławska</t>
  </si>
  <si>
    <t>dr hab. n. med. prof. uczelni Rafał Kubiak</t>
  </si>
  <si>
    <t>stacjonarne/niestacjonarne</t>
  </si>
  <si>
    <t>dr hab. n. med. prof. uczelni Maria Pawelska-Zubrzycka</t>
  </si>
  <si>
    <t>dr hab. n. med. prof. uczelni Ewelina Gaszyńska</t>
  </si>
  <si>
    <t>dr n. med. prof. uczelni Janusz Janczukowicz</t>
  </si>
  <si>
    <t>dr hab. n. med. prof. uczelni Agnieszka Śliwińska</t>
  </si>
  <si>
    <t>dr hab. n. med. prof. uczelni Dariusz Timler</t>
  </si>
  <si>
    <t>dr hab. n. med. prof. uczelni Kinga Bociong</t>
  </si>
  <si>
    <t>kierownik przedmiotu</t>
  </si>
  <si>
    <t>prof. dr hab. n. med. Agnieszka Zmysłowska</t>
  </si>
  <si>
    <t>2023/2024</t>
  </si>
  <si>
    <t>stacjonarne</t>
  </si>
  <si>
    <t>Semestr  9  (zimowy)</t>
  </si>
  <si>
    <t>Semestr 10  (letni)</t>
  </si>
  <si>
    <t xml:space="preserve">Radiologia stomatologiczna </t>
  </si>
  <si>
    <t>Stomatologia estetyczna</t>
  </si>
  <si>
    <t>Implantologia</t>
  </si>
  <si>
    <t xml:space="preserve">Przygotowanie podłoża kostnego do leczenia protetycznego jamy ustnej </t>
  </si>
  <si>
    <t>Stomatologia zachowawcza z endodoncją (Stomatologia zachowawcza)</t>
  </si>
  <si>
    <t>I</t>
  </si>
  <si>
    <t>II</t>
  </si>
  <si>
    <t>III</t>
  </si>
  <si>
    <t>IV</t>
  </si>
  <si>
    <t>V</t>
  </si>
  <si>
    <t>kontaktowe</t>
  </si>
  <si>
    <t>samokształcenie</t>
  </si>
  <si>
    <t>suma</t>
  </si>
  <si>
    <t>ects</t>
  </si>
  <si>
    <t>NOWY PRZEDMIOT</t>
  </si>
  <si>
    <t>dr n. med. Joanna Duda-Szymańska</t>
  </si>
  <si>
    <t>dr n. med. Agnieszka Jurczyk</t>
  </si>
  <si>
    <t>mgr Marta Zatorska</t>
  </si>
  <si>
    <t>dr hab. n. med. prof. uczelni Katarzyna Sobierajska</t>
  </si>
  <si>
    <t>dr n. med. Marcin Braun</t>
  </si>
  <si>
    <t>dr hab. n. med. prof. uczelni Arleta Waszczykowska</t>
  </si>
  <si>
    <t>prof. dr hab. n. med. Anna Janas-Naze</t>
  </si>
  <si>
    <t>I ROK STUDIÓW 2024/2025</t>
  </si>
  <si>
    <t>II ROK STUDIÓW 2024/2025</t>
  </si>
  <si>
    <t>III  ROK STUDIÓW 2024/2025</t>
  </si>
  <si>
    <t xml:space="preserve"> IV  ROK STUDIÓW 2024/2025</t>
  </si>
  <si>
    <t xml:space="preserve"> V  ROK STUDIÓW 2024/2025</t>
  </si>
  <si>
    <t>Bóle głowy</t>
  </si>
  <si>
    <t>Aseptyka i antyseptyka</t>
  </si>
  <si>
    <t xml:space="preserve">Profesjonalizm w badaniach naukowych </t>
  </si>
  <si>
    <t>Dziecko w gabinecie stomatologicznym - na co należy być przygotowanym</t>
  </si>
  <si>
    <t>prof. dr hab. n. o zdrowiu Radowsław Zajdel</t>
  </si>
  <si>
    <t>dr hab. n. med. prof. uczelni Anna Wiktorowska-Owczarek</t>
  </si>
  <si>
    <t>dr n. wet. Paulina Radwańska</t>
  </si>
  <si>
    <t>prof. dr hab. n. med. Joanna Jerzyńska</t>
  </si>
  <si>
    <t>prof. dr hab. n. med. Małgorzata Pikala</t>
  </si>
  <si>
    <t>dr hab. n. med. prof. uczelni Magdalena Boncler</t>
  </si>
  <si>
    <t xml:space="preserve">dr hab. n. prawn. prof. uczelni Rafał Kubiak                       </t>
  </si>
  <si>
    <t>dr hab. n. med. prof. uczelni Agata Gajos</t>
  </si>
  <si>
    <t>dr n. med. Piotr Brzeziński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</si>
</sst>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sz val="12"/>
      <color rgb="FFC00000"/>
      <name val="Times New Roman"/>
      <family val="1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name val="Calibri"/>
      <family val="2"/>
      <charset val="238"/>
      <scheme val="minor"/>
    </font>
    <font>
      <b/>
      <sz val="16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b/>
      <sz val="12"/>
      <color rgb="FFC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22"/>
      <color rgb="FF0066FF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8F7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0EEE4"/>
        <bgColor indexed="64"/>
      </patternFill>
    </fill>
    <fill>
      <patternFill patternType="solid">
        <fgColor rgb="FFD6D1B8"/>
        <bgColor indexed="64"/>
      </patternFill>
    </fill>
    <fill>
      <patternFill patternType="solid">
        <fgColor rgb="FFF9F8F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D5E6"/>
        <bgColor indexed="64"/>
      </patternFill>
    </fill>
    <fill>
      <patternFill patternType="solid">
        <fgColor rgb="FFFFEBF5"/>
        <bgColor indexed="64"/>
      </patternFill>
    </fill>
    <fill>
      <patternFill patternType="solid">
        <fgColor rgb="FFFFFFCC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7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</cellStyleXfs>
  <cellXfs count="99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8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3" borderId="30" xfId="0" applyFont="1" applyFill="1" applyBorder="1" applyAlignment="1">
      <alignment horizontal="center" vertical="center" textRotation="90" wrapText="1"/>
    </xf>
    <xf numFmtId="0" fontId="12" fillId="3" borderId="31" xfId="0" applyFont="1" applyFill="1" applyBorder="1" applyAlignment="1">
      <alignment horizontal="center" vertical="center" textRotation="90" wrapText="1"/>
    </xf>
    <xf numFmtId="0" fontId="12" fillId="3" borderId="2" xfId="0" applyFont="1" applyFill="1" applyBorder="1" applyAlignment="1">
      <alignment horizontal="center" vertical="center" textRotation="90" wrapText="1"/>
    </xf>
    <xf numFmtId="0" fontId="12" fillId="3" borderId="3" xfId="0" applyFont="1" applyFill="1" applyBorder="1" applyAlignment="1">
      <alignment horizontal="center" vertical="center" textRotation="90" wrapText="1"/>
    </xf>
    <xf numFmtId="0" fontId="12" fillId="3" borderId="1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vertical="center" wrapText="1"/>
    </xf>
    <xf numFmtId="0" fontId="12" fillId="5" borderId="21" xfId="1" applyFont="1" applyFill="1" applyBorder="1" applyAlignment="1">
      <alignment vertical="center" wrapText="1"/>
    </xf>
    <xf numFmtId="0" fontId="14" fillId="5" borderId="68" xfId="1" applyFont="1" applyFill="1" applyBorder="1" applyAlignment="1">
      <alignment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2" fillId="5" borderId="9" xfId="1" applyFont="1" applyFill="1" applyBorder="1" applyAlignment="1">
      <alignment vertical="center"/>
    </xf>
    <xf numFmtId="0" fontId="14" fillId="5" borderId="66" xfId="1" applyFont="1" applyFill="1" applyBorder="1" applyAlignment="1">
      <alignment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2" fillId="5" borderId="38" xfId="1" applyFont="1" applyFill="1" applyBorder="1" applyAlignment="1">
      <alignment vertical="center"/>
    </xf>
    <xf numFmtId="0" fontId="14" fillId="5" borderId="74" xfId="1" applyFont="1" applyFill="1" applyBorder="1" applyAlignment="1">
      <alignment vertical="center"/>
    </xf>
    <xf numFmtId="0" fontId="13" fillId="0" borderId="39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13" fillId="5" borderId="34" xfId="0" applyFont="1" applyFill="1" applyBorder="1" applyAlignment="1">
      <alignment horizontal="center" vertical="center" wrapText="1"/>
    </xf>
    <xf numFmtId="0" fontId="12" fillId="5" borderId="34" xfId="0" applyFont="1" applyFill="1" applyBorder="1" applyAlignment="1">
      <alignment horizontal="center" vertical="center" wrapText="1"/>
    </xf>
    <xf numFmtId="0" fontId="12" fillId="5" borderId="21" xfId="0" applyFont="1" applyFill="1" applyBorder="1" applyAlignment="1">
      <alignment horizontal="center" vertical="center" wrapText="1"/>
    </xf>
    <xf numFmtId="0" fontId="12" fillId="5" borderId="12" xfId="1" applyFont="1" applyFill="1" applyBorder="1" applyAlignment="1">
      <alignment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12" fillId="0" borderId="32" xfId="1" applyFont="1" applyBorder="1" applyAlignment="1">
      <alignment vertical="center" wrapText="1"/>
    </xf>
    <xf numFmtId="0" fontId="14" fillId="0" borderId="28" xfId="1" applyFont="1" applyBorder="1" applyAlignment="1">
      <alignment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21" xfId="1" applyFont="1" applyBorder="1" applyAlignment="1">
      <alignment vertical="center"/>
    </xf>
    <xf numFmtId="0" fontId="12" fillId="0" borderId="9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2" fillId="0" borderId="9" xfId="1" applyFont="1" applyBorder="1" applyAlignment="1">
      <alignment vertical="center" wrapText="1"/>
    </xf>
    <xf numFmtId="0" fontId="14" fillId="0" borderId="66" xfId="1" applyFont="1" applyBorder="1" applyAlignment="1">
      <alignment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2" fillId="5" borderId="12" xfId="1" applyFont="1" applyFill="1" applyBorder="1" applyAlignment="1">
      <alignment vertical="center"/>
    </xf>
    <xf numFmtId="0" fontId="14" fillId="5" borderId="72" xfId="1" applyFont="1" applyFill="1" applyBorder="1" applyAlignment="1">
      <alignment vertical="center"/>
    </xf>
    <xf numFmtId="0" fontId="12" fillId="4" borderId="30" xfId="0" applyFont="1" applyFill="1" applyBorder="1" applyAlignment="1">
      <alignment horizontal="center" vertical="center" wrapText="1"/>
    </xf>
    <xf numFmtId="0" fontId="12" fillId="4" borderId="31" xfId="0" applyFont="1" applyFill="1" applyBorder="1" applyAlignment="1">
      <alignment horizontal="center" vertical="center" wrapText="1"/>
    </xf>
    <xf numFmtId="0" fontId="13" fillId="4" borderId="32" xfId="0" applyFont="1" applyFill="1" applyBorder="1" applyAlignment="1">
      <alignment horizontal="center" vertical="center" wrapText="1"/>
    </xf>
    <xf numFmtId="0" fontId="13" fillId="4" borderId="30" xfId="0" applyFont="1" applyFill="1" applyBorder="1" applyAlignment="1">
      <alignment horizontal="center" vertical="center" wrapText="1"/>
    </xf>
    <xf numFmtId="0" fontId="13" fillId="4" borderId="31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/>
    </xf>
    <xf numFmtId="0" fontId="14" fillId="0" borderId="53" xfId="1" applyFont="1" applyBorder="1" applyAlignment="1">
      <alignment vertical="center"/>
    </xf>
    <xf numFmtId="0" fontId="13" fillId="0" borderId="44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2" fillId="0" borderId="19" xfId="0" applyFont="1" applyBorder="1" applyAlignment="1">
      <alignment horizontal="center" vertical="center" wrapText="1"/>
    </xf>
    <xf numFmtId="0" fontId="14" fillId="0" borderId="56" xfId="1" applyFont="1" applyBorder="1" applyAlignment="1">
      <alignment vertical="center"/>
    </xf>
    <xf numFmtId="0" fontId="13" fillId="0" borderId="36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3" fillId="0" borderId="8" xfId="0" applyFont="1" applyBorder="1" applyAlignment="1">
      <alignment horizontal="right" vertical="center" wrapText="1"/>
    </xf>
    <xf numFmtId="0" fontId="12" fillId="0" borderId="33" xfId="0" applyFont="1" applyBorder="1" applyAlignment="1">
      <alignment horizontal="center" vertical="center" wrapText="1"/>
    </xf>
    <xf numFmtId="0" fontId="13" fillId="0" borderId="41" xfId="0" applyFont="1" applyBorder="1" applyAlignment="1">
      <alignment vertical="center" wrapText="1"/>
    </xf>
    <xf numFmtId="0" fontId="13" fillId="0" borderId="40" xfId="0" applyFont="1" applyBorder="1" applyAlignment="1">
      <alignment vertical="center" wrapText="1"/>
    </xf>
    <xf numFmtId="0" fontId="13" fillId="0" borderId="40" xfId="0" applyFont="1" applyBorder="1" applyAlignment="1">
      <alignment horizontal="right" vertical="center" wrapText="1"/>
    </xf>
    <xf numFmtId="0" fontId="13" fillId="0" borderId="10" xfId="0" applyFont="1" applyBorder="1" applyAlignment="1">
      <alignment horizontal="center" vertical="center" wrapText="1"/>
    </xf>
    <xf numFmtId="0" fontId="12" fillId="3" borderId="69" xfId="0" applyFont="1" applyFill="1" applyBorder="1" applyAlignment="1">
      <alignment horizontal="right" vertical="center" wrapText="1"/>
    </xf>
    <xf numFmtId="0" fontId="13" fillId="4" borderId="49" xfId="0" applyFont="1" applyFill="1" applyBorder="1" applyAlignment="1">
      <alignment vertical="center" wrapText="1"/>
    </xf>
    <xf numFmtId="0" fontId="13" fillId="4" borderId="2" xfId="0" applyFont="1" applyFill="1" applyBorder="1" applyAlignment="1">
      <alignment vertical="center" wrapText="1"/>
    </xf>
    <xf numFmtId="0" fontId="13" fillId="4" borderId="2" xfId="0" applyFont="1" applyFill="1" applyBorder="1" applyAlignment="1">
      <alignment horizontal="right" vertical="center" wrapText="1"/>
    </xf>
    <xf numFmtId="0" fontId="13" fillId="4" borderId="50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9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/>
    </xf>
    <xf numFmtId="0" fontId="12" fillId="0" borderId="3" xfId="0" applyFont="1" applyBorder="1" applyAlignment="1">
      <alignment vertical="center" wrapText="1"/>
    </xf>
    <xf numFmtId="0" fontId="14" fillId="0" borderId="69" xfId="0" applyFont="1" applyBorder="1" applyAlignment="1">
      <alignment vertical="center" wrapText="1"/>
    </xf>
    <xf numFmtId="0" fontId="13" fillId="0" borderId="49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 wrapText="1"/>
    </xf>
    <xf numFmtId="0" fontId="13" fillId="0" borderId="50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30" xfId="0" applyFont="1" applyFill="1" applyBorder="1" applyAlignment="1">
      <alignment horizontal="center" vertical="center" wrapText="1"/>
    </xf>
    <xf numFmtId="0" fontId="12" fillId="3" borderId="31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>
      <alignment horizontal="center" vertical="center" wrapText="1"/>
    </xf>
    <xf numFmtId="0" fontId="14" fillId="5" borderId="21" xfId="1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textRotation="90" wrapText="1"/>
    </xf>
    <xf numFmtId="0" fontId="10" fillId="3" borderId="2" xfId="0" applyFont="1" applyFill="1" applyBorder="1" applyAlignment="1">
      <alignment horizontal="center" vertical="center" textRotation="90" wrapText="1"/>
    </xf>
    <xf numFmtId="0" fontId="10" fillId="3" borderId="3" xfId="0" applyFont="1" applyFill="1" applyBorder="1" applyAlignment="1">
      <alignment horizontal="center" vertical="center" textRotation="90" wrapText="1"/>
    </xf>
    <xf numFmtId="0" fontId="10" fillId="3" borderId="49" xfId="0" applyFont="1" applyFill="1" applyBorder="1" applyAlignment="1">
      <alignment horizontal="center" vertical="center" textRotation="90" wrapText="1"/>
    </xf>
    <xf numFmtId="0" fontId="19" fillId="3" borderId="72" xfId="0" applyFont="1" applyFill="1" applyBorder="1" applyAlignment="1">
      <alignment vertical="center" wrapText="1"/>
    </xf>
    <xf numFmtId="0" fontId="19" fillId="3" borderId="61" xfId="0" applyFont="1" applyFill="1" applyBorder="1" applyAlignment="1">
      <alignment vertical="center" wrapText="1"/>
    </xf>
    <xf numFmtId="0" fontId="14" fillId="3" borderId="22" xfId="0" applyFont="1" applyFill="1" applyBorder="1" applyAlignment="1">
      <alignment vertical="center" wrapText="1"/>
    </xf>
    <xf numFmtId="0" fontId="14" fillId="3" borderId="69" xfId="0" applyFont="1" applyFill="1" applyBorder="1" applyAlignment="1">
      <alignment vertical="center" wrapText="1"/>
    </xf>
    <xf numFmtId="0" fontId="12" fillId="0" borderId="50" xfId="1" applyFont="1" applyBorder="1" applyAlignment="1">
      <alignment horizontal="left" vertical="center" wrapText="1"/>
    </xf>
    <xf numFmtId="0" fontId="13" fillId="0" borderId="1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4" borderId="3" xfId="1" applyFont="1" applyFill="1" applyBorder="1" applyAlignment="1">
      <alignment horizontal="center" vertical="center"/>
    </xf>
    <xf numFmtId="0" fontId="13" fillId="0" borderId="49" xfId="1" applyFont="1" applyBorder="1" applyAlignment="1">
      <alignment vertical="center"/>
    </xf>
    <xf numFmtId="0" fontId="13" fillId="0" borderId="2" xfId="1" applyFont="1" applyBorder="1" applyAlignment="1">
      <alignment vertical="center"/>
    </xf>
    <xf numFmtId="0" fontId="12" fillId="0" borderId="45" xfId="1" applyFont="1" applyBorder="1" applyAlignment="1">
      <alignment horizontal="left" vertical="center"/>
    </xf>
    <xf numFmtId="0" fontId="13" fillId="0" borderId="4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/>
    </xf>
    <xf numFmtId="0" fontId="12" fillId="4" borderId="6" xfId="1" applyFont="1" applyFill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5" xfId="1" applyFont="1" applyBorder="1" applyAlignment="1">
      <alignment vertical="center"/>
    </xf>
    <xf numFmtId="0" fontId="13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47" xfId="1" applyFont="1" applyBorder="1" applyAlignment="1">
      <alignment horizontal="left" vertical="center" wrapText="1"/>
    </xf>
    <xf numFmtId="0" fontId="13" fillId="0" borderId="7" xfId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4" borderId="9" xfId="1" applyFont="1" applyFill="1" applyBorder="1" applyAlignment="1">
      <alignment horizontal="center" vertical="center"/>
    </xf>
    <xf numFmtId="0" fontId="13" fillId="0" borderId="36" xfId="1" applyFont="1" applyBorder="1" applyAlignment="1">
      <alignment horizontal="center" vertical="center"/>
    </xf>
    <xf numFmtId="0" fontId="13" fillId="0" borderId="8" xfId="1" applyFont="1" applyBorder="1" applyAlignment="1">
      <alignment vertical="center"/>
    </xf>
    <xf numFmtId="0" fontId="12" fillId="0" borderId="47" xfId="1" applyFont="1" applyBorder="1" applyAlignment="1">
      <alignment horizontal="left" vertical="center"/>
    </xf>
    <xf numFmtId="0" fontId="12" fillId="5" borderId="47" xfId="1" applyFont="1" applyFill="1" applyBorder="1" applyAlignment="1">
      <alignment horizontal="left" vertical="center" wrapText="1"/>
    </xf>
    <xf numFmtId="0" fontId="13" fillId="5" borderId="7" xfId="1" applyFont="1" applyFill="1" applyBorder="1" applyAlignment="1">
      <alignment horizontal="center" vertical="center"/>
    </xf>
    <xf numFmtId="0" fontId="13" fillId="5" borderId="8" xfId="1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 wrapText="1"/>
    </xf>
    <xf numFmtId="0" fontId="12" fillId="5" borderId="8" xfId="1" applyFont="1" applyFill="1" applyBorder="1" applyAlignment="1">
      <alignment horizontal="center" vertical="center"/>
    </xf>
    <xf numFmtId="0" fontId="13" fillId="5" borderId="36" xfId="1" applyFont="1" applyFill="1" applyBorder="1" applyAlignment="1">
      <alignment horizontal="center" vertical="center"/>
    </xf>
    <xf numFmtId="0" fontId="13" fillId="5" borderId="8" xfId="1" applyFont="1" applyFill="1" applyBorder="1" applyAlignment="1">
      <alignment vertical="center"/>
    </xf>
    <xf numFmtId="0" fontId="13" fillId="5" borderId="8" xfId="0" applyFont="1" applyFill="1" applyBorder="1" applyAlignment="1">
      <alignment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0" borderId="58" xfId="1" applyFont="1" applyBorder="1" applyAlignment="1">
      <alignment horizontal="left" vertical="center"/>
    </xf>
    <xf numFmtId="0" fontId="13" fillId="0" borderId="10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/>
    </xf>
    <xf numFmtId="0" fontId="12" fillId="4" borderId="12" xfId="1" applyFont="1" applyFill="1" applyBorder="1" applyAlignment="1">
      <alignment horizontal="center" vertical="center"/>
    </xf>
    <xf numFmtId="0" fontId="13" fillId="0" borderId="42" xfId="1" applyFont="1" applyBorder="1" applyAlignment="1">
      <alignment horizontal="center" vertical="center"/>
    </xf>
    <xf numFmtId="0" fontId="13" fillId="0" borderId="11" xfId="1" applyFont="1" applyBorder="1" applyAlignment="1">
      <alignment vertical="center"/>
    </xf>
    <xf numFmtId="0" fontId="13" fillId="0" borderId="11" xfId="0" applyFont="1" applyBorder="1" applyAlignment="1">
      <alignment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55" xfId="1" applyFont="1" applyBorder="1" applyAlignment="1">
      <alignment horizontal="left" vertical="center" wrapText="1"/>
    </xf>
    <xf numFmtId="0" fontId="13" fillId="0" borderId="20" xfId="1" applyFont="1" applyBorder="1" applyAlignment="1">
      <alignment horizontal="center" vertical="center"/>
    </xf>
    <xf numFmtId="0" fontId="13" fillId="0" borderId="34" xfId="1" applyFont="1" applyBorder="1" applyAlignment="1">
      <alignment horizontal="center" vertical="center"/>
    </xf>
    <xf numFmtId="0" fontId="12" fillId="0" borderId="34" xfId="1" applyFont="1" applyBorder="1" applyAlignment="1">
      <alignment horizontal="center" vertical="center"/>
    </xf>
    <xf numFmtId="0" fontId="12" fillId="4" borderId="21" xfId="1" applyFont="1" applyFill="1" applyBorder="1" applyAlignment="1">
      <alignment horizontal="center" vertical="center"/>
    </xf>
    <xf numFmtId="0" fontId="13" fillId="0" borderId="35" xfId="1" applyFont="1" applyBorder="1" applyAlignment="1">
      <alignment horizontal="center" vertical="center"/>
    </xf>
    <xf numFmtId="0" fontId="13" fillId="0" borderId="34" xfId="1" applyFont="1" applyBorder="1" applyAlignment="1">
      <alignment vertical="center"/>
    </xf>
    <xf numFmtId="0" fontId="13" fillId="0" borderId="34" xfId="0" applyFont="1" applyBorder="1" applyAlignment="1">
      <alignment vertical="center" wrapText="1"/>
    </xf>
    <xf numFmtId="0" fontId="13" fillId="0" borderId="39" xfId="1" applyFont="1" applyBorder="1" applyAlignment="1">
      <alignment horizontal="center" vertical="center"/>
    </xf>
    <xf numFmtId="0" fontId="13" fillId="0" borderId="40" xfId="1" applyFont="1" applyBorder="1" applyAlignment="1">
      <alignment horizontal="center" vertical="center"/>
    </xf>
    <xf numFmtId="0" fontId="12" fillId="0" borderId="40" xfId="1" applyFont="1" applyBorder="1" applyAlignment="1">
      <alignment horizontal="center" vertical="center"/>
    </xf>
    <xf numFmtId="0" fontId="12" fillId="4" borderId="38" xfId="1" applyFont="1" applyFill="1" applyBorder="1" applyAlignment="1">
      <alignment horizontal="center" vertical="center"/>
    </xf>
    <xf numFmtId="0" fontId="13" fillId="0" borderId="41" xfId="1" applyFont="1" applyBorder="1" applyAlignment="1">
      <alignment horizontal="center" vertical="center"/>
    </xf>
    <xf numFmtId="0" fontId="13" fillId="0" borderId="40" xfId="1" applyFont="1" applyBorder="1" applyAlignment="1">
      <alignment vertical="center"/>
    </xf>
    <xf numFmtId="1" fontId="13" fillId="0" borderId="8" xfId="1" applyNumberFormat="1" applyFont="1" applyBorder="1" applyAlignment="1">
      <alignment horizontal="center" vertical="center"/>
    </xf>
    <xf numFmtId="1" fontId="13" fillId="0" borderId="10" xfId="1" applyNumberFormat="1" applyFont="1" applyBorder="1" applyAlignment="1">
      <alignment horizontal="center" vertical="center"/>
    </xf>
    <xf numFmtId="1" fontId="13" fillId="0" borderId="11" xfId="1" applyNumberFormat="1" applyFont="1" applyBorder="1" applyAlignment="1">
      <alignment horizontal="center" vertical="center"/>
    </xf>
    <xf numFmtId="0" fontId="12" fillId="4" borderId="12" xfId="1" applyFont="1" applyFill="1" applyBorder="1" applyAlignment="1">
      <alignment vertical="center"/>
    </xf>
    <xf numFmtId="1" fontId="13" fillId="0" borderId="42" xfId="1" applyNumberFormat="1" applyFont="1" applyBorder="1" applyAlignment="1">
      <alignment horizontal="center" vertical="center"/>
    </xf>
    <xf numFmtId="1" fontId="13" fillId="0" borderId="11" xfId="1" applyNumberFormat="1" applyFont="1" applyBorder="1" applyAlignment="1">
      <alignment vertical="center"/>
    </xf>
    <xf numFmtId="0" fontId="12" fillId="0" borderId="45" xfId="1" applyFont="1" applyBorder="1" applyAlignment="1">
      <alignment horizontal="left" vertical="center" wrapText="1"/>
    </xf>
    <xf numFmtId="0" fontId="12" fillId="0" borderId="58" xfId="1" applyFont="1" applyBorder="1" applyAlignment="1">
      <alignment horizontal="left" vertical="center" wrapText="1"/>
    </xf>
    <xf numFmtId="0" fontId="12" fillId="3" borderId="28" xfId="0" applyFont="1" applyFill="1" applyBorder="1" applyAlignment="1">
      <alignment horizontal="right" vertical="center" wrapText="1"/>
    </xf>
    <xf numFmtId="0" fontId="12" fillId="4" borderId="4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0" borderId="53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 wrapText="1"/>
    </xf>
    <xf numFmtId="0" fontId="12" fillId="0" borderId="63" xfId="0" applyFont="1" applyBorder="1" applyAlignment="1">
      <alignment horizontal="center" vertical="center" wrapText="1"/>
    </xf>
    <xf numFmtId="1" fontId="13" fillId="0" borderId="40" xfId="1" applyNumberFormat="1" applyFont="1" applyBorder="1" applyAlignment="1">
      <alignment horizontal="center" vertical="center"/>
    </xf>
    <xf numFmtId="0" fontId="12" fillId="4" borderId="76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vertical="center" wrapText="1"/>
    </xf>
    <xf numFmtId="0" fontId="13" fillId="0" borderId="65" xfId="0" applyFont="1" applyBorder="1" applyAlignment="1">
      <alignment vertical="center" wrapText="1"/>
    </xf>
    <xf numFmtId="0" fontId="13" fillId="0" borderId="64" xfId="0" applyFont="1" applyBorder="1" applyAlignment="1">
      <alignment vertical="center" wrapText="1"/>
    </xf>
    <xf numFmtId="0" fontId="13" fillId="0" borderId="64" xfId="0" applyFont="1" applyBorder="1" applyAlignment="1">
      <alignment horizontal="center" vertical="center" wrapText="1"/>
    </xf>
    <xf numFmtId="0" fontId="12" fillId="0" borderId="64" xfId="0" applyFont="1" applyBorder="1" applyAlignment="1">
      <alignment horizontal="center" vertical="center" wrapText="1"/>
    </xf>
    <xf numFmtId="0" fontId="13" fillId="0" borderId="79" xfId="0" applyFont="1" applyBorder="1" applyAlignment="1">
      <alignment horizontal="center" vertical="center" wrapText="1"/>
    </xf>
    <xf numFmtId="0" fontId="12" fillId="0" borderId="80" xfId="0" applyFont="1" applyBorder="1" applyAlignment="1">
      <alignment horizontal="center" vertical="center" wrapText="1"/>
    </xf>
    <xf numFmtId="0" fontId="12" fillId="3" borderId="49" xfId="0" applyFont="1" applyFill="1" applyBorder="1" applyAlignment="1">
      <alignment horizontal="center" vertical="center" wrapText="1"/>
    </xf>
    <xf numFmtId="0" fontId="12" fillId="4" borderId="50" xfId="0" applyFont="1" applyFill="1" applyBorder="1" applyAlignment="1">
      <alignment horizontal="center" vertical="center" wrapText="1"/>
    </xf>
    <xf numFmtId="0" fontId="14" fillId="7" borderId="30" xfId="0" applyFont="1" applyFill="1" applyBorder="1" applyAlignment="1">
      <alignment horizontal="center" vertical="center" wrapText="1"/>
    </xf>
    <xf numFmtId="0" fontId="14" fillId="7" borderId="31" xfId="0" applyFont="1" applyFill="1" applyBorder="1" applyAlignment="1">
      <alignment horizontal="center" vertical="center" wrapText="1"/>
    </xf>
    <xf numFmtId="0" fontId="12" fillId="7" borderId="54" xfId="0" applyFont="1" applyFill="1" applyBorder="1" applyAlignment="1">
      <alignment horizontal="center" vertical="center"/>
    </xf>
    <xf numFmtId="0" fontId="12" fillId="0" borderId="20" xfId="1" applyFont="1" applyBorder="1" applyAlignment="1">
      <alignment vertical="center" wrapText="1"/>
    </xf>
    <xf numFmtId="0" fontId="14" fillId="0" borderId="54" xfId="1" applyFont="1" applyBorder="1" applyAlignment="1">
      <alignment vertical="center" wrapText="1"/>
    </xf>
    <xf numFmtId="0" fontId="18" fillId="0" borderId="44" xfId="1" applyFont="1" applyBorder="1" applyAlignment="1">
      <alignment horizontal="center" vertical="center"/>
    </xf>
    <xf numFmtId="0" fontId="18" fillId="0" borderId="5" xfId="1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 wrapText="1"/>
    </xf>
    <xf numFmtId="0" fontId="18" fillId="0" borderId="20" xfId="1" applyFont="1" applyBorder="1" applyAlignment="1">
      <alignment horizontal="center" vertical="center"/>
    </xf>
    <xf numFmtId="0" fontId="18" fillId="0" borderId="34" xfId="1" applyFont="1" applyBorder="1" applyAlignment="1">
      <alignment horizontal="center" vertical="center"/>
    </xf>
    <xf numFmtId="0" fontId="14" fillId="0" borderId="34" xfId="1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 wrapText="1"/>
    </xf>
    <xf numFmtId="0" fontId="12" fillId="7" borderId="77" xfId="0" applyFont="1" applyFill="1" applyBorder="1" applyAlignment="1">
      <alignment horizontal="center" vertical="center"/>
    </xf>
    <xf numFmtId="0" fontId="12" fillId="5" borderId="39" xfId="1" applyFont="1" applyFill="1" applyBorder="1" applyAlignment="1">
      <alignment vertical="center" wrapText="1"/>
    </xf>
    <xf numFmtId="0" fontId="18" fillId="0" borderId="40" xfId="0" applyFont="1" applyBorder="1" applyAlignment="1">
      <alignment horizontal="center" vertical="center" wrapText="1"/>
    </xf>
    <xf numFmtId="0" fontId="14" fillId="0" borderId="26" xfId="1" applyFont="1" applyBorder="1" applyAlignment="1">
      <alignment horizontal="left" vertical="center" wrapText="1"/>
    </xf>
    <xf numFmtId="0" fontId="18" fillId="0" borderId="34" xfId="0" applyFont="1" applyBorder="1" applyAlignment="1">
      <alignment horizontal="center" vertical="center" wrapText="1"/>
    </xf>
    <xf numFmtId="0" fontId="14" fillId="0" borderId="9" xfId="1" applyFont="1" applyBorder="1" applyAlignment="1">
      <alignment horizontal="left" vertical="center" wrapText="1"/>
    </xf>
    <xf numFmtId="0" fontId="18" fillId="0" borderId="8" xfId="0" applyFont="1" applyBorder="1" applyAlignment="1">
      <alignment horizontal="center" vertical="center" wrapText="1"/>
    </xf>
    <xf numFmtId="0" fontId="14" fillId="0" borderId="46" xfId="1" applyFont="1" applyBorder="1" applyAlignment="1">
      <alignment horizontal="left" vertical="center" wrapText="1"/>
    </xf>
    <xf numFmtId="0" fontId="12" fillId="7" borderId="60" xfId="0" applyFont="1" applyFill="1" applyBorder="1" applyAlignment="1">
      <alignment horizontal="center" vertical="center"/>
    </xf>
    <xf numFmtId="0" fontId="12" fillId="0" borderId="7" xfId="1" applyFont="1" applyBorder="1" applyAlignment="1">
      <alignment horizontal="justify" vertical="center" wrapText="1"/>
    </xf>
    <xf numFmtId="0" fontId="14" fillId="0" borderId="60" xfId="1" applyFont="1" applyBorder="1" applyAlignment="1">
      <alignment horizontal="justify" vertical="center" wrapText="1"/>
    </xf>
    <xf numFmtId="0" fontId="12" fillId="0" borderId="7" xfId="1" applyFont="1" applyBorder="1" applyAlignment="1">
      <alignment vertical="center" wrapText="1"/>
    </xf>
    <xf numFmtId="0" fontId="14" fillId="0" borderId="60" xfId="1" applyFont="1" applyBorder="1" applyAlignment="1">
      <alignment vertical="center" wrapText="1"/>
    </xf>
    <xf numFmtId="1" fontId="13" fillId="0" borderId="36" xfId="1" applyNumberFormat="1" applyFont="1" applyBorder="1" applyAlignment="1">
      <alignment horizontal="center" vertical="center"/>
    </xf>
    <xf numFmtId="0" fontId="12" fillId="7" borderId="61" xfId="0" applyFont="1" applyFill="1" applyBorder="1" applyAlignment="1">
      <alignment horizontal="center" vertical="center"/>
    </xf>
    <xf numFmtId="0" fontId="12" fillId="0" borderId="10" xfId="1" applyFont="1" applyBorder="1" applyAlignment="1">
      <alignment vertical="center" wrapText="1"/>
    </xf>
    <xf numFmtId="0" fontId="14" fillId="0" borderId="61" xfId="1" applyFont="1" applyBorder="1" applyAlignment="1">
      <alignment vertical="center" wrapText="1"/>
    </xf>
    <xf numFmtId="0" fontId="18" fillId="0" borderId="11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2" fillId="7" borderId="78" xfId="0" applyFont="1" applyFill="1" applyBorder="1" applyAlignment="1">
      <alignment horizontal="center" vertical="center"/>
    </xf>
    <xf numFmtId="0" fontId="12" fillId="5" borderId="4" xfId="1" applyFont="1" applyFill="1" applyBorder="1" applyAlignment="1">
      <alignment vertical="center" wrapText="1"/>
    </xf>
    <xf numFmtId="0" fontId="14" fillId="5" borderId="12" xfId="1" applyFont="1" applyFill="1" applyBorder="1" applyAlignment="1">
      <alignment horizontal="left" vertical="center" wrapText="1"/>
    </xf>
    <xf numFmtId="0" fontId="12" fillId="5" borderId="7" xfId="1" applyFont="1" applyFill="1" applyBorder="1" applyAlignment="1">
      <alignment vertical="center" wrapText="1"/>
    </xf>
    <xf numFmtId="0" fontId="14" fillId="0" borderId="78" xfId="1" applyFont="1" applyBorder="1" applyAlignment="1">
      <alignment vertical="center" wrapText="1"/>
    </xf>
    <xf numFmtId="1" fontId="13" fillId="0" borderId="7" xfId="1" applyNumberFormat="1" applyFont="1" applyBorder="1" applyAlignment="1">
      <alignment horizontal="center" vertical="center"/>
    </xf>
    <xf numFmtId="0" fontId="12" fillId="0" borderId="4" xfId="1" applyFont="1" applyBorder="1" applyAlignment="1">
      <alignment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7" borderId="53" xfId="0" applyFont="1" applyFill="1" applyBorder="1" applyAlignment="1">
      <alignment horizontal="center" vertical="center" wrapText="1"/>
    </xf>
    <xf numFmtId="0" fontId="12" fillId="5" borderId="35" xfId="1" applyFont="1" applyFill="1" applyBorder="1" applyAlignment="1">
      <alignment vertical="center"/>
    </xf>
    <xf numFmtId="0" fontId="14" fillId="5" borderId="54" xfId="1" applyFont="1" applyFill="1" applyBorder="1" applyAlignment="1">
      <alignment vertical="center"/>
    </xf>
    <xf numFmtId="0" fontId="12" fillId="7" borderId="56" xfId="0" applyFont="1" applyFill="1" applyBorder="1" applyAlignment="1">
      <alignment horizontal="center" vertical="center" wrapText="1"/>
    </xf>
    <xf numFmtId="0" fontId="12" fillId="5" borderId="36" xfId="1" applyFont="1" applyFill="1" applyBorder="1" applyAlignment="1">
      <alignment vertical="center"/>
    </xf>
    <xf numFmtId="0" fontId="14" fillId="5" borderId="60" xfId="1" applyFont="1" applyFill="1" applyBorder="1" applyAlignment="1">
      <alignment vertical="center"/>
    </xf>
    <xf numFmtId="0" fontId="12" fillId="5" borderId="36" xfId="1" applyFont="1" applyFill="1" applyBorder="1" applyAlignment="1">
      <alignment vertical="center" wrapText="1"/>
    </xf>
    <xf numFmtId="0" fontId="14" fillId="5" borderId="60" xfId="1" applyFont="1" applyFill="1" applyBorder="1" applyAlignment="1">
      <alignment vertical="center" wrapText="1"/>
    </xf>
    <xf numFmtId="0" fontId="14" fillId="7" borderId="43" xfId="0" applyFont="1" applyFill="1" applyBorder="1" applyAlignment="1">
      <alignment horizontal="center" vertical="center" wrapText="1"/>
    </xf>
    <xf numFmtId="0" fontId="12" fillId="7" borderId="30" xfId="0" applyFont="1" applyFill="1" applyBorder="1" applyAlignment="1">
      <alignment horizontal="center" vertical="center"/>
    </xf>
    <xf numFmtId="0" fontId="19" fillId="7" borderId="31" xfId="0" applyFont="1" applyFill="1" applyBorder="1" applyAlignment="1">
      <alignment vertical="center" wrapText="1"/>
    </xf>
    <xf numFmtId="0" fontId="12" fillId="7" borderId="31" xfId="0" applyFont="1" applyFill="1" applyBorder="1" applyAlignment="1">
      <alignment vertical="center" wrapText="1"/>
    </xf>
    <xf numFmtId="0" fontId="12" fillId="0" borderId="34" xfId="1" applyFont="1" applyBorder="1" applyAlignment="1">
      <alignment horizontal="left" vertical="center"/>
    </xf>
    <xf numFmtId="0" fontId="14" fillId="0" borderId="21" xfId="1" applyFont="1" applyBorder="1" applyAlignment="1">
      <alignment horizontal="left" vertical="center"/>
    </xf>
    <xf numFmtId="0" fontId="12" fillId="0" borderId="8" xfId="1" applyFont="1" applyBorder="1" applyAlignment="1">
      <alignment horizontal="left" vertical="center"/>
    </xf>
    <xf numFmtId="0" fontId="14" fillId="0" borderId="9" xfId="1" applyFont="1" applyBorder="1" applyAlignment="1">
      <alignment horizontal="left" vertical="center"/>
    </xf>
    <xf numFmtId="0" fontId="12" fillId="5" borderId="8" xfId="1" applyFont="1" applyFill="1" applyBorder="1" applyAlignment="1">
      <alignment horizontal="left" vertical="center"/>
    </xf>
    <xf numFmtId="0" fontId="14" fillId="5" borderId="9" xfId="1" applyFont="1" applyFill="1" applyBorder="1" applyAlignment="1">
      <alignment horizontal="left" vertical="center"/>
    </xf>
    <xf numFmtId="0" fontId="12" fillId="5" borderId="40" xfId="1" applyFont="1" applyFill="1" applyBorder="1" applyAlignment="1">
      <alignment horizontal="left" vertical="center"/>
    </xf>
    <xf numFmtId="0" fontId="14" fillId="5" borderId="38" xfId="1" applyFont="1" applyFill="1" applyBorder="1" applyAlignment="1">
      <alignment horizontal="left" vertical="center"/>
    </xf>
    <xf numFmtId="0" fontId="12" fillId="5" borderId="34" xfId="1" applyFont="1" applyFill="1" applyBorder="1" applyAlignment="1">
      <alignment horizontal="left" vertical="center"/>
    </xf>
    <xf numFmtId="0" fontId="14" fillId="5" borderId="21" xfId="1" applyFont="1" applyFill="1" applyBorder="1" applyAlignment="1">
      <alignment horizontal="left" vertical="center"/>
    </xf>
    <xf numFmtId="0" fontId="12" fillId="0" borderId="11" xfId="1" applyFont="1" applyBorder="1" applyAlignment="1">
      <alignment horizontal="left" vertical="center"/>
    </xf>
    <xf numFmtId="0" fontId="14" fillId="0" borderId="12" xfId="1" applyFont="1" applyBorder="1" applyAlignment="1">
      <alignment horizontal="left" vertical="center"/>
    </xf>
    <xf numFmtId="0" fontId="13" fillId="0" borderId="47" xfId="0" applyFont="1" applyBorder="1" applyAlignment="1">
      <alignment horizontal="center" vertical="center" wrapText="1"/>
    </xf>
    <xf numFmtId="0" fontId="12" fillId="0" borderId="8" xfId="1" applyFont="1" applyBorder="1" applyAlignment="1">
      <alignment horizontal="left" vertical="center" wrapText="1"/>
    </xf>
    <xf numFmtId="0" fontId="12" fillId="5" borderId="11" xfId="1" applyFont="1" applyFill="1" applyBorder="1" applyAlignment="1">
      <alignment horizontal="left" vertical="center" wrapText="1"/>
    </xf>
    <xf numFmtId="0" fontId="13" fillId="0" borderId="58" xfId="0" applyFont="1" applyBorder="1" applyAlignment="1">
      <alignment horizontal="center" vertical="center" wrapText="1"/>
    </xf>
    <xf numFmtId="0" fontId="12" fillId="0" borderId="11" xfId="1" applyFont="1" applyBorder="1" applyAlignment="1">
      <alignment horizontal="left" vertical="center" wrapText="1"/>
    </xf>
    <xf numFmtId="0" fontId="14" fillId="0" borderId="12" xfId="1" applyFont="1" applyBorder="1" applyAlignment="1">
      <alignment horizontal="left" vertical="center" wrapText="1"/>
    </xf>
    <xf numFmtId="0" fontId="13" fillId="3" borderId="50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3" fillId="0" borderId="35" xfId="0" applyFont="1" applyBorder="1" applyAlignment="1">
      <alignment vertical="center" wrapText="1"/>
    </xf>
    <xf numFmtId="0" fontId="13" fillId="0" borderId="34" xfId="0" applyFont="1" applyBorder="1" applyAlignment="1">
      <alignment horizontal="right" vertical="center" wrapText="1"/>
    </xf>
    <xf numFmtId="0" fontId="13" fillId="0" borderId="55" xfId="0" applyFont="1" applyBorder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0" fontId="13" fillId="0" borderId="47" xfId="0" applyFont="1" applyBorder="1" applyAlignment="1">
      <alignment vertical="center" wrapText="1"/>
    </xf>
    <xf numFmtId="0" fontId="14" fillId="0" borderId="10" xfId="0" applyFont="1" applyBorder="1" applyAlignment="1">
      <alignment horizontal="center" vertical="center" wrapText="1"/>
    </xf>
    <xf numFmtId="0" fontId="13" fillId="0" borderId="42" xfId="0" applyFont="1" applyBorder="1" applyAlignment="1">
      <alignment vertical="center" wrapText="1"/>
    </xf>
    <xf numFmtId="0" fontId="13" fillId="0" borderId="11" xfId="0" applyFont="1" applyBorder="1" applyAlignment="1">
      <alignment horizontal="right" vertical="center" wrapText="1"/>
    </xf>
    <xf numFmtId="0" fontId="13" fillId="0" borderId="58" xfId="0" applyFont="1" applyBorder="1" applyAlignment="1">
      <alignment vertical="center" wrapText="1"/>
    </xf>
    <xf numFmtId="0" fontId="13" fillId="3" borderId="2" xfId="0" applyFont="1" applyFill="1" applyBorder="1" applyAlignment="1">
      <alignment vertical="center" wrapText="1"/>
    </xf>
    <xf numFmtId="0" fontId="13" fillId="3" borderId="2" xfId="0" applyFont="1" applyFill="1" applyBorder="1" applyAlignment="1">
      <alignment horizontal="right" vertical="center" wrapText="1"/>
    </xf>
    <xf numFmtId="0" fontId="13" fillId="3" borderId="50" xfId="0" applyFont="1" applyFill="1" applyBorder="1" applyAlignment="1">
      <alignment vertical="center" wrapText="1"/>
    </xf>
    <xf numFmtId="0" fontId="12" fillId="0" borderId="79" xfId="0" applyFont="1" applyBorder="1" applyAlignment="1">
      <alignment horizontal="center" vertical="center"/>
    </xf>
    <xf numFmtId="0" fontId="12" fillId="0" borderId="64" xfId="0" applyFont="1" applyBorder="1" applyAlignment="1">
      <alignment vertical="center" wrapText="1"/>
    </xf>
    <xf numFmtId="0" fontId="14" fillId="0" borderId="80" xfId="0" applyFont="1" applyBorder="1" applyAlignment="1">
      <alignment vertical="center" wrapText="1"/>
    </xf>
    <xf numFmtId="0" fontId="13" fillId="0" borderId="64" xfId="0" applyFont="1" applyBorder="1" applyAlignment="1">
      <alignment horizontal="right" vertical="center" wrapText="1"/>
    </xf>
    <xf numFmtId="0" fontId="13" fillId="0" borderId="76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16" xfId="0" applyFont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8" fillId="5" borderId="69" xfId="5" applyFont="1" applyFill="1" applyBorder="1" applyAlignment="1">
      <alignment horizontal="left" vertical="center"/>
    </xf>
    <xf numFmtId="0" fontId="8" fillId="5" borderId="71" xfId="5" applyFont="1" applyFill="1" applyBorder="1" applyAlignment="1">
      <alignment horizontal="left" vertical="center"/>
    </xf>
    <xf numFmtId="0" fontId="8" fillId="5" borderId="56" xfId="5" applyFont="1" applyFill="1" applyBorder="1" applyAlignment="1">
      <alignment horizontal="left" vertical="center"/>
    </xf>
    <xf numFmtId="0" fontId="8" fillId="5" borderId="57" xfId="5" applyFont="1" applyFill="1" applyBorder="1" applyAlignment="1">
      <alignment horizontal="left" vertical="center"/>
    </xf>
    <xf numFmtId="0" fontId="8" fillId="5" borderId="53" xfId="5" applyFont="1" applyFill="1" applyBorder="1" applyAlignment="1">
      <alignment horizontal="left" vertical="center"/>
    </xf>
    <xf numFmtId="0" fontId="8" fillId="5" borderId="63" xfId="5" applyFont="1" applyFill="1" applyBorder="1" applyAlignment="1">
      <alignment horizontal="left" vertical="center"/>
    </xf>
    <xf numFmtId="0" fontId="8" fillId="5" borderId="71" xfId="1" applyFont="1" applyFill="1" applyBorder="1" applyAlignment="1">
      <alignment horizontal="left" vertical="center"/>
    </xf>
    <xf numFmtId="0" fontId="8" fillId="5" borderId="53" xfId="1" applyFont="1" applyFill="1" applyBorder="1" applyAlignment="1">
      <alignment horizontal="left" vertical="center" wrapText="1"/>
    </xf>
    <xf numFmtId="0" fontId="8" fillId="5" borderId="66" xfId="5" applyFont="1" applyFill="1" applyBorder="1" applyAlignment="1">
      <alignment vertical="center"/>
    </xf>
    <xf numFmtId="0" fontId="10" fillId="0" borderId="9" xfId="1" applyFont="1" applyBorder="1" applyAlignment="1">
      <alignment horizontal="left" vertical="center" wrapText="1"/>
    </xf>
    <xf numFmtId="0" fontId="10" fillId="0" borderId="38" xfId="1" applyFont="1" applyBorder="1" applyAlignment="1">
      <alignment horizontal="left" vertical="center" wrapText="1"/>
    </xf>
    <xf numFmtId="0" fontId="12" fillId="0" borderId="15" xfId="0" applyFont="1" applyBorder="1" applyAlignment="1">
      <alignment horizontal="center" vertical="center"/>
    </xf>
    <xf numFmtId="0" fontId="10" fillId="0" borderId="75" xfId="0" applyFont="1" applyBorder="1" applyAlignment="1">
      <alignment vertical="center" wrapText="1"/>
    </xf>
    <xf numFmtId="0" fontId="16" fillId="3" borderId="13" xfId="0" applyFont="1" applyFill="1" applyBorder="1" applyAlignment="1">
      <alignment vertical="center" wrapText="1"/>
    </xf>
    <xf numFmtId="0" fontId="16" fillId="3" borderId="25" xfId="0" applyFont="1" applyFill="1" applyBorder="1" applyAlignment="1">
      <alignment vertical="center" wrapText="1"/>
    </xf>
    <xf numFmtId="0" fontId="16" fillId="3" borderId="26" xfId="0" applyFont="1" applyFill="1" applyBorder="1" applyAlignment="1">
      <alignment vertical="center" wrapText="1"/>
    </xf>
    <xf numFmtId="0" fontId="16" fillId="3" borderId="27" xfId="0" applyFont="1" applyFill="1" applyBorder="1" applyAlignment="1">
      <alignment vertical="center" wrapText="1"/>
    </xf>
    <xf numFmtId="0" fontId="16" fillId="3" borderId="28" xfId="0" applyFont="1" applyFill="1" applyBorder="1" applyAlignment="1">
      <alignment vertical="center" wrapText="1"/>
    </xf>
    <xf numFmtId="0" fontId="16" fillId="3" borderId="29" xfId="0" applyFont="1" applyFill="1" applyBorder="1" applyAlignment="1">
      <alignment vertical="center" wrapText="1"/>
    </xf>
    <xf numFmtId="0" fontId="22" fillId="5" borderId="34" xfId="0" applyFont="1" applyFill="1" applyBorder="1" applyAlignment="1">
      <alignment horizontal="center" vertical="center" wrapText="1"/>
    </xf>
    <xf numFmtId="0" fontId="14" fillId="5" borderId="63" xfId="1" applyFont="1" applyFill="1" applyBorder="1" applyAlignment="1">
      <alignment vertical="center"/>
    </xf>
    <xf numFmtId="0" fontId="13" fillId="5" borderId="44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right" vertical="center" wrapText="1"/>
    </xf>
    <xf numFmtId="0" fontId="12" fillId="3" borderId="27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3" borderId="2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7" borderId="31" xfId="0" applyFont="1" applyFill="1" applyBorder="1" applyAlignment="1">
      <alignment horizontal="center" vertical="center" wrapText="1"/>
    </xf>
    <xf numFmtId="0" fontId="12" fillId="7" borderId="32" xfId="0" applyFont="1" applyFill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4" borderId="38" xfId="0" applyFont="1" applyFill="1" applyBorder="1" applyAlignment="1">
      <alignment horizontal="center" vertical="center" wrapText="1"/>
    </xf>
    <xf numFmtId="0" fontId="14" fillId="5" borderId="25" xfId="1" applyFont="1" applyFill="1" applyBorder="1" applyAlignment="1">
      <alignment vertical="center" wrapText="1"/>
    </xf>
    <xf numFmtId="0" fontId="14" fillId="5" borderId="57" xfId="1" applyFont="1" applyFill="1" applyBorder="1" applyAlignment="1">
      <alignment vertical="center" wrapText="1"/>
    </xf>
    <xf numFmtId="0" fontId="8" fillId="5" borderId="52" xfId="1" applyFont="1" applyFill="1" applyBorder="1" applyAlignment="1">
      <alignment vertical="center" wrapText="1"/>
    </xf>
    <xf numFmtId="0" fontId="14" fillId="0" borderId="77" xfId="1" applyFont="1" applyBorder="1" applyAlignment="1">
      <alignment vertical="center"/>
    </xf>
    <xf numFmtId="0" fontId="12" fillId="0" borderId="41" xfId="1" applyFont="1" applyBorder="1" applyAlignment="1">
      <alignment vertical="center"/>
    </xf>
    <xf numFmtId="0" fontId="12" fillId="7" borderId="63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2" fillId="7" borderId="69" xfId="0" applyFont="1" applyFill="1" applyBorder="1" applyAlignment="1">
      <alignment horizontal="center" vertical="center"/>
    </xf>
    <xf numFmtId="0" fontId="12" fillId="0" borderId="49" xfId="0" applyFont="1" applyBorder="1" applyAlignment="1">
      <alignment vertical="center" wrapText="1"/>
    </xf>
    <xf numFmtId="0" fontId="14" fillId="0" borderId="50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49" xfId="0" applyFont="1" applyBorder="1" applyAlignment="1">
      <alignment horizontal="center" vertical="center" wrapText="1"/>
    </xf>
    <xf numFmtId="0" fontId="10" fillId="7" borderId="27" xfId="0" applyFont="1" applyFill="1" applyBorder="1" applyAlignment="1">
      <alignment vertical="center" wrapText="1"/>
    </xf>
    <xf numFmtId="0" fontId="12" fillId="7" borderId="30" xfId="0" applyFont="1" applyFill="1" applyBorder="1" applyAlignment="1">
      <alignment horizontal="center" vertical="center" wrapText="1"/>
    </xf>
    <xf numFmtId="0" fontId="12" fillId="7" borderId="43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2" fillId="3" borderId="50" xfId="0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0" fillId="3" borderId="23" xfId="0" applyFont="1" applyFill="1" applyBorder="1" applyAlignment="1">
      <alignment horizontal="right" vertical="center" wrapText="1"/>
    </xf>
    <xf numFmtId="0" fontId="12" fillId="0" borderId="0" xfId="0" applyFont="1"/>
    <xf numFmtId="0" fontId="10" fillId="0" borderId="0" xfId="0" applyFont="1"/>
    <xf numFmtId="0" fontId="10" fillId="0" borderId="0" xfId="0" applyFont="1" applyAlignment="1">
      <alignment wrapText="1"/>
    </xf>
    <xf numFmtId="0" fontId="13" fillId="5" borderId="36" xfId="0" applyFont="1" applyFill="1" applyBorder="1" applyAlignment="1">
      <alignment vertical="center" wrapText="1"/>
    </xf>
    <xf numFmtId="0" fontId="13" fillId="5" borderId="8" xfId="0" applyFont="1" applyFill="1" applyBorder="1" applyAlignment="1">
      <alignment horizontal="right" vertical="center" wrapText="1"/>
    </xf>
    <xf numFmtId="0" fontId="13" fillId="5" borderId="47" xfId="0" applyFont="1" applyFill="1" applyBorder="1" applyAlignment="1">
      <alignment vertical="center" wrapText="1"/>
    </xf>
    <xf numFmtId="0" fontId="12" fillId="0" borderId="0" xfId="0" applyFont="1" applyAlignment="1">
      <alignment wrapText="1"/>
    </xf>
    <xf numFmtId="0" fontId="8" fillId="5" borderId="74" xfId="5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2" fillId="5" borderId="5" xfId="1" applyFont="1" applyFill="1" applyBorder="1" applyAlignment="1">
      <alignment horizontal="left" vertical="center" wrapText="1"/>
    </xf>
    <xf numFmtId="0" fontId="14" fillId="5" borderId="6" xfId="1" applyFont="1" applyFill="1" applyBorder="1" applyAlignment="1">
      <alignment horizontal="left" vertical="center" wrapText="1"/>
    </xf>
    <xf numFmtId="0" fontId="12" fillId="3" borderId="24" xfId="0" applyFont="1" applyFill="1" applyBorder="1" applyAlignment="1">
      <alignment horizontal="center" vertical="center" wrapText="1"/>
    </xf>
    <xf numFmtId="0" fontId="12" fillId="3" borderId="27" xfId="0" applyFont="1" applyFill="1" applyBorder="1" applyAlignment="1">
      <alignment horizontal="center" vertical="center"/>
    </xf>
    <xf numFmtId="0" fontId="12" fillId="0" borderId="36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2" fillId="3" borderId="44" xfId="0" applyFont="1" applyFill="1" applyBorder="1" applyAlignment="1">
      <alignment horizontal="center" vertical="center"/>
    </xf>
    <xf numFmtId="0" fontId="12" fillId="3" borderId="36" xfId="0" applyFont="1" applyFill="1" applyBorder="1" applyAlignment="1">
      <alignment horizontal="center" vertical="center"/>
    </xf>
    <xf numFmtId="0" fontId="12" fillId="3" borderId="42" xfId="0" applyFont="1" applyFill="1" applyBorder="1" applyAlignment="1">
      <alignment horizontal="center" vertical="center"/>
    </xf>
    <xf numFmtId="0" fontId="12" fillId="3" borderId="35" xfId="0" applyFont="1" applyFill="1" applyBorder="1" applyAlignment="1">
      <alignment horizontal="center" vertical="center"/>
    </xf>
    <xf numFmtId="0" fontId="12" fillId="3" borderId="41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2" fillId="3" borderId="33" xfId="0" applyFont="1" applyFill="1" applyBorder="1" applyAlignment="1">
      <alignment horizontal="center" vertical="center"/>
    </xf>
    <xf numFmtId="0" fontId="12" fillId="0" borderId="8" xfId="1" applyFont="1" applyBorder="1" applyAlignment="1">
      <alignment vertical="center"/>
    </xf>
    <xf numFmtId="0" fontId="18" fillId="5" borderId="47" xfId="5" applyFont="1" applyFill="1" applyBorder="1" applyAlignment="1">
      <alignment vertical="center"/>
    </xf>
    <xf numFmtId="0" fontId="12" fillId="0" borderId="20" xfId="1" applyFont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/>
    </xf>
    <xf numFmtId="0" fontId="18" fillId="5" borderId="45" xfId="5" applyFont="1" applyFill="1" applyBorder="1" applyAlignment="1">
      <alignment vertical="center"/>
    </xf>
    <xf numFmtId="0" fontId="13" fillId="0" borderId="12" xfId="0" applyFont="1" applyBorder="1" applyAlignment="1">
      <alignment horizontal="center" vertical="center" wrapText="1"/>
    </xf>
    <xf numFmtId="0" fontId="12" fillId="0" borderId="40" xfId="1" applyFont="1" applyBorder="1" applyAlignment="1">
      <alignment horizontal="left" vertical="center"/>
    </xf>
    <xf numFmtId="0" fontId="18" fillId="5" borderId="48" xfId="5" applyFont="1" applyFill="1" applyBorder="1" applyAlignment="1">
      <alignment vertical="center"/>
    </xf>
    <xf numFmtId="1" fontId="13" fillId="0" borderId="39" xfId="1" applyNumberFormat="1" applyFont="1" applyBorder="1" applyAlignment="1">
      <alignment horizontal="center" vertical="center"/>
    </xf>
    <xf numFmtId="0" fontId="12" fillId="3" borderId="43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 wrapText="1"/>
    </xf>
    <xf numFmtId="0" fontId="14" fillId="2" borderId="31" xfId="0" applyFont="1" applyFill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3" fillId="0" borderId="55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12" fillId="3" borderId="59" xfId="0" applyFont="1" applyFill="1" applyBorder="1" applyAlignment="1">
      <alignment horizontal="center" vertical="center" wrapText="1"/>
    </xf>
    <xf numFmtId="0" fontId="14" fillId="2" borderId="58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vertical="center" textRotation="90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textRotation="90" wrapText="1"/>
    </xf>
    <xf numFmtId="0" fontId="14" fillId="2" borderId="50" xfId="0" applyFont="1" applyFill="1" applyBorder="1" applyAlignment="1">
      <alignment horizontal="center" vertical="center" textRotation="90" wrapText="1"/>
    </xf>
    <xf numFmtId="0" fontId="14" fillId="2" borderId="3" xfId="0" applyFont="1" applyFill="1" applyBorder="1" applyAlignment="1">
      <alignment vertical="center" textRotation="90" wrapText="1"/>
    </xf>
    <xf numFmtId="0" fontId="12" fillId="0" borderId="40" xfId="1" applyFont="1" applyBorder="1" applyAlignment="1">
      <alignment vertical="center"/>
    </xf>
    <xf numFmtId="0" fontId="13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3" fillId="2" borderId="44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12" fillId="2" borderId="59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horizontal="right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50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2" fillId="3" borderId="9" xfId="1" applyFont="1" applyFill="1" applyBorder="1" applyAlignment="1">
      <alignment horizontal="center" vertical="center"/>
    </xf>
    <xf numFmtId="0" fontId="12" fillId="3" borderId="12" xfId="1" applyFont="1" applyFill="1" applyBorder="1" applyAlignment="1">
      <alignment horizontal="center" vertical="center"/>
    </xf>
    <xf numFmtId="0" fontId="14" fillId="5" borderId="56" xfId="1" applyFont="1" applyFill="1" applyBorder="1" applyAlignment="1">
      <alignment vertical="center"/>
    </xf>
    <xf numFmtId="0" fontId="12" fillId="5" borderId="21" xfId="1" applyFont="1" applyFill="1" applyBorder="1" applyAlignment="1">
      <alignment vertical="center"/>
    </xf>
    <xf numFmtId="0" fontId="14" fillId="5" borderId="68" xfId="1" applyFont="1" applyFill="1" applyBorder="1" applyAlignment="1">
      <alignment vertical="center"/>
    </xf>
    <xf numFmtId="0" fontId="13" fillId="5" borderId="55" xfId="0" applyFont="1" applyFill="1" applyBorder="1" applyAlignment="1">
      <alignment horizontal="center" vertical="center" wrapText="1"/>
    </xf>
    <xf numFmtId="0" fontId="13" fillId="5" borderId="58" xfId="0" applyFont="1" applyFill="1" applyBorder="1" applyAlignment="1">
      <alignment horizontal="center" vertical="center" wrapText="1"/>
    </xf>
    <xf numFmtId="0" fontId="13" fillId="0" borderId="59" xfId="0" applyFont="1" applyBorder="1" applyAlignment="1">
      <alignment horizontal="center" vertical="center" wrapText="1"/>
    </xf>
    <xf numFmtId="0" fontId="12" fillId="4" borderId="59" xfId="0" applyFont="1" applyFill="1" applyBorder="1" applyAlignment="1">
      <alignment horizontal="center" vertical="center" wrapText="1"/>
    </xf>
    <xf numFmtId="0" fontId="12" fillId="9" borderId="30" xfId="0" applyFont="1" applyFill="1" applyBorder="1" applyAlignment="1">
      <alignment horizontal="center" vertical="center" wrapText="1"/>
    </xf>
    <xf numFmtId="0" fontId="12" fillId="9" borderId="31" xfId="0" applyFont="1" applyFill="1" applyBorder="1" applyAlignment="1">
      <alignment horizontal="center" vertical="center" wrapText="1"/>
    </xf>
    <xf numFmtId="0" fontId="12" fillId="3" borderId="59" xfId="0" applyFont="1" applyFill="1" applyBorder="1" applyAlignment="1">
      <alignment horizontal="center" vertical="center" textRotation="90" wrapText="1"/>
    </xf>
    <xf numFmtId="0" fontId="13" fillId="4" borderId="59" xfId="0" applyFont="1" applyFill="1" applyBorder="1" applyAlignment="1">
      <alignment horizontal="center" vertical="center" wrapText="1"/>
    </xf>
    <xf numFmtId="0" fontId="13" fillId="5" borderId="40" xfId="0" applyFont="1" applyFill="1" applyBorder="1" applyAlignment="1">
      <alignment horizontal="center" vertical="center" wrapText="1"/>
    </xf>
    <xf numFmtId="0" fontId="13" fillId="5" borderId="31" xfId="0" applyFont="1" applyFill="1" applyBorder="1" applyAlignment="1">
      <alignment horizontal="center" vertical="center" wrapText="1"/>
    </xf>
    <xf numFmtId="0" fontId="12" fillId="5" borderId="20" xfId="0" applyFont="1" applyFill="1" applyBorder="1" applyAlignment="1">
      <alignment horizontal="center" vertical="center" wrapText="1"/>
    </xf>
    <xf numFmtId="0" fontId="12" fillId="5" borderId="39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2" fillId="5" borderId="30" xfId="0" applyFont="1" applyFill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5" borderId="35" xfId="0" applyFont="1" applyFill="1" applyBorder="1" applyAlignment="1">
      <alignment horizontal="center" vertical="center" wrapText="1"/>
    </xf>
    <xf numFmtId="0" fontId="12" fillId="5" borderId="42" xfId="0" applyFont="1" applyFill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5" borderId="40" xfId="0" applyFont="1" applyFill="1" applyBorder="1" applyAlignment="1">
      <alignment horizontal="center" vertical="center" wrapText="1"/>
    </xf>
    <xf numFmtId="0" fontId="12" fillId="5" borderId="38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textRotation="90" wrapText="1"/>
    </xf>
    <xf numFmtId="0" fontId="14" fillId="7" borderId="59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textRotation="90" wrapText="1"/>
    </xf>
    <xf numFmtId="0" fontId="14" fillId="7" borderId="2" xfId="0" applyFont="1" applyFill="1" applyBorder="1" applyAlignment="1">
      <alignment horizontal="center" vertical="center" textRotation="90" wrapText="1"/>
    </xf>
    <xf numFmtId="0" fontId="14" fillId="7" borderId="3" xfId="0" applyFont="1" applyFill="1" applyBorder="1" applyAlignment="1">
      <alignment horizontal="center" vertical="center" textRotation="90" wrapText="1"/>
    </xf>
    <xf numFmtId="0" fontId="13" fillId="5" borderId="45" xfId="0" applyFont="1" applyFill="1" applyBorder="1" applyAlignment="1">
      <alignment horizontal="center" vertical="center" wrapText="1"/>
    </xf>
    <xf numFmtId="0" fontId="12" fillId="7" borderId="21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2" fillId="7" borderId="38" xfId="0" applyFont="1" applyFill="1" applyBorder="1" applyAlignment="1">
      <alignment horizontal="center" vertical="center" wrapText="1"/>
    </xf>
    <xf numFmtId="0" fontId="12" fillId="7" borderId="12" xfId="0" applyFont="1" applyFill="1" applyBorder="1" applyAlignment="1">
      <alignment horizontal="center" vertical="center" wrapText="1"/>
    </xf>
    <xf numFmtId="0" fontId="13" fillId="7" borderId="9" xfId="0" applyFont="1" applyFill="1" applyBorder="1" applyAlignment="1">
      <alignment horizontal="center" vertical="center" wrapText="1"/>
    </xf>
    <xf numFmtId="0" fontId="13" fillId="7" borderId="12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0" fontId="13" fillId="0" borderId="45" xfId="0" applyFont="1" applyBorder="1" applyAlignment="1">
      <alignment vertical="center" wrapText="1"/>
    </xf>
    <xf numFmtId="0" fontId="13" fillId="0" borderId="48" xfId="0" applyFont="1" applyBorder="1" applyAlignment="1">
      <alignment vertical="center" wrapText="1"/>
    </xf>
    <xf numFmtId="0" fontId="13" fillId="5" borderId="47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right" vertical="center" wrapText="1"/>
    </xf>
    <xf numFmtId="0" fontId="13" fillId="4" borderId="21" xfId="0" applyFont="1" applyFill="1" applyBorder="1" applyAlignment="1">
      <alignment vertical="center" wrapText="1"/>
    </xf>
    <xf numFmtId="0" fontId="13" fillId="0" borderId="7" xfId="0" applyFont="1" applyBorder="1" applyAlignment="1">
      <alignment horizontal="right" vertical="center" wrapText="1"/>
    </xf>
    <xf numFmtId="0" fontId="13" fillId="4" borderId="9" xfId="0" applyFont="1" applyFill="1" applyBorder="1" applyAlignment="1">
      <alignment vertical="center" wrapText="1"/>
    </xf>
    <xf numFmtId="0" fontId="13" fillId="5" borderId="7" xfId="0" applyFont="1" applyFill="1" applyBorder="1" applyAlignment="1">
      <alignment horizontal="right" vertical="center" wrapText="1"/>
    </xf>
    <xf numFmtId="0" fontId="13" fillId="0" borderId="39" xfId="0" applyFont="1" applyBorder="1" applyAlignment="1">
      <alignment horizontal="right" vertical="center" wrapText="1"/>
    </xf>
    <xf numFmtId="0" fontId="13" fillId="4" borderId="38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right" vertical="center" wrapText="1"/>
    </xf>
    <xf numFmtId="0" fontId="18" fillId="0" borderId="4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3" fillId="5" borderId="55" xfId="0" applyFont="1" applyFill="1" applyBorder="1" applyAlignment="1">
      <alignment vertical="center" wrapText="1"/>
    </xf>
    <xf numFmtId="0" fontId="12" fillId="5" borderId="47" xfId="0" applyFont="1" applyFill="1" applyBorder="1" applyAlignment="1">
      <alignment vertical="center" wrapText="1"/>
    </xf>
    <xf numFmtId="0" fontId="13" fillId="7" borderId="50" xfId="0" applyFont="1" applyFill="1" applyBorder="1" applyAlignment="1">
      <alignment vertical="center" wrapText="1"/>
    </xf>
    <xf numFmtId="0" fontId="12" fillId="7" borderId="49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vertical="center" wrapText="1"/>
    </xf>
    <xf numFmtId="0" fontId="12" fillId="7" borderId="50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4" fillId="7" borderId="21" xfId="1" applyFont="1" applyFill="1" applyBorder="1" applyAlignment="1">
      <alignment horizontal="center" vertical="center"/>
    </xf>
    <xf numFmtId="0" fontId="12" fillId="7" borderId="38" xfId="1" applyFont="1" applyFill="1" applyBorder="1" applyAlignment="1">
      <alignment horizontal="center" vertical="center"/>
    </xf>
    <xf numFmtId="0" fontId="12" fillId="7" borderId="6" xfId="1" applyFont="1" applyFill="1" applyBorder="1" applyAlignment="1">
      <alignment horizontal="center" vertical="center"/>
    </xf>
    <xf numFmtId="0" fontId="12" fillId="7" borderId="9" xfId="1" applyFont="1" applyFill="1" applyBorder="1" applyAlignment="1">
      <alignment horizontal="center" vertical="center"/>
    </xf>
    <xf numFmtId="0" fontId="12" fillId="7" borderId="12" xfId="1" applyFont="1" applyFill="1" applyBorder="1" applyAlignment="1">
      <alignment horizontal="center" vertical="center"/>
    </xf>
    <xf numFmtId="0" fontId="12" fillId="7" borderId="21" xfId="1" applyFont="1" applyFill="1" applyBorder="1" applyAlignment="1">
      <alignment horizontal="center" vertical="center"/>
    </xf>
    <xf numFmtId="0" fontId="18" fillId="7" borderId="21" xfId="1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 wrapText="1"/>
    </xf>
    <xf numFmtId="0" fontId="12" fillId="7" borderId="15" xfId="0" applyFont="1" applyFill="1" applyBorder="1" applyAlignment="1">
      <alignment horizontal="center" vertical="center" wrapText="1"/>
    </xf>
    <xf numFmtId="0" fontId="12" fillId="7" borderId="16" xfId="0" applyFont="1" applyFill="1" applyBorder="1" applyAlignment="1">
      <alignment horizontal="center" vertical="center" wrapText="1"/>
    </xf>
    <xf numFmtId="0" fontId="12" fillId="7" borderId="75" xfId="0" applyFont="1" applyFill="1" applyBorder="1" applyAlignment="1">
      <alignment horizontal="center" vertical="center" wrapText="1"/>
    </xf>
    <xf numFmtId="0" fontId="12" fillId="7" borderId="67" xfId="0" applyFont="1" applyFill="1" applyBorder="1" applyAlignment="1">
      <alignment horizontal="center" vertical="center" wrapText="1"/>
    </xf>
    <xf numFmtId="0" fontId="12" fillId="7" borderId="17" xfId="0" applyFont="1" applyFill="1" applyBorder="1" applyAlignment="1">
      <alignment horizontal="center" vertical="center" wrapText="1"/>
    </xf>
    <xf numFmtId="0" fontId="13" fillId="7" borderId="55" xfId="0" applyFont="1" applyFill="1" applyBorder="1" applyAlignment="1">
      <alignment vertical="center" wrapText="1"/>
    </xf>
    <xf numFmtId="0" fontId="13" fillId="7" borderId="47" xfId="0" applyFont="1" applyFill="1" applyBorder="1" applyAlignment="1">
      <alignment vertical="center" wrapText="1"/>
    </xf>
    <xf numFmtId="0" fontId="13" fillId="7" borderId="58" xfId="0" applyFont="1" applyFill="1" applyBorder="1" applyAlignment="1">
      <alignment vertical="center" wrapText="1"/>
    </xf>
    <xf numFmtId="0" fontId="13" fillId="7" borderId="9" xfId="0" applyFont="1" applyFill="1" applyBorder="1" applyAlignment="1">
      <alignment vertical="center" wrapText="1"/>
    </xf>
    <xf numFmtId="0" fontId="10" fillId="3" borderId="50" xfId="0" applyFont="1" applyFill="1" applyBorder="1" applyAlignment="1">
      <alignment horizontal="center" vertical="center" textRotation="90" wrapText="1"/>
    </xf>
    <xf numFmtId="0" fontId="13" fillId="0" borderId="50" xfId="0" applyFont="1" applyBorder="1" applyAlignment="1">
      <alignment horizontal="center" vertical="center" wrapText="1"/>
    </xf>
    <xf numFmtId="0" fontId="12" fillId="4" borderId="45" xfId="0" applyFont="1" applyFill="1" applyBorder="1" applyAlignment="1">
      <alignment horizontal="center" vertical="center" wrapText="1"/>
    </xf>
    <xf numFmtId="0" fontId="14" fillId="2" borderId="59" xfId="0" applyFont="1" applyFill="1" applyBorder="1" applyAlignment="1">
      <alignment horizontal="center" vertical="center" wrapText="1"/>
    </xf>
    <xf numFmtId="0" fontId="14" fillId="2" borderId="5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textRotation="90" wrapText="1"/>
    </xf>
    <xf numFmtId="0" fontId="14" fillId="2" borderId="3" xfId="0" applyFont="1" applyFill="1" applyBorder="1" applyAlignment="1">
      <alignment horizontal="center" vertical="center" textRotation="90" wrapText="1"/>
    </xf>
    <xf numFmtId="0" fontId="13" fillId="3" borderId="3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2" fillId="3" borderId="21" xfId="1" applyFont="1" applyFill="1" applyBorder="1" applyAlignment="1">
      <alignment horizontal="center" vertical="center"/>
    </xf>
    <xf numFmtId="0" fontId="12" fillId="3" borderId="38" xfId="1" applyFont="1" applyFill="1" applyBorder="1" applyAlignment="1">
      <alignment horizontal="center" vertical="center"/>
    </xf>
    <xf numFmtId="1" fontId="13" fillId="0" borderId="41" xfId="1" applyNumberFormat="1" applyFont="1" applyBorder="1" applyAlignment="1">
      <alignment horizontal="center" vertical="center"/>
    </xf>
    <xf numFmtId="0" fontId="12" fillId="3" borderId="38" xfId="1" applyFont="1" applyFill="1" applyBorder="1" applyAlignment="1">
      <alignment vertical="center"/>
    </xf>
    <xf numFmtId="0" fontId="12" fillId="3" borderId="9" xfId="1" applyFont="1" applyFill="1" applyBorder="1" applyAlignment="1">
      <alignment vertical="center"/>
    </xf>
    <xf numFmtId="0" fontId="12" fillId="3" borderId="6" xfId="1" applyFont="1" applyFill="1" applyBorder="1" applyAlignment="1">
      <alignment horizontal="center" vertical="center"/>
    </xf>
    <xf numFmtId="0" fontId="12" fillId="0" borderId="5" xfId="1" applyFont="1" applyBorder="1" applyAlignment="1">
      <alignment vertical="center"/>
    </xf>
    <xf numFmtId="0" fontId="12" fillId="10" borderId="8" xfId="0" applyFont="1" applyFill="1" applyBorder="1" applyAlignment="1">
      <alignment horizontal="right"/>
    </xf>
    <xf numFmtId="0" fontId="25" fillId="10" borderId="8" xfId="0" applyFont="1" applyFill="1" applyBorder="1" applyAlignment="1">
      <alignment horizontal="center" vertical="center" wrapText="1"/>
    </xf>
    <xf numFmtId="0" fontId="13" fillId="11" borderId="8" xfId="0" applyFont="1" applyFill="1" applyBorder="1" applyAlignment="1">
      <alignment horizontal="center" vertical="center" wrapText="1"/>
    </xf>
    <xf numFmtId="0" fontId="8" fillId="11" borderId="8" xfId="0" applyFont="1" applyFill="1" applyBorder="1" applyAlignment="1">
      <alignment horizontal="center" vertical="center"/>
    </xf>
    <xf numFmtId="0" fontId="12" fillId="10" borderId="8" xfId="0" applyFont="1" applyFill="1" applyBorder="1" applyAlignment="1">
      <alignment horizontal="center" vertical="center"/>
    </xf>
    <xf numFmtId="0" fontId="18" fillId="5" borderId="21" xfId="5" applyFont="1" applyFill="1" applyBorder="1" applyAlignment="1">
      <alignment vertical="center"/>
    </xf>
    <xf numFmtId="0" fontId="18" fillId="5" borderId="38" xfId="5" applyFont="1" applyFill="1" applyBorder="1" applyAlignment="1">
      <alignment vertical="center"/>
    </xf>
    <xf numFmtId="0" fontId="18" fillId="5" borderId="9" xfId="5" applyFont="1" applyFill="1" applyBorder="1" applyAlignment="1">
      <alignment vertical="center"/>
    </xf>
    <xf numFmtId="0" fontId="18" fillId="5" borderId="9" xfId="1" applyFont="1" applyFill="1" applyBorder="1" applyAlignment="1">
      <alignment horizontal="left" vertical="center" wrapText="1"/>
    </xf>
    <xf numFmtId="0" fontId="18" fillId="5" borderId="12" xfId="5" applyFont="1" applyFill="1" applyBorder="1" applyAlignment="1">
      <alignment vertical="center"/>
    </xf>
    <xf numFmtId="0" fontId="18" fillId="5" borderId="6" xfId="5" applyFont="1" applyFill="1" applyBorder="1" applyAlignment="1">
      <alignment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39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2" fillId="12" borderId="8" xfId="1" applyFont="1" applyFill="1" applyBorder="1" applyAlignment="1">
      <alignment horizontal="center" vertical="center"/>
    </xf>
    <xf numFmtId="0" fontId="12" fillId="12" borderId="5" xfId="1" applyFont="1" applyFill="1" applyBorder="1" applyAlignment="1">
      <alignment horizontal="center" vertical="center"/>
    </xf>
    <xf numFmtId="0" fontId="12" fillId="12" borderId="9" xfId="0" applyFont="1" applyFill="1" applyBorder="1" applyAlignment="1">
      <alignment horizontal="center" vertical="center" wrapText="1"/>
    </xf>
    <xf numFmtId="0" fontId="12" fillId="12" borderId="6" xfId="0" applyFont="1" applyFill="1" applyBorder="1" applyAlignment="1">
      <alignment horizontal="center" vertical="center" wrapText="1"/>
    </xf>
    <xf numFmtId="0" fontId="12" fillId="12" borderId="31" xfId="0" applyFont="1" applyFill="1" applyBorder="1" applyAlignment="1">
      <alignment horizontal="center" vertical="center" wrapText="1"/>
    </xf>
    <xf numFmtId="0" fontId="12" fillId="12" borderId="12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/>
    </xf>
    <xf numFmtId="0" fontId="14" fillId="5" borderId="77" xfId="1" applyFont="1" applyFill="1" applyBorder="1" applyAlignment="1">
      <alignment vertical="center" wrapText="1"/>
    </xf>
    <xf numFmtId="0" fontId="12" fillId="5" borderId="10" xfId="1" applyFont="1" applyFill="1" applyBorder="1" applyAlignment="1">
      <alignment vertical="center" wrapText="1"/>
    </xf>
    <xf numFmtId="0" fontId="14" fillId="5" borderId="61" xfId="1" applyFont="1" applyFill="1" applyBorder="1" applyAlignment="1">
      <alignment vertical="center" wrapText="1"/>
    </xf>
    <xf numFmtId="1" fontId="13" fillId="5" borderId="7" xfId="1" applyNumberFormat="1" applyFont="1" applyFill="1" applyBorder="1" applyAlignment="1">
      <alignment horizontal="center" vertical="center"/>
    </xf>
    <xf numFmtId="1" fontId="13" fillId="5" borderId="8" xfId="1" applyNumberFormat="1" applyFont="1" applyFill="1" applyBorder="1" applyAlignment="1">
      <alignment horizontal="center" vertical="center"/>
    </xf>
    <xf numFmtId="0" fontId="13" fillId="5" borderId="7" xfId="1" applyFont="1" applyFill="1" applyBorder="1" applyAlignment="1">
      <alignment vertical="center"/>
    </xf>
    <xf numFmtId="0" fontId="12" fillId="5" borderId="11" xfId="1" applyFont="1" applyFill="1" applyBorder="1" applyAlignment="1">
      <alignment horizontal="left" vertical="center"/>
    </xf>
    <xf numFmtId="0" fontId="13" fillId="5" borderId="10" xfId="1" applyFont="1" applyFill="1" applyBorder="1" applyAlignment="1">
      <alignment horizontal="center" vertical="center"/>
    </xf>
    <xf numFmtId="0" fontId="13" fillId="5" borderId="11" xfId="1" applyFont="1" applyFill="1" applyBorder="1" applyAlignment="1">
      <alignment horizontal="center" vertical="center"/>
    </xf>
    <xf numFmtId="0" fontId="12" fillId="5" borderId="11" xfId="1" applyFont="1" applyFill="1" applyBorder="1" applyAlignment="1">
      <alignment horizontal="center" vertical="center"/>
    </xf>
    <xf numFmtId="0" fontId="12" fillId="5" borderId="5" xfId="1" applyFont="1" applyFill="1" applyBorder="1" applyAlignment="1">
      <alignment horizontal="left" vertical="center"/>
    </xf>
    <xf numFmtId="0" fontId="13" fillId="5" borderId="4" xfId="1" applyFont="1" applyFill="1" applyBorder="1" applyAlignment="1">
      <alignment horizontal="center" vertical="center"/>
    </xf>
    <xf numFmtId="0" fontId="13" fillId="5" borderId="5" xfId="1" applyFont="1" applyFill="1" applyBorder="1" applyAlignment="1">
      <alignment horizontal="center" vertical="center"/>
    </xf>
    <xf numFmtId="0" fontId="12" fillId="5" borderId="5" xfId="1" applyFont="1" applyFill="1" applyBorder="1" applyAlignment="1">
      <alignment horizontal="center" vertical="center"/>
    </xf>
    <xf numFmtId="0" fontId="12" fillId="5" borderId="8" xfId="1" applyFont="1" applyFill="1" applyBorder="1" applyAlignment="1">
      <alignment horizontal="left" vertical="center" wrapText="1"/>
    </xf>
    <xf numFmtId="0" fontId="13" fillId="5" borderId="20" xfId="1" applyFont="1" applyFill="1" applyBorder="1" applyAlignment="1">
      <alignment horizontal="center" vertical="center"/>
    </xf>
    <xf numFmtId="0" fontId="13" fillId="5" borderId="34" xfId="1" applyFont="1" applyFill="1" applyBorder="1" applyAlignment="1">
      <alignment horizontal="center" vertical="center"/>
    </xf>
    <xf numFmtId="0" fontId="12" fillId="5" borderId="34" xfId="1" applyFont="1" applyFill="1" applyBorder="1" applyAlignment="1">
      <alignment horizontal="center" vertical="center"/>
    </xf>
    <xf numFmtId="0" fontId="26" fillId="5" borderId="61" xfId="1" applyFont="1" applyFill="1" applyBorder="1" applyAlignment="1">
      <alignment vertical="center" wrapText="1"/>
    </xf>
    <xf numFmtId="0" fontId="12" fillId="5" borderId="48" xfId="1" applyFont="1" applyFill="1" applyBorder="1" applyAlignment="1">
      <alignment horizontal="left" vertical="center"/>
    </xf>
    <xf numFmtId="0" fontId="26" fillId="5" borderId="57" xfId="1" applyFont="1" applyFill="1" applyBorder="1" applyAlignment="1">
      <alignment vertical="center" wrapText="1"/>
    </xf>
    <xf numFmtId="0" fontId="27" fillId="5" borderId="21" xfId="5" applyFont="1" applyFill="1" applyBorder="1" applyAlignment="1">
      <alignment vertical="center"/>
    </xf>
    <xf numFmtId="0" fontId="10" fillId="5" borderId="38" xfId="1" applyFont="1" applyFill="1" applyBorder="1" applyAlignment="1">
      <alignment horizontal="left" vertical="center" wrapText="1"/>
    </xf>
    <xf numFmtId="0" fontId="8" fillId="5" borderId="74" xfId="5" applyFont="1" applyFill="1" applyBorder="1" applyAlignment="1">
      <alignment vertical="center"/>
    </xf>
    <xf numFmtId="0" fontId="29" fillId="13" borderId="21" xfId="1" applyFont="1" applyFill="1" applyBorder="1" applyAlignment="1">
      <alignment horizontal="left" vertical="center" wrapText="1"/>
    </xf>
    <xf numFmtId="0" fontId="28" fillId="13" borderId="68" xfId="5" applyFont="1" applyFill="1" applyBorder="1" applyAlignment="1">
      <alignment vertical="center"/>
    </xf>
    <xf numFmtId="0" fontId="12" fillId="3" borderId="13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46" xfId="0" applyFont="1" applyFill="1" applyBorder="1" applyAlignment="1">
      <alignment horizontal="center" vertical="center" wrapText="1"/>
    </xf>
    <xf numFmtId="0" fontId="12" fillId="3" borderId="27" xfId="0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left" vertical="center" wrapText="1"/>
    </xf>
    <xf numFmtId="0" fontId="16" fillId="3" borderId="25" xfId="0" applyFont="1" applyFill="1" applyBorder="1" applyAlignment="1">
      <alignment horizontal="left" vertical="center" wrapText="1"/>
    </xf>
    <xf numFmtId="0" fontId="16" fillId="3" borderId="26" xfId="0" applyFont="1" applyFill="1" applyBorder="1" applyAlignment="1">
      <alignment horizontal="left" vertical="center" wrapText="1"/>
    </xf>
    <xf numFmtId="0" fontId="16" fillId="3" borderId="27" xfId="0" applyFont="1" applyFill="1" applyBorder="1" applyAlignment="1">
      <alignment horizontal="left" vertical="center" wrapText="1"/>
    </xf>
    <xf numFmtId="0" fontId="16" fillId="3" borderId="28" xfId="0" applyFont="1" applyFill="1" applyBorder="1" applyAlignment="1">
      <alignment horizontal="left" vertical="center" wrapText="1"/>
    </xf>
    <xf numFmtId="0" fontId="16" fillId="3" borderId="29" xfId="0" applyFont="1" applyFill="1" applyBorder="1" applyAlignment="1">
      <alignment horizontal="left" vertical="center" wrapText="1"/>
    </xf>
    <xf numFmtId="0" fontId="12" fillId="3" borderId="22" xfId="0" applyFont="1" applyFill="1" applyBorder="1" applyAlignment="1">
      <alignment horizontal="right" vertical="center" wrapText="1"/>
    </xf>
    <xf numFmtId="0" fontId="12" fillId="3" borderId="23" xfId="0" applyFont="1" applyFill="1" applyBorder="1" applyAlignment="1">
      <alignment horizontal="right" vertical="center" wrapText="1"/>
    </xf>
    <xf numFmtId="0" fontId="13" fillId="3" borderId="14" xfId="0" applyFont="1" applyFill="1" applyBorder="1" applyAlignment="1">
      <alignment horizontal="center" wrapText="1"/>
    </xf>
    <xf numFmtId="0" fontId="13" fillId="3" borderId="33" xfId="0" applyFont="1" applyFill="1" applyBorder="1" applyAlignment="1">
      <alignment horizontal="center" wrapText="1"/>
    </xf>
    <xf numFmtId="0" fontId="13" fillId="3" borderId="19" xfId="0" applyFont="1" applyFill="1" applyBorder="1" applyAlignment="1">
      <alignment horizontal="center" wrapText="1"/>
    </xf>
    <xf numFmtId="0" fontId="12" fillId="3" borderId="13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46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2" fillId="3" borderId="24" xfId="0" applyFont="1" applyFill="1" applyBorder="1" applyAlignment="1">
      <alignment horizontal="right" vertical="center" wrapText="1"/>
    </xf>
    <xf numFmtId="0" fontId="12" fillId="3" borderId="13" xfId="0" applyFont="1" applyFill="1" applyBorder="1" applyAlignment="1">
      <alignment horizontal="left" vertical="center"/>
    </xf>
    <xf numFmtId="0" fontId="12" fillId="3" borderId="25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46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left" vertical="center"/>
    </xf>
    <xf numFmtId="0" fontId="16" fillId="3" borderId="25" xfId="0" applyFont="1" applyFill="1" applyBorder="1" applyAlignment="1">
      <alignment horizontal="left" vertical="center"/>
    </xf>
    <xf numFmtId="0" fontId="16" fillId="3" borderId="26" xfId="0" applyFont="1" applyFill="1" applyBorder="1" applyAlignment="1">
      <alignment horizontal="left" vertical="center"/>
    </xf>
    <xf numFmtId="0" fontId="16" fillId="3" borderId="27" xfId="0" applyFont="1" applyFill="1" applyBorder="1" applyAlignment="1">
      <alignment horizontal="left" vertical="center"/>
    </xf>
    <xf numFmtId="0" fontId="16" fillId="3" borderId="28" xfId="0" applyFont="1" applyFill="1" applyBorder="1" applyAlignment="1">
      <alignment horizontal="left" vertical="center"/>
    </xf>
    <xf numFmtId="0" fontId="16" fillId="3" borderId="29" xfId="0" applyFont="1" applyFill="1" applyBorder="1" applyAlignment="1">
      <alignment horizontal="left" vertical="center"/>
    </xf>
    <xf numFmtId="0" fontId="23" fillId="3" borderId="15" xfId="0" applyFont="1" applyFill="1" applyBorder="1" applyAlignment="1">
      <alignment horizontal="center" vertical="center" wrapText="1"/>
    </xf>
    <xf numFmtId="0" fontId="23" fillId="3" borderId="16" xfId="0" applyFont="1" applyFill="1" applyBorder="1" applyAlignment="1">
      <alignment horizontal="center" vertical="center" wrapText="1"/>
    </xf>
    <xf numFmtId="0" fontId="23" fillId="3" borderId="17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horizontal="center" vertical="center" wrapText="1"/>
    </xf>
    <xf numFmtId="0" fontId="12" fillId="3" borderId="28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textRotation="90" wrapText="1"/>
    </xf>
    <xf numFmtId="0" fontId="12" fillId="3" borderId="7" xfId="0" applyFont="1" applyFill="1" applyBorder="1" applyAlignment="1">
      <alignment horizontal="center" vertical="center" textRotation="90" wrapText="1"/>
    </xf>
    <xf numFmtId="0" fontId="12" fillId="3" borderId="10" xfId="0" applyFont="1" applyFill="1" applyBorder="1" applyAlignment="1">
      <alignment horizontal="center" vertical="center" textRotation="90" wrapText="1"/>
    </xf>
    <xf numFmtId="0" fontId="12" fillId="3" borderId="21" xfId="0" applyFont="1" applyFill="1" applyBorder="1" applyAlignment="1">
      <alignment horizontal="center" vertical="center" textRotation="90" wrapText="1"/>
    </xf>
    <xf numFmtId="0" fontId="12" fillId="3" borderId="9" xfId="0" applyFont="1" applyFill="1" applyBorder="1" applyAlignment="1">
      <alignment horizontal="center" vertical="center" textRotation="90" wrapText="1"/>
    </xf>
    <xf numFmtId="0" fontId="12" fillId="3" borderId="12" xfId="0" applyFont="1" applyFill="1" applyBorder="1" applyAlignment="1">
      <alignment horizontal="center" vertical="center" textRotation="90" wrapText="1"/>
    </xf>
    <xf numFmtId="0" fontId="12" fillId="3" borderId="34" xfId="0" applyFont="1" applyFill="1" applyBorder="1" applyAlignment="1">
      <alignment horizontal="center" vertical="center" textRotation="90" wrapText="1"/>
    </xf>
    <xf numFmtId="0" fontId="12" fillId="3" borderId="8" xfId="0" applyFont="1" applyFill="1" applyBorder="1" applyAlignment="1">
      <alignment horizontal="center" vertical="center" textRotation="90" wrapText="1"/>
    </xf>
    <xf numFmtId="0" fontId="12" fillId="3" borderId="11" xfId="0" applyFont="1" applyFill="1" applyBorder="1" applyAlignment="1">
      <alignment horizontal="center" vertical="center" textRotation="90" wrapText="1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left" vertical="center"/>
    </xf>
    <xf numFmtId="0" fontId="13" fillId="2" borderId="9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left"/>
    </xf>
    <xf numFmtId="0" fontId="12" fillId="2" borderId="6" xfId="0" applyFont="1" applyFill="1" applyBorder="1" applyAlignment="1">
      <alignment horizontal="left"/>
    </xf>
    <xf numFmtId="0" fontId="13" fillId="3" borderId="37" xfId="0" applyFont="1" applyFill="1" applyBorder="1" applyAlignment="1">
      <alignment horizontal="center" wrapText="1"/>
    </xf>
    <xf numFmtId="0" fontId="12" fillId="2" borderId="8" xfId="0" applyFont="1" applyFill="1" applyBorder="1" applyAlignment="1">
      <alignment horizontal="left" vertical="center"/>
    </xf>
    <xf numFmtId="0" fontId="12" fillId="2" borderId="9" xfId="0" applyFont="1" applyFill="1" applyBorder="1" applyAlignment="1">
      <alignment horizontal="left" vertical="center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left" vertical="center"/>
    </xf>
    <xf numFmtId="0" fontId="12" fillId="2" borderId="12" xfId="0" applyFont="1" applyFill="1" applyBorder="1" applyAlignment="1">
      <alignment horizontal="left" vertical="center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33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14" fillId="3" borderId="33" xfId="0" applyFont="1" applyFill="1" applyBorder="1" applyAlignment="1">
      <alignment horizontal="center" vertical="center" wrapText="1"/>
    </xf>
    <xf numFmtId="0" fontId="14" fillId="3" borderId="53" xfId="0" applyFont="1" applyFill="1" applyBorder="1" applyAlignment="1">
      <alignment horizontal="center" vertical="center" wrapText="1"/>
    </xf>
    <xf numFmtId="0" fontId="14" fillId="3" borderId="56" xfId="0" applyFont="1" applyFill="1" applyBorder="1" applyAlignment="1">
      <alignment horizontal="center" vertical="center" wrapText="1"/>
    </xf>
    <xf numFmtId="0" fontId="14" fillId="3" borderId="57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2" fillId="7" borderId="54" xfId="0" applyFont="1" applyFill="1" applyBorder="1" applyAlignment="1">
      <alignment horizontal="center" vertical="center" wrapText="1"/>
    </xf>
    <xf numFmtId="0" fontId="12" fillId="7" borderId="60" xfId="0" applyFont="1" applyFill="1" applyBorder="1" applyAlignment="1">
      <alignment horizontal="center" vertical="center" wrapText="1"/>
    </xf>
    <xf numFmtId="0" fontId="12" fillId="7" borderId="61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left" vertical="center" wrapText="1"/>
    </xf>
    <xf numFmtId="0" fontId="20" fillId="3" borderId="25" xfId="0" applyFont="1" applyFill="1" applyBorder="1" applyAlignment="1">
      <alignment horizontal="left" vertical="center" wrapText="1"/>
    </xf>
    <xf numFmtId="0" fontId="20" fillId="3" borderId="26" xfId="0" applyFont="1" applyFill="1" applyBorder="1" applyAlignment="1">
      <alignment horizontal="left" vertical="center" wrapText="1"/>
    </xf>
    <xf numFmtId="0" fontId="20" fillId="3" borderId="27" xfId="0" applyFont="1" applyFill="1" applyBorder="1" applyAlignment="1">
      <alignment horizontal="left" vertical="center" wrapText="1"/>
    </xf>
    <xf numFmtId="0" fontId="20" fillId="3" borderId="28" xfId="0" applyFont="1" applyFill="1" applyBorder="1" applyAlignment="1">
      <alignment horizontal="left" vertical="center" wrapText="1"/>
    </xf>
    <xf numFmtId="0" fontId="20" fillId="3" borderId="29" xfId="0" applyFont="1" applyFill="1" applyBorder="1" applyAlignment="1">
      <alignment horizontal="left" vertical="center" wrapText="1"/>
    </xf>
    <xf numFmtId="0" fontId="12" fillId="8" borderId="39" xfId="0" applyFont="1" applyFill="1" applyBorder="1" applyAlignment="1">
      <alignment horizontal="center" vertical="center"/>
    </xf>
    <xf numFmtId="0" fontId="12" fillId="8" borderId="40" xfId="0" applyFont="1" applyFill="1" applyBorder="1" applyAlignment="1">
      <alignment horizontal="center" vertical="center"/>
    </xf>
    <xf numFmtId="0" fontId="12" fillId="8" borderId="38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horizontal="center" vertical="center" wrapText="1"/>
    </xf>
    <xf numFmtId="0" fontId="15" fillId="7" borderId="3" xfId="0" applyFont="1" applyFill="1" applyBorder="1" applyAlignment="1">
      <alignment horizontal="center" vertical="center" wrapText="1"/>
    </xf>
    <xf numFmtId="0" fontId="14" fillId="7" borderId="20" xfId="0" applyFont="1" applyFill="1" applyBorder="1" applyAlignment="1">
      <alignment horizontal="center" vertical="center" textRotation="90" wrapText="1"/>
    </xf>
    <xf numFmtId="0" fontId="14" fillId="7" borderId="7" xfId="0" applyFont="1" applyFill="1" applyBorder="1" applyAlignment="1">
      <alignment horizontal="center" vertical="center" textRotation="90" wrapText="1"/>
    </xf>
    <xf numFmtId="0" fontId="14" fillId="7" borderId="10" xfId="0" applyFont="1" applyFill="1" applyBorder="1" applyAlignment="1">
      <alignment horizontal="center" vertical="center" textRotation="90" wrapText="1"/>
    </xf>
    <xf numFmtId="0" fontId="12" fillId="7" borderId="1" xfId="0" applyFont="1" applyFill="1" applyBorder="1" applyAlignment="1">
      <alignment horizontal="left" vertical="center"/>
    </xf>
    <xf numFmtId="0" fontId="12" fillId="7" borderId="2" xfId="0" applyFont="1" applyFill="1" applyBorder="1" applyAlignment="1">
      <alignment horizontal="left" vertical="center"/>
    </xf>
    <xf numFmtId="0" fontId="12" fillId="7" borderId="3" xfId="0" applyFont="1" applyFill="1" applyBorder="1" applyAlignment="1">
      <alignment horizontal="left" vertical="center"/>
    </xf>
    <xf numFmtId="0" fontId="14" fillId="7" borderId="34" xfId="0" applyFont="1" applyFill="1" applyBorder="1" applyAlignment="1">
      <alignment horizontal="center" vertical="center" textRotation="90" wrapText="1"/>
    </xf>
    <xf numFmtId="0" fontId="14" fillId="7" borderId="8" xfId="0" applyFont="1" applyFill="1" applyBorder="1" applyAlignment="1">
      <alignment horizontal="center" vertical="center" textRotation="90" wrapText="1"/>
    </xf>
    <xf numFmtId="0" fontId="14" fillId="7" borderId="11" xfId="0" applyFont="1" applyFill="1" applyBorder="1" applyAlignment="1">
      <alignment horizontal="center" vertical="center" textRotation="90" wrapText="1"/>
    </xf>
    <xf numFmtId="0" fontId="14" fillId="7" borderId="21" xfId="0" applyFont="1" applyFill="1" applyBorder="1" applyAlignment="1">
      <alignment horizontal="center" vertical="center" textRotation="90" wrapText="1"/>
    </xf>
    <xf numFmtId="0" fontId="14" fillId="7" borderId="9" xfId="0" applyFont="1" applyFill="1" applyBorder="1" applyAlignment="1">
      <alignment horizontal="center" vertical="center" textRotation="90" wrapText="1"/>
    </xf>
    <xf numFmtId="0" fontId="14" fillId="7" borderId="12" xfId="0" applyFont="1" applyFill="1" applyBorder="1" applyAlignment="1">
      <alignment horizontal="center" vertical="center" textRotation="90" wrapText="1"/>
    </xf>
    <xf numFmtId="0" fontId="14" fillId="7" borderId="34" xfId="0" applyFont="1" applyFill="1" applyBorder="1" applyAlignment="1">
      <alignment horizontal="center" vertical="center" wrapText="1"/>
    </xf>
    <xf numFmtId="0" fontId="14" fillId="7" borderId="8" xfId="0" applyFont="1" applyFill="1" applyBorder="1" applyAlignment="1">
      <alignment horizontal="center" vertical="center" wrapText="1"/>
    </xf>
    <xf numFmtId="0" fontId="14" fillId="7" borderId="11" xfId="0" applyFont="1" applyFill="1" applyBorder="1" applyAlignment="1">
      <alignment horizontal="center" vertical="center" wrapText="1"/>
    </xf>
    <xf numFmtId="0" fontId="14" fillId="7" borderId="20" xfId="0" applyFont="1" applyFill="1" applyBorder="1" applyAlignment="1">
      <alignment horizontal="center" vertical="center"/>
    </xf>
    <xf numFmtId="0" fontId="14" fillId="7" borderId="7" xfId="0" applyFont="1" applyFill="1" applyBorder="1" applyAlignment="1">
      <alignment horizontal="center" vertical="center"/>
    </xf>
    <xf numFmtId="0" fontId="14" fillId="7" borderId="10" xfId="0" applyFont="1" applyFill="1" applyBorder="1" applyAlignment="1">
      <alignment horizontal="center" vertical="center"/>
    </xf>
    <xf numFmtId="0" fontId="14" fillId="7" borderId="21" xfId="0" applyFont="1" applyFill="1" applyBorder="1" applyAlignment="1">
      <alignment horizontal="center" vertical="center"/>
    </xf>
    <xf numFmtId="0" fontId="14" fillId="7" borderId="9" xfId="0" applyFont="1" applyFill="1" applyBorder="1" applyAlignment="1">
      <alignment horizontal="center" vertical="center"/>
    </xf>
    <xf numFmtId="0" fontId="14" fillId="7" borderId="12" xfId="0" applyFont="1" applyFill="1" applyBorder="1" applyAlignment="1">
      <alignment horizontal="center" vertical="center"/>
    </xf>
    <xf numFmtId="0" fontId="14" fillId="7" borderId="22" xfId="0" applyFont="1" applyFill="1" applyBorder="1" applyAlignment="1">
      <alignment horizontal="center" vertical="center" wrapText="1"/>
    </xf>
    <xf numFmtId="0" fontId="14" fillId="7" borderId="23" xfId="0" applyFont="1" applyFill="1" applyBorder="1" applyAlignment="1">
      <alignment horizontal="center" vertical="center" wrapText="1"/>
    </xf>
    <xf numFmtId="0" fontId="14" fillId="7" borderId="24" xfId="0" applyFont="1" applyFill="1" applyBorder="1" applyAlignment="1">
      <alignment horizontal="center" vertical="center" wrapText="1"/>
    </xf>
    <xf numFmtId="0" fontId="8" fillId="3" borderId="53" xfId="0" applyFont="1" applyFill="1" applyBorder="1" applyAlignment="1">
      <alignment horizontal="center" wrapText="1"/>
    </xf>
    <xf numFmtId="0" fontId="8" fillId="3" borderId="57" xfId="0" applyFont="1" applyFill="1" applyBorder="1" applyAlignment="1">
      <alignment horizontal="center" wrapText="1"/>
    </xf>
    <xf numFmtId="0" fontId="12" fillId="7" borderId="13" xfId="0" applyFont="1" applyFill="1" applyBorder="1" applyAlignment="1">
      <alignment horizontal="center" vertical="center" wrapText="1"/>
    </xf>
    <xf numFmtId="0" fontId="12" fillId="7" borderId="18" xfId="0" applyFont="1" applyFill="1" applyBorder="1" applyAlignment="1">
      <alignment horizontal="center" vertical="center" wrapText="1"/>
    </xf>
    <xf numFmtId="0" fontId="12" fillId="7" borderId="27" xfId="0" applyFont="1" applyFill="1" applyBorder="1" applyAlignment="1">
      <alignment horizontal="center" vertical="center" wrapText="1"/>
    </xf>
    <xf numFmtId="0" fontId="12" fillId="7" borderId="55" xfId="0" applyFont="1" applyFill="1" applyBorder="1" applyAlignment="1">
      <alignment horizontal="center" vertical="center" wrapText="1"/>
    </xf>
    <xf numFmtId="0" fontId="12" fillId="7" borderId="47" xfId="0" applyFont="1" applyFill="1" applyBorder="1" applyAlignment="1">
      <alignment horizontal="center" vertical="center" wrapText="1"/>
    </xf>
    <xf numFmtId="0" fontId="12" fillId="7" borderId="58" xfId="0" applyFont="1" applyFill="1" applyBorder="1" applyAlignment="1">
      <alignment horizontal="center" vertical="center" wrapText="1"/>
    </xf>
    <xf numFmtId="0" fontId="23" fillId="7" borderId="1" xfId="0" applyFont="1" applyFill="1" applyBorder="1" applyAlignment="1">
      <alignment horizontal="center" vertical="center" wrapText="1"/>
    </xf>
    <xf numFmtId="0" fontId="23" fillId="7" borderId="2" xfId="0" applyFont="1" applyFill="1" applyBorder="1" applyAlignment="1">
      <alignment horizontal="center" vertical="center" wrapText="1"/>
    </xf>
    <xf numFmtId="0" fontId="23" fillId="7" borderId="3" xfId="0" applyFont="1" applyFill="1" applyBorder="1" applyAlignment="1">
      <alignment horizontal="center" vertical="center" wrapText="1"/>
    </xf>
    <xf numFmtId="0" fontId="15" fillId="7" borderId="49" xfId="0" applyFont="1" applyFill="1" applyBorder="1" applyAlignment="1">
      <alignment horizontal="center" vertical="center" wrapText="1"/>
    </xf>
    <xf numFmtId="0" fontId="15" fillId="7" borderId="50" xfId="0" applyFont="1" applyFill="1" applyBorder="1" applyAlignment="1">
      <alignment horizontal="center" vertical="center" wrapText="1"/>
    </xf>
    <xf numFmtId="0" fontId="12" fillId="7" borderId="31" xfId="0" applyFont="1" applyFill="1" applyBorder="1" applyAlignment="1">
      <alignment horizontal="center" vertical="center" wrapText="1"/>
    </xf>
    <xf numFmtId="0" fontId="12" fillId="7" borderId="32" xfId="0" applyFont="1" applyFill="1" applyBorder="1" applyAlignment="1">
      <alignment horizontal="center" vertical="center" wrapText="1"/>
    </xf>
    <xf numFmtId="0" fontId="14" fillId="3" borderId="37" xfId="0" applyFont="1" applyFill="1" applyBorder="1" applyAlignment="1">
      <alignment horizontal="center" vertical="center" wrapText="1"/>
    </xf>
    <xf numFmtId="0" fontId="8" fillId="3" borderId="51" xfId="0" applyFont="1" applyFill="1" applyBorder="1" applyAlignment="1">
      <alignment horizontal="center" wrapText="1"/>
    </xf>
    <xf numFmtId="0" fontId="8" fillId="3" borderId="52" xfId="0" applyFont="1" applyFill="1" applyBorder="1" applyAlignment="1">
      <alignment horizontal="center" wrapText="1"/>
    </xf>
    <xf numFmtId="0" fontId="8" fillId="3" borderId="70" xfId="0" applyFont="1" applyFill="1" applyBorder="1" applyAlignment="1">
      <alignment horizontal="center" wrapText="1"/>
    </xf>
    <xf numFmtId="0" fontId="17" fillId="8" borderId="1" xfId="0" applyFon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center"/>
    </xf>
    <xf numFmtId="0" fontId="17" fillId="8" borderId="3" xfId="0" applyFont="1" applyFill="1" applyBorder="1" applyAlignment="1">
      <alignment horizontal="center" vertical="center"/>
    </xf>
    <xf numFmtId="0" fontId="15" fillId="8" borderId="4" xfId="0" applyFont="1" applyFill="1" applyBorder="1" applyAlignment="1">
      <alignment horizontal="center"/>
    </xf>
    <xf numFmtId="0" fontId="15" fillId="8" borderId="5" xfId="0" applyFont="1" applyFill="1" applyBorder="1" applyAlignment="1">
      <alignment horizontal="center"/>
    </xf>
    <xf numFmtId="0" fontId="12" fillId="8" borderId="7" xfId="0" applyFont="1" applyFill="1" applyBorder="1" applyAlignment="1">
      <alignment horizontal="center" vertical="center"/>
    </xf>
    <xf numFmtId="0" fontId="12" fillId="8" borderId="8" xfId="0" applyFont="1" applyFill="1" applyBorder="1" applyAlignment="1">
      <alignment horizontal="center" vertical="center"/>
    </xf>
    <xf numFmtId="0" fontId="15" fillId="8" borderId="6" xfId="0" applyFont="1" applyFill="1" applyBorder="1" applyAlignment="1">
      <alignment horizontal="center"/>
    </xf>
    <xf numFmtId="0" fontId="13" fillId="8" borderId="8" xfId="0" applyFont="1" applyFill="1" applyBorder="1" applyAlignment="1">
      <alignment horizontal="center" vertical="center"/>
    </xf>
    <xf numFmtId="0" fontId="13" fillId="8" borderId="9" xfId="0" applyFont="1" applyFill="1" applyBorder="1" applyAlignment="1">
      <alignment horizontal="center" vertical="center"/>
    </xf>
    <xf numFmtId="0" fontId="12" fillId="3" borderId="49" xfId="0" applyFont="1" applyFill="1" applyBorder="1" applyAlignment="1">
      <alignment horizontal="right" vertical="center" wrapText="1"/>
    </xf>
    <xf numFmtId="0" fontId="20" fillId="3" borderId="22" xfId="0" applyFont="1" applyFill="1" applyBorder="1" applyAlignment="1">
      <alignment horizontal="left" vertical="center" wrapText="1"/>
    </xf>
    <xf numFmtId="0" fontId="20" fillId="3" borderId="23" xfId="0" applyFont="1" applyFill="1" applyBorder="1" applyAlignment="1">
      <alignment horizontal="left" vertical="center" wrapText="1"/>
    </xf>
    <xf numFmtId="0" fontId="20" fillId="3" borderId="24" xfId="0" applyFont="1" applyFill="1" applyBorder="1" applyAlignment="1">
      <alignment horizontal="left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7" borderId="23" xfId="0" applyFont="1" applyFill="1" applyBorder="1" applyAlignment="1">
      <alignment horizontal="right" vertical="center" wrapText="1"/>
    </xf>
    <xf numFmtId="0" fontId="14" fillId="7" borderId="62" xfId="0" applyFont="1" applyFill="1" applyBorder="1" applyAlignment="1">
      <alignment horizontal="center" vertical="center" wrapText="1"/>
    </xf>
    <xf numFmtId="0" fontId="14" fillId="7" borderId="33" xfId="0" applyFont="1" applyFill="1" applyBorder="1" applyAlignment="1">
      <alignment horizontal="center" vertical="center" wrapText="1"/>
    </xf>
    <xf numFmtId="0" fontId="8" fillId="7" borderId="71" xfId="0" applyFont="1" applyFill="1" applyBorder="1" applyAlignment="1">
      <alignment horizontal="center" wrapText="1"/>
    </xf>
    <xf numFmtId="0" fontId="8" fillId="7" borderId="57" xfId="0" applyFont="1" applyFill="1" applyBorder="1" applyAlignment="1">
      <alignment horizontal="center" wrapText="1"/>
    </xf>
    <xf numFmtId="0" fontId="12" fillId="7" borderId="22" xfId="0" applyFont="1" applyFill="1" applyBorder="1" applyAlignment="1">
      <alignment horizontal="right" vertical="center" wrapText="1"/>
    </xf>
    <xf numFmtId="0" fontId="12" fillId="7" borderId="24" xfId="0" applyFont="1" applyFill="1" applyBorder="1" applyAlignment="1">
      <alignment horizontal="right" vertical="center" wrapText="1"/>
    </xf>
    <xf numFmtId="0" fontId="16" fillId="7" borderId="22" xfId="0" applyFont="1" applyFill="1" applyBorder="1" applyAlignment="1">
      <alignment horizontal="left" vertical="center" wrapText="1"/>
    </xf>
    <xf numFmtId="0" fontId="16" fillId="7" borderId="23" xfId="0" applyFont="1" applyFill="1" applyBorder="1" applyAlignment="1">
      <alignment horizontal="left" vertical="center" wrapText="1"/>
    </xf>
    <xf numFmtId="0" fontId="16" fillId="7" borderId="24" xfId="0" applyFont="1" applyFill="1" applyBorder="1" applyAlignment="1">
      <alignment horizontal="left" vertical="center" wrapText="1"/>
    </xf>
    <xf numFmtId="0" fontId="19" fillId="7" borderId="13" xfId="0" applyFont="1" applyFill="1" applyBorder="1" applyAlignment="1">
      <alignment horizontal="left" vertical="center" wrapText="1"/>
    </xf>
    <xf numFmtId="0" fontId="19" fillId="7" borderId="23" xfId="0" applyFont="1" applyFill="1" applyBorder="1" applyAlignment="1">
      <alignment horizontal="left" vertical="center" wrapText="1"/>
    </xf>
    <xf numFmtId="0" fontId="19" fillId="7" borderId="24" xfId="0" applyFont="1" applyFill="1" applyBorder="1" applyAlignment="1">
      <alignment horizontal="left" vertical="center" wrapText="1"/>
    </xf>
    <xf numFmtId="0" fontId="12" fillId="7" borderId="22" xfId="0" applyFont="1" applyFill="1" applyBorder="1" applyAlignment="1">
      <alignment horizontal="center" vertical="center" wrapText="1"/>
    </xf>
    <xf numFmtId="0" fontId="12" fillId="7" borderId="24" xfId="0" applyFont="1" applyFill="1" applyBorder="1" applyAlignment="1">
      <alignment horizontal="center" vertical="center" wrapText="1"/>
    </xf>
    <xf numFmtId="0" fontId="10" fillId="7" borderId="13" xfId="0" applyFont="1" applyFill="1" applyBorder="1" applyAlignment="1">
      <alignment horizontal="center" vertical="center" wrapText="1"/>
    </xf>
    <xf numFmtId="0" fontId="10" fillId="7" borderId="25" xfId="0" applyFont="1" applyFill="1" applyBorder="1" applyAlignment="1">
      <alignment horizontal="center" vertical="center" wrapText="1"/>
    </xf>
    <xf numFmtId="0" fontId="10" fillId="7" borderId="18" xfId="0" applyFont="1" applyFill="1" applyBorder="1" applyAlignment="1">
      <alignment horizontal="center" vertical="center" wrapText="1"/>
    </xf>
    <xf numFmtId="0" fontId="10" fillId="7" borderId="0" xfId="0" applyFont="1" applyFill="1" applyAlignment="1">
      <alignment horizontal="center" vertical="center" wrapText="1"/>
    </xf>
    <xf numFmtId="0" fontId="12" fillId="7" borderId="49" xfId="0" applyFont="1" applyFill="1" applyBorder="1" applyAlignment="1">
      <alignment horizontal="right" vertical="center" wrapText="1"/>
    </xf>
    <xf numFmtId="0" fontId="10" fillId="7" borderId="26" xfId="0" applyFont="1" applyFill="1" applyBorder="1" applyAlignment="1">
      <alignment horizontal="center" vertical="center" wrapText="1"/>
    </xf>
    <xf numFmtId="0" fontId="10" fillId="7" borderId="27" xfId="0" applyFont="1" applyFill="1" applyBorder="1" applyAlignment="1">
      <alignment horizontal="center" vertical="center" wrapText="1"/>
    </xf>
    <xf numFmtId="0" fontId="10" fillId="7" borderId="29" xfId="0" applyFont="1" applyFill="1" applyBorder="1" applyAlignment="1">
      <alignment horizontal="center" vertical="center" wrapText="1"/>
    </xf>
    <xf numFmtId="0" fontId="12" fillId="7" borderId="21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2" fillId="7" borderId="12" xfId="0" applyFont="1" applyFill="1" applyBorder="1" applyAlignment="1">
      <alignment horizontal="center" vertical="center" wrapText="1"/>
    </xf>
    <xf numFmtId="0" fontId="14" fillId="7" borderId="14" xfId="0" applyFont="1" applyFill="1" applyBorder="1" applyAlignment="1">
      <alignment horizontal="center" vertical="center" wrapText="1"/>
    </xf>
    <xf numFmtId="0" fontId="14" fillId="7" borderId="19" xfId="0" applyFont="1" applyFill="1" applyBorder="1" applyAlignment="1">
      <alignment horizontal="center" vertical="center" wrapText="1"/>
    </xf>
    <xf numFmtId="0" fontId="14" fillId="7" borderId="53" xfId="0" applyFont="1" applyFill="1" applyBorder="1" applyAlignment="1">
      <alignment horizontal="center" vertical="center" wrapText="1"/>
    </xf>
    <xf numFmtId="0" fontId="14" fillId="7" borderId="56" xfId="0" applyFont="1" applyFill="1" applyBorder="1" applyAlignment="1">
      <alignment horizontal="center" vertical="center" wrapText="1"/>
    </xf>
    <xf numFmtId="0" fontId="14" fillId="7" borderId="57" xfId="0" applyFont="1" applyFill="1" applyBorder="1" applyAlignment="1">
      <alignment horizontal="center" vertical="center" wrapText="1"/>
    </xf>
    <xf numFmtId="0" fontId="14" fillId="7" borderId="71" xfId="0" applyFont="1" applyFill="1" applyBorder="1" applyAlignment="1">
      <alignment horizontal="center" vertical="center" wrapText="1"/>
    </xf>
    <xf numFmtId="0" fontId="12" fillId="0" borderId="15" xfId="1" applyFont="1" applyBorder="1" applyAlignment="1">
      <alignment horizontal="left" vertical="center" wrapText="1"/>
    </xf>
    <xf numFmtId="0" fontId="12" fillId="0" borderId="79" xfId="1" applyFont="1" applyBorder="1" applyAlignment="1">
      <alignment horizontal="left" vertical="center" wrapText="1"/>
    </xf>
    <xf numFmtId="0" fontId="12" fillId="7" borderId="51" xfId="0" applyFont="1" applyFill="1" applyBorder="1" applyAlignment="1">
      <alignment horizontal="center" vertical="center"/>
    </xf>
    <xf numFmtId="0" fontId="12" fillId="7" borderId="52" xfId="0" applyFont="1" applyFill="1" applyBorder="1" applyAlignment="1">
      <alignment horizontal="center" vertical="center"/>
    </xf>
    <xf numFmtId="0" fontId="12" fillId="7" borderId="71" xfId="0" applyFont="1" applyFill="1" applyBorder="1" applyAlignment="1">
      <alignment horizontal="center" vertical="center"/>
    </xf>
    <xf numFmtId="0" fontId="8" fillId="7" borderId="53" xfId="0" applyFont="1" applyFill="1" applyBorder="1" applyAlignment="1">
      <alignment horizontal="center" wrapText="1"/>
    </xf>
    <xf numFmtId="0" fontId="8" fillId="7" borderId="56" xfId="0" applyFont="1" applyFill="1" applyBorder="1" applyAlignment="1">
      <alignment horizontal="center" wrapText="1"/>
    </xf>
    <xf numFmtId="0" fontId="14" fillId="7" borderId="37" xfId="0" applyFont="1" applyFill="1" applyBorder="1" applyAlignment="1">
      <alignment horizontal="center" vertical="center" wrapText="1"/>
    </xf>
    <xf numFmtId="0" fontId="8" fillId="7" borderId="63" xfId="0" applyFont="1" applyFill="1" applyBorder="1" applyAlignment="1">
      <alignment horizontal="center" wrapText="1"/>
    </xf>
    <xf numFmtId="0" fontId="10" fillId="7" borderId="20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 wrapText="1"/>
    </xf>
    <xf numFmtId="0" fontId="10" fillId="7" borderId="21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0" fillId="7" borderId="12" xfId="0" applyFont="1" applyFill="1" applyBorder="1" applyAlignment="1">
      <alignment horizontal="center" vertical="center" wrapText="1"/>
    </xf>
    <xf numFmtId="0" fontId="23" fillId="8" borderId="43" xfId="0" applyFont="1" applyFill="1" applyBorder="1" applyAlignment="1">
      <alignment horizontal="center" vertical="center" wrapText="1"/>
    </xf>
    <xf numFmtId="0" fontId="23" fillId="8" borderId="31" xfId="0" applyFont="1" applyFill="1" applyBorder="1" applyAlignment="1">
      <alignment horizontal="center" vertical="center" wrapText="1"/>
    </xf>
    <xf numFmtId="0" fontId="23" fillId="8" borderId="64" xfId="0" applyFont="1" applyFill="1" applyBorder="1" applyAlignment="1">
      <alignment horizontal="center" vertical="center" wrapText="1"/>
    </xf>
    <xf numFmtId="0" fontId="23" fillId="8" borderId="80" xfId="0" applyFont="1" applyFill="1" applyBorder="1" applyAlignment="1">
      <alignment horizontal="center" vertical="center" wrapText="1"/>
    </xf>
    <xf numFmtId="0" fontId="12" fillId="7" borderId="27" xfId="0" applyFont="1" applyFill="1" applyBorder="1" applyAlignment="1">
      <alignment horizontal="left" vertical="center"/>
    </xf>
    <xf numFmtId="0" fontId="12" fillId="7" borderId="28" xfId="0" applyFont="1" applyFill="1" applyBorder="1" applyAlignment="1">
      <alignment horizontal="left" vertical="center"/>
    </xf>
    <xf numFmtId="0" fontId="12" fillId="7" borderId="29" xfId="0" applyFont="1" applyFill="1" applyBorder="1" applyAlignment="1">
      <alignment horizontal="left" vertical="center"/>
    </xf>
    <xf numFmtId="0" fontId="19" fillId="7" borderId="28" xfId="0" applyFont="1" applyFill="1" applyBorder="1" applyAlignment="1">
      <alignment horizontal="left" vertical="center" wrapText="1"/>
    </xf>
    <xf numFmtId="0" fontId="19" fillId="7" borderId="29" xfId="0" applyFont="1" applyFill="1" applyBorder="1" applyAlignment="1">
      <alignment horizontal="left" vertical="center" wrapText="1"/>
    </xf>
    <xf numFmtId="0" fontId="15" fillId="7" borderId="22" xfId="0" applyFont="1" applyFill="1" applyBorder="1" applyAlignment="1">
      <alignment horizontal="center" vertical="center" wrapText="1"/>
    </xf>
    <xf numFmtId="0" fontId="15" fillId="7" borderId="23" xfId="0" applyFont="1" applyFill="1" applyBorder="1" applyAlignment="1">
      <alignment horizontal="center" vertical="center" wrapText="1"/>
    </xf>
    <xf numFmtId="0" fontId="15" fillId="7" borderId="24" xfId="0" applyFont="1" applyFill="1" applyBorder="1" applyAlignment="1">
      <alignment horizontal="center" vertical="center" wrapText="1"/>
    </xf>
    <xf numFmtId="0" fontId="14" fillId="7" borderId="27" xfId="0" applyFont="1" applyFill="1" applyBorder="1" applyAlignment="1">
      <alignment horizontal="center" vertical="center" wrapText="1"/>
    </xf>
    <xf numFmtId="0" fontId="14" fillId="7" borderId="28" xfId="0" applyFont="1" applyFill="1" applyBorder="1" applyAlignment="1">
      <alignment horizontal="center" vertical="center" wrapText="1"/>
    </xf>
    <xf numFmtId="0" fontId="14" fillId="7" borderId="29" xfId="0" applyFont="1" applyFill="1" applyBorder="1" applyAlignment="1">
      <alignment horizontal="center" vertical="center" wrapText="1"/>
    </xf>
    <xf numFmtId="0" fontId="14" fillId="7" borderId="51" xfId="0" applyFont="1" applyFill="1" applyBorder="1" applyAlignment="1">
      <alignment horizontal="center" vertical="center" wrapText="1"/>
    </xf>
    <xf numFmtId="0" fontId="14" fillId="7" borderId="52" xfId="0" applyFont="1" applyFill="1" applyBorder="1" applyAlignment="1">
      <alignment horizontal="center" vertical="center" wrapText="1"/>
    </xf>
    <xf numFmtId="0" fontId="14" fillId="7" borderId="70" xfId="0" applyFont="1" applyFill="1" applyBorder="1" applyAlignment="1">
      <alignment horizontal="center" vertical="center" wrapText="1"/>
    </xf>
    <xf numFmtId="0" fontId="12" fillId="7" borderId="17" xfId="1" applyFont="1" applyFill="1" applyBorder="1" applyAlignment="1">
      <alignment horizontal="center" vertical="center"/>
    </xf>
    <xf numFmtId="0" fontId="12" fillId="7" borderId="80" xfId="1" applyFont="1" applyFill="1" applyBorder="1" applyAlignment="1">
      <alignment horizontal="center" vertical="center"/>
    </xf>
    <xf numFmtId="0" fontId="12" fillId="7" borderId="6" xfId="1" applyFont="1" applyFill="1" applyBorder="1" applyAlignment="1">
      <alignment horizontal="center" vertical="center"/>
    </xf>
    <xf numFmtId="0" fontId="12" fillId="8" borderId="10" xfId="0" applyFont="1" applyFill="1" applyBorder="1" applyAlignment="1">
      <alignment horizontal="center" vertical="center"/>
    </xf>
    <xf numFmtId="0" fontId="12" fillId="8" borderId="11" xfId="0" applyFont="1" applyFill="1" applyBorder="1" applyAlignment="1">
      <alignment horizontal="center" vertical="center"/>
    </xf>
    <xf numFmtId="0" fontId="12" fillId="8" borderId="12" xfId="0" applyFont="1" applyFill="1" applyBorder="1" applyAlignment="1">
      <alignment horizontal="center" vertical="center"/>
    </xf>
    <xf numFmtId="0" fontId="14" fillId="7" borderId="13" xfId="0" applyFont="1" applyFill="1" applyBorder="1" applyAlignment="1">
      <alignment horizontal="center" vertical="center"/>
    </xf>
    <xf numFmtId="0" fontId="14" fillId="7" borderId="18" xfId="0" applyFont="1" applyFill="1" applyBorder="1" applyAlignment="1">
      <alignment horizontal="center" vertical="center"/>
    </xf>
    <xf numFmtId="0" fontId="14" fillId="7" borderId="27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left" vertical="center"/>
    </xf>
    <xf numFmtId="0" fontId="13" fillId="3" borderId="9" xfId="0" applyFont="1" applyFill="1" applyBorder="1" applyAlignment="1">
      <alignment horizontal="left" vertical="center"/>
    </xf>
    <xf numFmtId="0" fontId="17" fillId="3" borderId="22" xfId="0" applyFont="1" applyFill="1" applyBorder="1" applyAlignment="1">
      <alignment horizontal="center" vertical="center"/>
    </xf>
    <xf numFmtId="0" fontId="17" fillId="3" borderId="23" xfId="0" applyFont="1" applyFill="1" applyBorder="1" applyAlignment="1">
      <alignment horizontal="center" vertical="center"/>
    </xf>
    <xf numFmtId="0" fontId="17" fillId="3" borderId="24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/>
    </xf>
    <xf numFmtId="0" fontId="15" fillId="3" borderId="5" xfId="0" applyFont="1" applyFill="1" applyBorder="1" applyAlignment="1">
      <alignment horizontal="center"/>
    </xf>
    <xf numFmtId="0" fontId="15" fillId="3" borderId="5" xfId="0" applyFont="1" applyFill="1" applyBorder="1" applyAlignment="1">
      <alignment horizontal="left"/>
    </xf>
    <xf numFmtId="0" fontId="15" fillId="3" borderId="6" xfId="0" applyFont="1" applyFill="1" applyBorder="1" applyAlignment="1">
      <alignment horizontal="left"/>
    </xf>
    <xf numFmtId="0" fontId="12" fillId="3" borderId="11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left" vertical="center"/>
    </xf>
    <xf numFmtId="0" fontId="12" fillId="3" borderId="12" xfId="0" applyFont="1" applyFill="1" applyBorder="1" applyAlignment="1">
      <alignment horizontal="left" vertical="center"/>
    </xf>
    <xf numFmtId="0" fontId="23" fillId="3" borderId="1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62" xfId="0" applyFont="1" applyFill="1" applyBorder="1" applyAlignment="1">
      <alignment horizontal="center" vertical="center" wrapText="1"/>
    </xf>
    <xf numFmtId="0" fontId="15" fillId="3" borderId="73" xfId="0" applyFont="1" applyFill="1" applyBorder="1" applyAlignment="1">
      <alignment horizontal="center" vertical="center" wrapText="1"/>
    </xf>
    <xf numFmtId="0" fontId="15" fillId="3" borderId="78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46" xfId="0" applyFont="1" applyFill="1" applyBorder="1" applyAlignment="1">
      <alignment horizontal="center" vertical="center" wrapText="1"/>
    </xf>
    <xf numFmtId="0" fontId="14" fillId="3" borderId="28" xfId="0" applyFont="1" applyFill="1" applyBorder="1" applyAlignment="1">
      <alignment horizontal="center" vertical="center" wrapText="1"/>
    </xf>
    <xf numFmtId="0" fontId="14" fillId="3" borderId="29" xfId="0" applyFont="1" applyFill="1" applyBorder="1" applyAlignment="1">
      <alignment horizontal="center" vertical="center" wrapText="1"/>
    </xf>
    <xf numFmtId="0" fontId="14" fillId="3" borderId="72" xfId="0" applyFont="1" applyFill="1" applyBorder="1" applyAlignment="1">
      <alignment horizontal="center" vertical="center" wrapText="1"/>
    </xf>
    <xf numFmtId="0" fontId="14" fillId="3" borderId="61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left" vertical="center"/>
    </xf>
    <xf numFmtId="0" fontId="12" fillId="3" borderId="68" xfId="0" applyFont="1" applyFill="1" applyBorder="1" applyAlignment="1">
      <alignment horizontal="left" vertical="center"/>
    </xf>
    <xf numFmtId="0" fontId="12" fillId="3" borderId="54" xfId="0" applyFont="1" applyFill="1" applyBorder="1" applyAlignment="1">
      <alignment horizontal="left" vertical="center"/>
    </xf>
    <xf numFmtId="0" fontId="10" fillId="3" borderId="51" xfId="0" applyFont="1" applyFill="1" applyBorder="1" applyAlignment="1">
      <alignment horizontal="center" vertical="center" wrapText="1"/>
    </xf>
    <xf numFmtId="0" fontId="10" fillId="3" borderId="52" xfId="0" applyFont="1" applyFill="1" applyBorder="1" applyAlignment="1">
      <alignment horizontal="center" vertical="center" wrapText="1"/>
    </xf>
    <xf numFmtId="0" fontId="10" fillId="3" borderId="70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14" fillId="3" borderId="27" xfId="0" applyFont="1" applyFill="1" applyBorder="1" applyAlignment="1">
      <alignment horizontal="center" vertical="center" wrapText="1"/>
    </xf>
    <xf numFmtId="0" fontId="14" fillId="3" borderId="51" xfId="0" applyFont="1" applyFill="1" applyBorder="1" applyAlignment="1">
      <alignment horizontal="center" vertical="center" wrapText="1"/>
    </xf>
    <xf numFmtId="0" fontId="14" fillId="3" borderId="52" xfId="0" applyFont="1" applyFill="1" applyBorder="1" applyAlignment="1">
      <alignment horizontal="center" vertical="center" wrapText="1"/>
    </xf>
    <xf numFmtId="0" fontId="14" fillId="3" borderId="70" xfId="0" applyFont="1" applyFill="1" applyBorder="1" applyAlignment="1">
      <alignment horizontal="center" vertical="center" wrapText="1"/>
    </xf>
    <xf numFmtId="0" fontId="14" fillId="3" borderId="63" xfId="0" applyFont="1" applyFill="1" applyBorder="1" applyAlignment="1">
      <alignment horizontal="center" vertical="center" wrapText="1"/>
    </xf>
    <xf numFmtId="0" fontId="10" fillId="3" borderId="53" xfId="0" applyFont="1" applyFill="1" applyBorder="1" applyAlignment="1">
      <alignment horizontal="center" vertical="center" wrapText="1"/>
    </xf>
    <xf numFmtId="0" fontId="10" fillId="3" borderId="56" xfId="0" applyFont="1" applyFill="1" applyBorder="1" applyAlignment="1">
      <alignment horizontal="center" vertical="center" wrapText="1"/>
    </xf>
    <xf numFmtId="0" fontId="10" fillId="3" borderId="57" xfId="0" applyFont="1" applyFill="1" applyBorder="1" applyAlignment="1">
      <alignment horizontal="center" vertical="center" wrapText="1"/>
    </xf>
    <xf numFmtId="0" fontId="14" fillId="3" borderId="71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left" vertical="center" wrapText="1"/>
    </xf>
    <xf numFmtId="0" fontId="12" fillId="3" borderId="26" xfId="0" applyFont="1" applyFill="1" applyBorder="1" applyAlignment="1">
      <alignment horizontal="left" vertical="center" wrapText="1"/>
    </xf>
    <xf numFmtId="0" fontId="12" fillId="3" borderId="27" xfId="0" applyFont="1" applyFill="1" applyBorder="1" applyAlignment="1">
      <alignment horizontal="left" vertical="center" wrapText="1"/>
    </xf>
    <xf numFmtId="0" fontId="12" fillId="3" borderId="29" xfId="0" applyFont="1" applyFill="1" applyBorder="1" applyAlignment="1">
      <alignment horizontal="left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22" xfId="0" applyFont="1" applyFill="1" applyBorder="1" applyAlignment="1">
      <alignment horizontal="right" vertical="center" wrapText="1"/>
    </xf>
    <xf numFmtId="0" fontId="10" fillId="3" borderId="23" xfId="0" applyFont="1" applyFill="1" applyBorder="1" applyAlignment="1">
      <alignment horizontal="right" vertical="center" wrapText="1"/>
    </xf>
    <xf numFmtId="0" fontId="10" fillId="3" borderId="24" xfId="0" applyFont="1" applyFill="1" applyBorder="1" applyAlignment="1">
      <alignment horizontal="right" vertical="center" wrapText="1"/>
    </xf>
    <xf numFmtId="0" fontId="12" fillId="4" borderId="38" xfId="0" applyFont="1" applyFill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7" fillId="6" borderId="20" xfId="0" applyFont="1" applyFill="1" applyBorder="1" applyAlignment="1">
      <alignment horizontal="center" vertical="center"/>
    </xf>
    <xf numFmtId="0" fontId="17" fillId="6" borderId="34" xfId="0" applyFont="1" applyFill="1" applyBorder="1" applyAlignment="1">
      <alignment horizontal="center" vertical="center"/>
    </xf>
    <xf numFmtId="0" fontId="17" fillId="6" borderId="21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right" vertical="center" wrapText="1"/>
    </xf>
    <xf numFmtId="0" fontId="12" fillId="2" borderId="0" xfId="0" applyFont="1" applyFill="1" applyAlignment="1">
      <alignment horizontal="right" vertical="center" wrapText="1"/>
    </xf>
    <xf numFmtId="0" fontId="12" fillId="2" borderId="27" xfId="0" applyFont="1" applyFill="1" applyBorder="1" applyAlignment="1">
      <alignment horizontal="right" vertical="center" wrapText="1"/>
    </xf>
    <xf numFmtId="0" fontId="12" fillId="2" borderId="28" xfId="0" applyFont="1" applyFill="1" applyBorder="1" applyAlignment="1">
      <alignment horizontal="right" vertical="center" wrapText="1"/>
    </xf>
    <xf numFmtId="0" fontId="14" fillId="2" borderId="62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55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37" xfId="0" applyFont="1" applyFill="1" applyBorder="1" applyAlignment="1">
      <alignment horizontal="center" vertical="center" wrapText="1"/>
    </xf>
    <xf numFmtId="0" fontId="10" fillId="2" borderId="53" xfId="0" applyFont="1" applyFill="1" applyBorder="1" applyAlignment="1">
      <alignment horizontal="center" vertical="center" wrapText="1"/>
    </xf>
    <xf numFmtId="0" fontId="10" fillId="2" borderId="56" xfId="0" applyFont="1" applyFill="1" applyBorder="1" applyAlignment="1">
      <alignment horizontal="center" vertical="center" wrapText="1"/>
    </xf>
    <xf numFmtId="0" fontId="10" fillId="2" borderId="63" xfId="0" applyFont="1" applyFill="1" applyBorder="1" applyAlignment="1">
      <alignment horizontal="center" vertical="center" wrapText="1"/>
    </xf>
    <xf numFmtId="0" fontId="23" fillId="2" borderId="49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34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right" vertical="center" wrapText="1"/>
    </xf>
    <xf numFmtId="0" fontId="14" fillId="2" borderId="23" xfId="0" applyFont="1" applyFill="1" applyBorder="1" applyAlignment="1">
      <alignment horizontal="right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49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46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right" vertical="center" wrapText="1"/>
    </xf>
    <xf numFmtId="0" fontId="14" fillId="2" borderId="28" xfId="0" applyFont="1" applyFill="1" applyBorder="1" applyAlignment="1">
      <alignment horizontal="right" vertical="center" wrapText="1"/>
    </xf>
    <xf numFmtId="0" fontId="12" fillId="2" borderId="39" xfId="0" applyFont="1" applyFill="1" applyBorder="1" applyAlignment="1">
      <alignment horizontal="center" vertical="center"/>
    </xf>
    <xf numFmtId="0" fontId="12" fillId="2" borderId="40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3" borderId="9" xfId="1" applyFont="1" applyFill="1" applyBorder="1" applyAlignment="1">
      <alignment horizontal="center" vertical="center"/>
    </xf>
    <xf numFmtId="0" fontId="12" fillId="12" borderId="9" xfId="0" applyFont="1" applyFill="1" applyBorder="1" applyAlignment="1">
      <alignment horizontal="center" vertical="center" wrapText="1"/>
    </xf>
    <xf numFmtId="0" fontId="14" fillId="2" borderId="75" xfId="0" applyFont="1" applyFill="1" applyBorder="1" applyAlignment="1">
      <alignment horizontal="center" vertical="center" wrapText="1"/>
    </xf>
    <xf numFmtId="0" fontId="14" fillId="2" borderId="76" xfId="0" applyFont="1" applyFill="1" applyBorder="1" applyAlignment="1">
      <alignment horizontal="center" vertical="center" wrapText="1"/>
    </xf>
    <xf numFmtId="0" fontId="14" fillId="2" borderId="45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14" fillId="2" borderId="67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65" xfId="0" applyFont="1" applyFill="1" applyBorder="1" applyAlignment="1">
      <alignment horizontal="center" vertical="center" wrapText="1"/>
    </xf>
    <xf numFmtId="0" fontId="14" fillId="2" borderId="73" xfId="0" applyFont="1" applyFill="1" applyBorder="1" applyAlignment="1">
      <alignment horizontal="center" vertical="center" wrapText="1"/>
    </xf>
    <xf numFmtId="0" fontId="14" fillId="2" borderId="44" xfId="0" applyFont="1" applyFill="1" applyBorder="1" applyAlignment="1">
      <alignment horizontal="center" vertical="center" wrapText="1"/>
    </xf>
    <xf numFmtId="0" fontId="14" fillId="2" borderId="67" xfId="0" applyFont="1" applyFill="1" applyBorder="1" applyAlignment="1">
      <alignment horizontal="center" vertical="center" textRotation="90" wrapText="1"/>
    </xf>
    <xf numFmtId="0" fontId="14" fillId="2" borderId="65" xfId="0" applyFont="1" applyFill="1" applyBorder="1" applyAlignment="1">
      <alignment horizontal="center" vertical="center" textRotation="90" wrapText="1"/>
    </xf>
    <xf numFmtId="0" fontId="14" fillId="2" borderId="43" xfId="0" applyFont="1" applyFill="1" applyBorder="1" applyAlignment="1">
      <alignment horizontal="center" vertical="center" textRotation="90" wrapText="1"/>
    </xf>
    <xf numFmtId="0" fontId="19" fillId="2" borderId="36" xfId="0" applyFont="1" applyFill="1" applyBorder="1" applyAlignment="1">
      <alignment horizontal="left" vertical="center"/>
    </xf>
    <xf numFmtId="0" fontId="19" fillId="2" borderId="8" xfId="0" applyFont="1" applyFill="1" applyBorder="1" applyAlignment="1">
      <alignment horizontal="left" vertical="center"/>
    </xf>
    <xf numFmtId="0" fontId="19" fillId="2" borderId="5" xfId="0" applyFont="1" applyFill="1" applyBorder="1" applyAlignment="1">
      <alignment horizontal="left" vertical="center"/>
    </xf>
    <xf numFmtId="0" fontId="19" fillId="2" borderId="6" xfId="0" applyFont="1" applyFill="1" applyBorder="1" applyAlignment="1">
      <alignment horizontal="left" vertical="center"/>
    </xf>
    <xf numFmtId="0" fontId="12" fillId="2" borderId="40" xfId="0" applyFont="1" applyFill="1" applyBorder="1" applyAlignment="1">
      <alignment horizontal="left" vertical="center" wrapText="1"/>
    </xf>
    <xf numFmtId="0" fontId="12" fillId="2" borderId="38" xfId="0" applyFont="1" applyFill="1" applyBorder="1" applyAlignment="1">
      <alignment horizontal="left" vertical="center" wrapText="1"/>
    </xf>
    <xf numFmtId="0" fontId="14" fillId="2" borderId="16" xfId="0" applyFont="1" applyFill="1" applyBorder="1" applyAlignment="1">
      <alignment horizontal="center" vertical="center" textRotation="90" wrapText="1"/>
    </xf>
    <xf numFmtId="0" fontId="14" fillId="2" borderId="64" xfId="0" applyFont="1" applyFill="1" applyBorder="1" applyAlignment="1">
      <alignment horizontal="center" vertical="center" textRotation="90" wrapText="1"/>
    </xf>
    <xf numFmtId="0" fontId="14" fillId="2" borderId="31" xfId="0" applyFont="1" applyFill="1" applyBorder="1" applyAlignment="1">
      <alignment horizontal="center" vertical="center" textRotation="90" wrapText="1"/>
    </xf>
    <xf numFmtId="0" fontId="15" fillId="2" borderId="7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15" fillId="2" borderId="9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 textRotation="90" wrapText="1"/>
    </xf>
    <xf numFmtId="0" fontId="14" fillId="2" borderId="80" xfId="0" applyFont="1" applyFill="1" applyBorder="1" applyAlignment="1">
      <alignment horizontal="center" vertical="center" textRotation="90" wrapText="1"/>
    </xf>
    <xf numFmtId="0" fontId="14" fillId="2" borderId="32" xfId="0" applyFont="1" applyFill="1" applyBorder="1" applyAlignment="1">
      <alignment horizontal="center" vertical="center" textRotation="90" wrapText="1"/>
    </xf>
    <xf numFmtId="0" fontId="15" fillId="2" borderId="21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left" vertical="center"/>
    </xf>
    <xf numFmtId="0" fontId="19" fillId="2" borderId="3" xfId="0" applyFont="1" applyFill="1" applyBorder="1" applyAlignment="1">
      <alignment horizontal="left" vertical="center"/>
    </xf>
    <xf numFmtId="0" fontId="12" fillId="4" borderId="47" xfId="0" applyFont="1" applyFill="1" applyBorder="1" applyAlignment="1">
      <alignment horizontal="center" vertical="center"/>
    </xf>
    <xf numFmtId="0" fontId="12" fillId="4" borderId="36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wrapText="1"/>
    </xf>
  </cellXfs>
  <cellStyles count="7">
    <cellStyle name="Normalny" xfId="0" builtinId="0"/>
    <cellStyle name="Normalny 2" xfId="1" xr:uid="{00000000-0005-0000-0000-000001000000}"/>
    <cellStyle name="Normalny 2 2" xfId="5" xr:uid="{00000000-0005-0000-0000-000002000000}"/>
    <cellStyle name="Normalny 2 3" xfId="6" xr:uid="{00000000-0005-0000-0000-000003000000}"/>
    <cellStyle name="Normalny 3" xfId="2" xr:uid="{00000000-0005-0000-0000-000004000000}"/>
    <cellStyle name="Normalny 4" xfId="4" xr:uid="{00000000-0005-0000-0000-000005000000}"/>
    <cellStyle name="Normalny 5" xfId="3" xr:uid="{00000000-0005-0000-0000-000006000000}"/>
  </cellStyles>
  <dxfs count="0"/>
  <tableStyles count="0" defaultTableStyle="TableStyleMedium2" defaultPivotStyle="PivotStyleLight16"/>
  <colors>
    <mruColors>
      <color rgb="FFFFFFCC"/>
      <color rgb="FFFFEBF5"/>
      <color rgb="FFC9FFFF"/>
      <color rgb="FF66FFFF"/>
      <color rgb="FFFF66FF"/>
      <color rgb="FFFF99CC"/>
      <color rgb="FFFFD5E6"/>
      <color rgb="FFF0EEE4"/>
      <color rgb="FFF9F8F5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66FF"/>
    <pageSetUpPr fitToPage="1"/>
  </sheetPr>
  <dimension ref="A1:AJ48"/>
  <sheetViews>
    <sheetView tabSelected="1" topLeftCell="A11" zoomScale="60" zoomScaleNormal="60" workbookViewId="0">
      <selection activeCell="G19" sqref="G19"/>
    </sheetView>
  </sheetViews>
  <sheetFormatPr defaultColWidth="9.109375" defaultRowHeight="15.6" x14ac:dyDescent="0.3"/>
  <cols>
    <col min="1" max="1" width="23.109375" style="2" customWidth="1"/>
    <col min="2" max="2" width="23.33203125" style="1" customWidth="1"/>
    <col min="3" max="3" width="12.6640625" style="1" customWidth="1"/>
    <col min="4" max="4" width="8.44140625" style="2" customWidth="1"/>
    <col min="5" max="5" width="39.5546875" style="2" customWidth="1"/>
    <col min="6" max="6" width="42.44140625" style="2" customWidth="1"/>
    <col min="7" max="7" width="5.109375" style="2" bestFit="1" customWidth="1"/>
    <col min="8" max="8" width="4.109375" style="2" bestFit="1" customWidth="1"/>
    <col min="9" max="9" width="5.109375" style="2" bestFit="1" customWidth="1"/>
    <col min="10" max="12" width="2.6640625" style="2" bestFit="1" customWidth="1"/>
    <col min="13" max="13" width="4.6640625" style="2" customWidth="1"/>
    <col min="14" max="15" width="5.6640625" style="2" bestFit="1" customWidth="1"/>
    <col min="16" max="16" width="8.109375" style="2" bestFit="1" customWidth="1"/>
    <col min="17" max="17" width="4" style="2" bestFit="1" customWidth="1"/>
    <col min="18" max="18" width="7.6640625" style="2" customWidth="1"/>
    <col min="19" max="19" width="4" style="2" bestFit="1" customWidth="1"/>
    <col min="20" max="20" width="4.109375" style="2" bestFit="1" customWidth="1"/>
    <col min="21" max="21" width="4" style="2" bestFit="1" customWidth="1"/>
    <col min="22" max="23" width="2.6640625" style="2" bestFit="1" customWidth="1"/>
    <col min="24" max="24" width="3.5546875" style="2" customWidth="1"/>
    <col min="25" max="25" width="4.6640625" style="2" customWidth="1"/>
    <col min="26" max="27" width="5.6640625" style="2" bestFit="1" customWidth="1"/>
    <col min="28" max="28" width="8.109375" style="2" bestFit="1" customWidth="1"/>
    <col min="29" max="29" width="4" style="2" bestFit="1" customWidth="1"/>
    <col min="30" max="30" width="9.109375" style="2" customWidth="1"/>
    <col min="31" max="31" width="5.6640625" style="2" bestFit="1" customWidth="1"/>
    <col min="32" max="32" width="5.6640625" style="3" bestFit="1" customWidth="1"/>
    <col min="33" max="33" width="8.109375" style="2" bestFit="1" customWidth="1"/>
    <col min="34" max="34" width="5.6640625" style="2" bestFit="1" customWidth="1"/>
    <col min="35" max="35" width="24.44140625" style="2" customWidth="1"/>
    <col min="36" max="16384" width="9.109375" style="2"/>
  </cols>
  <sheetData>
    <row r="1" spans="2:36" ht="16.2" thickBot="1" x14ac:dyDescent="0.35">
      <c r="B1" s="359"/>
      <c r="C1" s="359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1"/>
      <c r="AG1" s="360"/>
      <c r="AH1" s="360"/>
      <c r="AI1" s="360"/>
      <c r="AJ1" s="360"/>
    </row>
    <row r="2" spans="2:36" ht="28.5" customHeight="1" thickBot="1" x14ac:dyDescent="0.35">
      <c r="B2" s="665" t="s">
        <v>0</v>
      </c>
      <c r="C2" s="666"/>
      <c r="D2" s="666"/>
      <c r="E2" s="666"/>
      <c r="F2" s="666"/>
      <c r="G2" s="666"/>
      <c r="H2" s="666"/>
      <c r="I2" s="666"/>
      <c r="J2" s="666"/>
      <c r="K2" s="666"/>
      <c r="L2" s="666"/>
      <c r="M2" s="666"/>
      <c r="N2" s="666"/>
      <c r="O2" s="666"/>
      <c r="P2" s="666"/>
      <c r="Q2" s="666"/>
      <c r="R2" s="666"/>
      <c r="S2" s="666"/>
      <c r="T2" s="666"/>
      <c r="U2" s="666"/>
      <c r="V2" s="666"/>
      <c r="W2" s="666"/>
      <c r="X2" s="666"/>
      <c r="Y2" s="666"/>
      <c r="Z2" s="666"/>
      <c r="AA2" s="666"/>
      <c r="AB2" s="666"/>
      <c r="AC2" s="666"/>
      <c r="AD2" s="666"/>
      <c r="AE2" s="666"/>
      <c r="AF2" s="666"/>
      <c r="AG2" s="666"/>
      <c r="AH2" s="667"/>
      <c r="AI2" s="360"/>
      <c r="AJ2" s="360"/>
    </row>
    <row r="3" spans="2:36" x14ac:dyDescent="0.3">
      <c r="B3" s="668" t="s">
        <v>1</v>
      </c>
      <c r="C3" s="669"/>
      <c r="D3" s="669"/>
      <c r="E3" s="669"/>
      <c r="F3" s="331"/>
      <c r="G3" s="670" t="s">
        <v>2</v>
      </c>
      <c r="H3" s="670"/>
      <c r="I3" s="670"/>
      <c r="J3" s="670"/>
      <c r="K3" s="670"/>
      <c r="L3" s="670"/>
      <c r="M3" s="670"/>
      <c r="N3" s="670"/>
      <c r="O3" s="670"/>
      <c r="P3" s="670"/>
      <c r="Q3" s="670"/>
      <c r="R3" s="670"/>
      <c r="S3" s="670"/>
      <c r="T3" s="670"/>
      <c r="U3" s="670"/>
      <c r="V3" s="670"/>
      <c r="W3" s="670"/>
      <c r="X3" s="670"/>
      <c r="Y3" s="670"/>
      <c r="Z3" s="670"/>
      <c r="AA3" s="670"/>
      <c r="AB3" s="670"/>
      <c r="AC3" s="670"/>
      <c r="AD3" s="670"/>
      <c r="AE3" s="670"/>
      <c r="AF3" s="670"/>
      <c r="AG3" s="670"/>
      <c r="AH3" s="671"/>
      <c r="AI3" s="360"/>
      <c r="AJ3" s="360"/>
    </row>
    <row r="4" spans="2:36" ht="21" customHeight="1" x14ac:dyDescent="0.3">
      <c r="B4" s="661" t="s">
        <v>3</v>
      </c>
      <c r="C4" s="662"/>
      <c r="D4" s="662"/>
      <c r="E4" s="662"/>
      <c r="F4" s="330"/>
      <c r="G4" s="663" t="s">
        <v>4</v>
      </c>
      <c r="H4" s="663"/>
      <c r="I4" s="663"/>
      <c r="J4" s="663"/>
      <c r="K4" s="663"/>
      <c r="L4" s="663"/>
      <c r="M4" s="663"/>
      <c r="N4" s="663"/>
      <c r="O4" s="663"/>
      <c r="P4" s="663"/>
      <c r="Q4" s="663"/>
      <c r="R4" s="663"/>
      <c r="S4" s="663"/>
      <c r="T4" s="663"/>
      <c r="U4" s="663"/>
      <c r="V4" s="663"/>
      <c r="W4" s="663"/>
      <c r="X4" s="663"/>
      <c r="Y4" s="663"/>
      <c r="Z4" s="663"/>
      <c r="AA4" s="663"/>
      <c r="AB4" s="663"/>
      <c r="AC4" s="663"/>
      <c r="AD4" s="663"/>
      <c r="AE4" s="663"/>
      <c r="AF4" s="663"/>
      <c r="AG4" s="663"/>
      <c r="AH4" s="664"/>
      <c r="AI4" s="360"/>
      <c r="AJ4" s="360"/>
    </row>
    <row r="5" spans="2:36" ht="18.75" customHeight="1" x14ac:dyDescent="0.3">
      <c r="B5" s="661" t="s">
        <v>5</v>
      </c>
      <c r="C5" s="662"/>
      <c r="D5" s="662"/>
      <c r="E5" s="662"/>
      <c r="F5" s="330"/>
      <c r="G5" s="663" t="s">
        <v>6</v>
      </c>
      <c r="H5" s="663"/>
      <c r="I5" s="663"/>
      <c r="J5" s="663"/>
      <c r="K5" s="663"/>
      <c r="L5" s="663"/>
      <c r="M5" s="663"/>
      <c r="N5" s="663"/>
      <c r="O5" s="663"/>
      <c r="P5" s="663"/>
      <c r="Q5" s="663"/>
      <c r="R5" s="663"/>
      <c r="S5" s="663"/>
      <c r="T5" s="663"/>
      <c r="U5" s="663"/>
      <c r="V5" s="663"/>
      <c r="W5" s="663"/>
      <c r="X5" s="663"/>
      <c r="Y5" s="663"/>
      <c r="Z5" s="663"/>
      <c r="AA5" s="663"/>
      <c r="AB5" s="663"/>
      <c r="AC5" s="663"/>
      <c r="AD5" s="663"/>
      <c r="AE5" s="663"/>
      <c r="AF5" s="663"/>
      <c r="AG5" s="663"/>
      <c r="AH5" s="664"/>
      <c r="AI5" s="360"/>
      <c r="AJ5" s="360"/>
    </row>
    <row r="6" spans="2:36" ht="22.5" customHeight="1" x14ac:dyDescent="0.3">
      <c r="B6" s="661" t="s">
        <v>7</v>
      </c>
      <c r="C6" s="662"/>
      <c r="D6" s="662"/>
      <c r="E6" s="662"/>
      <c r="F6" s="330"/>
      <c r="G6" s="673" t="s">
        <v>239</v>
      </c>
      <c r="H6" s="673"/>
      <c r="I6" s="673"/>
      <c r="J6" s="673"/>
      <c r="K6" s="673"/>
      <c r="L6" s="673"/>
      <c r="M6" s="673"/>
      <c r="N6" s="673"/>
      <c r="O6" s="673"/>
      <c r="P6" s="673"/>
      <c r="Q6" s="673"/>
      <c r="R6" s="673"/>
      <c r="S6" s="673"/>
      <c r="T6" s="673"/>
      <c r="U6" s="673"/>
      <c r="V6" s="673"/>
      <c r="W6" s="673"/>
      <c r="X6" s="673"/>
      <c r="Y6" s="673"/>
      <c r="Z6" s="673"/>
      <c r="AA6" s="673"/>
      <c r="AB6" s="673"/>
      <c r="AC6" s="673"/>
      <c r="AD6" s="673"/>
      <c r="AE6" s="673"/>
      <c r="AF6" s="673"/>
      <c r="AG6" s="673"/>
      <c r="AH6" s="674"/>
      <c r="AI6" s="360"/>
      <c r="AJ6" s="360"/>
    </row>
    <row r="7" spans="2:36" ht="23.25" customHeight="1" thickBot="1" x14ac:dyDescent="0.35">
      <c r="B7" s="675" t="s">
        <v>8</v>
      </c>
      <c r="C7" s="676"/>
      <c r="D7" s="676"/>
      <c r="E7" s="676"/>
      <c r="F7" s="332"/>
      <c r="G7" s="677" t="s">
        <v>248</v>
      </c>
      <c r="H7" s="677"/>
      <c r="I7" s="677"/>
      <c r="J7" s="677"/>
      <c r="K7" s="677"/>
      <c r="L7" s="677"/>
      <c r="M7" s="677"/>
      <c r="N7" s="677"/>
      <c r="O7" s="677"/>
      <c r="P7" s="677"/>
      <c r="Q7" s="677"/>
      <c r="R7" s="677"/>
      <c r="S7" s="677"/>
      <c r="T7" s="677"/>
      <c r="U7" s="677"/>
      <c r="V7" s="677"/>
      <c r="W7" s="677"/>
      <c r="X7" s="677"/>
      <c r="Y7" s="677"/>
      <c r="Z7" s="677"/>
      <c r="AA7" s="677"/>
      <c r="AB7" s="677"/>
      <c r="AC7" s="677"/>
      <c r="AD7" s="677"/>
      <c r="AE7" s="677"/>
      <c r="AF7" s="677"/>
      <c r="AG7" s="677"/>
      <c r="AH7" s="678"/>
      <c r="AI7" s="360"/>
      <c r="AJ7" s="360"/>
    </row>
    <row r="8" spans="2:36" ht="40.799999999999997" customHeight="1" thickBot="1" x14ac:dyDescent="0.35">
      <c r="B8" s="583" t="s">
        <v>9</v>
      </c>
      <c r="C8" s="679" t="s">
        <v>10</v>
      </c>
      <c r="D8" s="636" t="s">
        <v>274</v>
      </c>
      <c r="E8" s="637"/>
      <c r="F8" s="637"/>
      <c r="G8" s="637"/>
      <c r="H8" s="637"/>
      <c r="I8" s="637"/>
      <c r="J8" s="637"/>
      <c r="K8" s="637"/>
      <c r="L8" s="637"/>
      <c r="M8" s="637"/>
      <c r="N8" s="637"/>
      <c r="O8" s="637"/>
      <c r="P8" s="637"/>
      <c r="Q8" s="637"/>
      <c r="R8" s="637"/>
      <c r="S8" s="637"/>
      <c r="T8" s="637"/>
      <c r="U8" s="637"/>
      <c r="V8" s="637"/>
      <c r="W8" s="637"/>
      <c r="X8" s="637"/>
      <c r="Y8" s="637"/>
      <c r="Z8" s="637"/>
      <c r="AA8" s="637"/>
      <c r="AB8" s="637"/>
      <c r="AC8" s="637"/>
      <c r="AD8" s="637"/>
      <c r="AE8" s="637"/>
      <c r="AF8" s="637"/>
      <c r="AG8" s="637"/>
      <c r="AH8" s="638"/>
      <c r="AI8" s="360"/>
      <c r="AJ8" s="360"/>
    </row>
    <row r="9" spans="2:36" ht="21" customHeight="1" thickBot="1" x14ac:dyDescent="0.35">
      <c r="B9" s="585"/>
      <c r="C9" s="680"/>
      <c r="D9" s="639"/>
      <c r="E9" s="640"/>
      <c r="F9" s="12"/>
      <c r="G9" s="643" t="s">
        <v>11</v>
      </c>
      <c r="H9" s="644"/>
      <c r="I9" s="644"/>
      <c r="J9" s="644"/>
      <c r="K9" s="644"/>
      <c r="L9" s="644"/>
      <c r="M9" s="644"/>
      <c r="N9" s="644"/>
      <c r="O9" s="644"/>
      <c r="P9" s="644"/>
      <c r="Q9" s="644"/>
      <c r="R9" s="645"/>
      <c r="S9" s="646" t="s">
        <v>12</v>
      </c>
      <c r="T9" s="647"/>
      <c r="U9" s="647"/>
      <c r="V9" s="647"/>
      <c r="W9" s="647"/>
      <c r="X9" s="647"/>
      <c r="Y9" s="647"/>
      <c r="Z9" s="647"/>
      <c r="AA9" s="647"/>
      <c r="AB9" s="647"/>
      <c r="AC9" s="647"/>
      <c r="AD9" s="647"/>
      <c r="AE9" s="652" t="s">
        <v>31</v>
      </c>
      <c r="AF9" s="658" t="s">
        <v>32</v>
      </c>
      <c r="AG9" s="658" t="s">
        <v>33</v>
      </c>
      <c r="AH9" s="655" t="s">
        <v>34</v>
      </c>
      <c r="AI9" s="360"/>
      <c r="AJ9" s="360"/>
    </row>
    <row r="10" spans="2:36" ht="21" customHeight="1" thickBot="1" x14ac:dyDescent="0.35">
      <c r="B10" s="585"/>
      <c r="C10" s="680"/>
      <c r="D10" s="641"/>
      <c r="E10" s="642"/>
      <c r="F10" s="13"/>
      <c r="G10" s="648" t="s">
        <v>13</v>
      </c>
      <c r="H10" s="649"/>
      <c r="I10" s="649"/>
      <c r="J10" s="649"/>
      <c r="K10" s="649"/>
      <c r="L10" s="649"/>
      <c r="M10" s="649"/>
      <c r="N10" s="649"/>
      <c r="O10" s="649"/>
      <c r="P10" s="649"/>
      <c r="Q10" s="649"/>
      <c r="R10" s="650"/>
      <c r="S10" s="587" t="s">
        <v>13</v>
      </c>
      <c r="T10" s="651"/>
      <c r="U10" s="651"/>
      <c r="V10" s="651"/>
      <c r="W10" s="651"/>
      <c r="X10" s="651"/>
      <c r="Y10" s="651"/>
      <c r="Z10" s="651"/>
      <c r="AA10" s="651"/>
      <c r="AB10" s="651"/>
      <c r="AC10" s="651"/>
      <c r="AD10" s="651"/>
      <c r="AE10" s="653"/>
      <c r="AF10" s="659"/>
      <c r="AG10" s="659"/>
      <c r="AH10" s="656"/>
      <c r="AI10" s="360"/>
      <c r="AJ10" s="360"/>
    </row>
    <row r="11" spans="2:36" s="4" customFormat="1" ht="147.75" customHeight="1" thickBot="1" x14ac:dyDescent="0.35">
      <c r="B11" s="585"/>
      <c r="C11" s="680"/>
      <c r="D11" s="648" t="s">
        <v>14</v>
      </c>
      <c r="E11" s="650"/>
      <c r="F11" s="329" t="s">
        <v>147</v>
      </c>
      <c r="G11" s="14" t="s">
        <v>15</v>
      </c>
      <c r="H11" s="15" t="s">
        <v>16</v>
      </c>
      <c r="I11" s="15" t="s">
        <v>17</v>
      </c>
      <c r="J11" s="15" t="s">
        <v>18</v>
      </c>
      <c r="K11" s="15" t="s">
        <v>19</v>
      </c>
      <c r="L11" s="15" t="s">
        <v>20</v>
      </c>
      <c r="M11" s="452" t="s">
        <v>21</v>
      </c>
      <c r="N11" s="101" t="s">
        <v>22</v>
      </c>
      <c r="O11" s="102" t="s">
        <v>23</v>
      </c>
      <c r="P11" s="102" t="s">
        <v>24</v>
      </c>
      <c r="Q11" s="16" t="s">
        <v>25</v>
      </c>
      <c r="R11" s="17" t="s">
        <v>26</v>
      </c>
      <c r="S11" s="14" t="s">
        <v>15</v>
      </c>
      <c r="T11" s="15" t="s">
        <v>16</v>
      </c>
      <c r="U11" s="15" t="s">
        <v>17</v>
      </c>
      <c r="V11" s="15" t="s">
        <v>18</v>
      </c>
      <c r="W11" s="15" t="s">
        <v>19</v>
      </c>
      <c r="X11" s="15" t="s">
        <v>20</v>
      </c>
      <c r="Y11" s="452" t="s">
        <v>27</v>
      </c>
      <c r="Z11" s="101" t="s">
        <v>28</v>
      </c>
      <c r="AA11" s="102" t="s">
        <v>23</v>
      </c>
      <c r="AB11" s="102" t="s">
        <v>24</v>
      </c>
      <c r="AC11" s="16" t="s">
        <v>29</v>
      </c>
      <c r="AD11" s="467" t="s">
        <v>30</v>
      </c>
      <c r="AE11" s="654"/>
      <c r="AF11" s="660"/>
      <c r="AG11" s="660"/>
      <c r="AH11" s="657"/>
      <c r="AI11" s="362"/>
      <c r="AJ11" s="362"/>
    </row>
    <row r="12" spans="2:36" ht="19.5" customHeight="1" thickBot="1" x14ac:dyDescent="0.35">
      <c r="B12" s="585"/>
      <c r="C12" s="680"/>
      <c r="D12" s="618" t="s">
        <v>35</v>
      </c>
      <c r="E12" s="619"/>
      <c r="F12" s="619"/>
      <c r="G12" s="619"/>
      <c r="H12" s="619"/>
      <c r="I12" s="619"/>
      <c r="J12" s="619"/>
      <c r="K12" s="619"/>
      <c r="L12" s="619"/>
      <c r="M12" s="619"/>
      <c r="N12" s="619"/>
      <c r="O12" s="619"/>
      <c r="P12" s="619"/>
      <c r="Q12" s="619"/>
      <c r="R12" s="619"/>
      <c r="S12" s="619"/>
      <c r="T12" s="619"/>
      <c r="U12" s="619"/>
      <c r="V12" s="619"/>
      <c r="W12" s="619"/>
      <c r="X12" s="619"/>
      <c r="Y12" s="619"/>
      <c r="Z12" s="619"/>
      <c r="AA12" s="619"/>
      <c r="AB12" s="619"/>
      <c r="AC12" s="619"/>
      <c r="AD12" s="619"/>
      <c r="AE12" s="620"/>
      <c r="AF12" s="620"/>
      <c r="AG12" s="620"/>
      <c r="AH12" s="621"/>
      <c r="AI12" s="360"/>
      <c r="AJ12" s="360"/>
    </row>
    <row r="13" spans="2:36" ht="21" customHeight="1" thickBot="1" x14ac:dyDescent="0.35">
      <c r="B13" s="587"/>
      <c r="C13" s="681"/>
      <c r="D13" s="18" t="s">
        <v>36</v>
      </c>
      <c r="E13" s="19" t="s">
        <v>37</v>
      </c>
      <c r="F13" s="19"/>
      <c r="G13" s="622"/>
      <c r="H13" s="622"/>
      <c r="I13" s="622"/>
      <c r="J13" s="622"/>
      <c r="K13" s="622"/>
      <c r="L13" s="622"/>
      <c r="M13" s="622"/>
      <c r="N13" s="622"/>
      <c r="O13" s="622"/>
      <c r="P13" s="622"/>
      <c r="Q13" s="622"/>
      <c r="R13" s="622"/>
      <c r="S13" s="622"/>
      <c r="T13" s="622"/>
      <c r="U13" s="622"/>
      <c r="V13" s="622"/>
      <c r="W13" s="622"/>
      <c r="X13" s="622"/>
      <c r="Y13" s="622"/>
      <c r="Z13" s="622"/>
      <c r="AA13" s="622"/>
      <c r="AB13" s="622"/>
      <c r="AC13" s="622"/>
      <c r="AD13" s="622"/>
      <c r="AE13" s="622"/>
      <c r="AF13" s="622"/>
      <c r="AG13" s="622"/>
      <c r="AH13" s="623"/>
      <c r="AI13" s="360"/>
      <c r="AJ13" s="360"/>
    </row>
    <row r="14" spans="2:36" ht="21.75" customHeight="1" x14ac:dyDescent="0.3">
      <c r="B14" s="583" t="s">
        <v>38</v>
      </c>
      <c r="C14" s="597"/>
      <c r="D14" s="392">
        <v>1</v>
      </c>
      <c r="E14" s="20" t="s">
        <v>39</v>
      </c>
      <c r="F14" s="21" t="s">
        <v>221</v>
      </c>
      <c r="G14" s="22">
        <v>36</v>
      </c>
      <c r="H14" s="336">
        <v>7</v>
      </c>
      <c r="I14" s="336">
        <v>39</v>
      </c>
      <c r="J14" s="336"/>
      <c r="K14" s="336"/>
      <c r="L14" s="336"/>
      <c r="M14" s="412"/>
      <c r="N14" s="456">
        <f>SUM(G14:M14)</f>
        <v>82</v>
      </c>
      <c r="O14" s="33">
        <f>((Q14*25)-N14)</f>
        <v>93</v>
      </c>
      <c r="P14" s="33">
        <f>SUM(N14:O14)</f>
        <v>175</v>
      </c>
      <c r="Q14" s="337">
        <v>7</v>
      </c>
      <c r="R14" s="316" t="s">
        <v>40</v>
      </c>
      <c r="S14" s="22">
        <v>24</v>
      </c>
      <c r="T14" s="336">
        <v>7</v>
      </c>
      <c r="U14" s="336">
        <v>27</v>
      </c>
      <c r="V14" s="336"/>
      <c r="W14" s="336"/>
      <c r="X14" s="336"/>
      <c r="Y14" s="412"/>
      <c r="Z14" s="381">
        <f>SUM(S14:Y14)</f>
        <v>58</v>
      </c>
      <c r="AA14" s="336">
        <f>((AC14*25)-Z14)</f>
        <v>142</v>
      </c>
      <c r="AB14" s="336">
        <f>SUM(Z14:AA14)</f>
        <v>200</v>
      </c>
      <c r="AC14" s="337">
        <v>8</v>
      </c>
      <c r="AD14" s="316" t="s">
        <v>41</v>
      </c>
      <c r="AE14" s="461">
        <f>SUM(N14,Z14)</f>
        <v>140</v>
      </c>
      <c r="AF14" s="336">
        <f>SUM(O14,AA14)</f>
        <v>235</v>
      </c>
      <c r="AG14" s="337">
        <f>SUM(AE14:AF14)</f>
        <v>375</v>
      </c>
      <c r="AH14" s="333">
        <f>SUM(Q14,AC14)</f>
        <v>15</v>
      </c>
      <c r="AI14" s="360"/>
      <c r="AJ14" s="360"/>
    </row>
    <row r="15" spans="2:36" ht="21.75" customHeight="1" x14ac:dyDescent="0.3">
      <c r="B15" s="585"/>
      <c r="C15" s="599"/>
      <c r="D15" s="393">
        <v>2</v>
      </c>
      <c r="E15" s="24" t="s">
        <v>42</v>
      </c>
      <c r="F15" s="25" t="s">
        <v>291</v>
      </c>
      <c r="G15" s="26">
        <v>15</v>
      </c>
      <c r="H15" s="319">
        <v>10</v>
      </c>
      <c r="I15" s="319">
        <v>60</v>
      </c>
      <c r="J15" s="319"/>
      <c r="K15" s="319"/>
      <c r="L15" s="319"/>
      <c r="M15" s="260"/>
      <c r="N15" s="384">
        <f t="shared" ref="N15:N25" si="0">SUM(G15:M15)</f>
        <v>85</v>
      </c>
      <c r="O15" s="138">
        <f t="shared" ref="O15:O25" si="1">((Q15*25)-N15)</f>
        <v>115</v>
      </c>
      <c r="P15" s="138">
        <f t="shared" ref="P15:P25" si="2">SUM(N15:O15)</f>
        <v>200</v>
      </c>
      <c r="Q15" s="325">
        <v>8</v>
      </c>
      <c r="R15" s="317" t="s">
        <v>41</v>
      </c>
      <c r="S15" s="26"/>
      <c r="T15" s="319"/>
      <c r="U15" s="319"/>
      <c r="V15" s="319"/>
      <c r="W15" s="319"/>
      <c r="X15" s="319"/>
      <c r="Y15" s="260"/>
      <c r="Z15" s="382"/>
      <c r="AA15" s="319"/>
      <c r="AB15" s="319"/>
      <c r="AC15" s="325"/>
      <c r="AD15" s="317"/>
      <c r="AE15" s="379">
        <f t="shared" ref="AE15:AF28" si="3">SUM(N15,Z15)</f>
        <v>85</v>
      </c>
      <c r="AF15" s="319">
        <f t="shared" si="3"/>
        <v>115</v>
      </c>
      <c r="AG15" s="325">
        <f t="shared" ref="AG15:AG29" si="4">SUM(AE15:AF15)</f>
        <v>200</v>
      </c>
      <c r="AH15" s="327">
        <f t="shared" ref="AH15:AH29" si="5">SUM(Q15,AC15)</f>
        <v>8</v>
      </c>
      <c r="AI15" s="360"/>
      <c r="AJ15" s="360"/>
    </row>
    <row r="16" spans="2:36" ht="21.75" customHeight="1" x14ac:dyDescent="0.3">
      <c r="B16" s="585"/>
      <c r="C16" s="599"/>
      <c r="D16" s="393">
        <v>3</v>
      </c>
      <c r="E16" s="24" t="s">
        <v>43</v>
      </c>
      <c r="F16" s="25" t="s">
        <v>270</v>
      </c>
      <c r="G16" s="26">
        <v>10</v>
      </c>
      <c r="H16" s="319">
        <v>4</v>
      </c>
      <c r="I16" s="319">
        <v>16</v>
      </c>
      <c r="J16" s="319"/>
      <c r="K16" s="319"/>
      <c r="L16" s="319"/>
      <c r="M16" s="260"/>
      <c r="N16" s="384">
        <f t="shared" si="0"/>
        <v>30</v>
      </c>
      <c r="O16" s="138">
        <f t="shared" si="1"/>
        <v>70</v>
      </c>
      <c r="P16" s="138">
        <f t="shared" si="2"/>
        <v>100</v>
      </c>
      <c r="Q16" s="325">
        <v>4</v>
      </c>
      <c r="R16" s="317" t="s">
        <v>40</v>
      </c>
      <c r="S16" s="26"/>
      <c r="T16" s="319"/>
      <c r="U16" s="319"/>
      <c r="V16" s="319"/>
      <c r="W16" s="319"/>
      <c r="X16" s="319"/>
      <c r="Y16" s="260"/>
      <c r="Z16" s="382"/>
      <c r="AA16" s="319"/>
      <c r="AB16" s="319"/>
      <c r="AC16" s="325"/>
      <c r="AD16" s="317"/>
      <c r="AE16" s="379">
        <f t="shared" si="3"/>
        <v>30</v>
      </c>
      <c r="AF16" s="319">
        <f t="shared" si="3"/>
        <v>70</v>
      </c>
      <c r="AG16" s="325">
        <f t="shared" si="4"/>
        <v>100</v>
      </c>
      <c r="AH16" s="327">
        <f t="shared" si="5"/>
        <v>4</v>
      </c>
      <c r="AI16" s="360"/>
      <c r="AJ16" s="360"/>
    </row>
    <row r="17" spans="2:36" ht="21.75" customHeight="1" x14ac:dyDescent="0.3">
      <c r="B17" s="585"/>
      <c r="C17" s="599"/>
      <c r="D17" s="393">
        <v>4</v>
      </c>
      <c r="E17" s="24" t="s">
        <v>44</v>
      </c>
      <c r="F17" s="25" t="s">
        <v>191</v>
      </c>
      <c r="G17" s="26">
        <v>5</v>
      </c>
      <c r="H17" s="319">
        <v>5</v>
      </c>
      <c r="I17" s="319">
        <v>25</v>
      </c>
      <c r="J17" s="319"/>
      <c r="K17" s="319"/>
      <c r="L17" s="319"/>
      <c r="M17" s="260"/>
      <c r="N17" s="384">
        <f t="shared" si="0"/>
        <v>35</v>
      </c>
      <c r="O17" s="138">
        <f t="shared" si="1"/>
        <v>65</v>
      </c>
      <c r="P17" s="138">
        <f t="shared" si="2"/>
        <v>100</v>
      </c>
      <c r="Q17" s="325">
        <v>4</v>
      </c>
      <c r="R17" s="317" t="s">
        <v>41</v>
      </c>
      <c r="S17" s="26"/>
      <c r="T17" s="319"/>
      <c r="U17" s="319"/>
      <c r="V17" s="319"/>
      <c r="W17" s="319"/>
      <c r="X17" s="319"/>
      <c r="Y17" s="260"/>
      <c r="Z17" s="382"/>
      <c r="AA17" s="319"/>
      <c r="AB17" s="319"/>
      <c r="AC17" s="325"/>
      <c r="AD17" s="317"/>
      <c r="AE17" s="379">
        <f t="shared" si="3"/>
        <v>35</v>
      </c>
      <c r="AF17" s="319">
        <f t="shared" si="3"/>
        <v>65</v>
      </c>
      <c r="AG17" s="325">
        <f t="shared" si="4"/>
        <v>100</v>
      </c>
      <c r="AH17" s="327">
        <f t="shared" si="5"/>
        <v>4</v>
      </c>
      <c r="AI17" s="360"/>
      <c r="AJ17" s="360"/>
    </row>
    <row r="18" spans="2:36" ht="21.75" customHeight="1" thickBot="1" x14ac:dyDescent="0.35">
      <c r="B18" s="585"/>
      <c r="C18" s="672"/>
      <c r="D18" s="394">
        <v>5</v>
      </c>
      <c r="E18" s="28" t="s">
        <v>45</v>
      </c>
      <c r="F18" s="29" t="s">
        <v>243</v>
      </c>
      <c r="G18" s="30"/>
      <c r="H18" s="320"/>
      <c r="I18" s="320"/>
      <c r="J18" s="320"/>
      <c r="K18" s="320"/>
      <c r="L18" s="320"/>
      <c r="M18" s="413"/>
      <c r="N18" s="457"/>
      <c r="O18" s="454"/>
      <c r="P18" s="454"/>
      <c r="Q18" s="326"/>
      <c r="R18" s="338"/>
      <c r="S18" s="30">
        <v>10</v>
      </c>
      <c r="T18" s="320"/>
      <c r="U18" s="320">
        <v>40</v>
      </c>
      <c r="V18" s="320"/>
      <c r="W18" s="320"/>
      <c r="X18" s="320"/>
      <c r="Y18" s="413"/>
      <c r="Z18" s="383">
        <f t="shared" ref="Z18:Z29" si="6">SUM(S18:Y18)</f>
        <v>50</v>
      </c>
      <c r="AA18" s="320">
        <f t="shared" ref="AA18:AA29" si="7">((AC18*25)-Z18)</f>
        <v>50</v>
      </c>
      <c r="AB18" s="320">
        <f t="shared" ref="AB18:AB29" si="8">SUM(Z18:AA18)</f>
        <v>100</v>
      </c>
      <c r="AC18" s="326">
        <v>4</v>
      </c>
      <c r="AD18" s="338" t="s">
        <v>40</v>
      </c>
      <c r="AE18" s="380">
        <f t="shared" si="3"/>
        <v>50</v>
      </c>
      <c r="AF18" s="320">
        <f t="shared" si="3"/>
        <v>50</v>
      </c>
      <c r="AG18" s="326">
        <f t="shared" si="4"/>
        <v>100</v>
      </c>
      <c r="AH18" s="328">
        <f t="shared" si="5"/>
        <v>4</v>
      </c>
      <c r="AI18" s="360"/>
      <c r="AJ18" s="360"/>
    </row>
    <row r="19" spans="2:36" ht="21.75" customHeight="1" x14ac:dyDescent="0.3">
      <c r="B19" s="583" t="s">
        <v>46</v>
      </c>
      <c r="C19" s="597"/>
      <c r="D19" s="392">
        <v>6</v>
      </c>
      <c r="E19" s="20" t="s">
        <v>47</v>
      </c>
      <c r="F19" s="339" t="s">
        <v>244</v>
      </c>
      <c r="G19" s="32">
        <v>10</v>
      </c>
      <c r="H19" s="33"/>
      <c r="I19" s="33">
        <v>20</v>
      </c>
      <c r="J19" s="33"/>
      <c r="K19" s="33"/>
      <c r="L19" s="33"/>
      <c r="M19" s="446"/>
      <c r="N19" s="456">
        <f t="shared" si="0"/>
        <v>30</v>
      </c>
      <c r="O19" s="33">
        <f t="shared" si="1"/>
        <v>20</v>
      </c>
      <c r="P19" s="33">
        <f t="shared" si="2"/>
        <v>50</v>
      </c>
      <c r="Q19" s="34">
        <v>2</v>
      </c>
      <c r="R19" s="316" t="s">
        <v>40</v>
      </c>
      <c r="S19" s="32"/>
      <c r="T19" s="33"/>
      <c r="U19" s="33"/>
      <c r="V19" s="33"/>
      <c r="W19" s="33"/>
      <c r="X19" s="33"/>
      <c r="Y19" s="446"/>
      <c r="Z19" s="456"/>
      <c r="AA19" s="33"/>
      <c r="AB19" s="33"/>
      <c r="AC19" s="34"/>
      <c r="AD19" s="316"/>
      <c r="AE19" s="462">
        <f t="shared" si="3"/>
        <v>30</v>
      </c>
      <c r="AF19" s="33">
        <f t="shared" si="3"/>
        <v>20</v>
      </c>
      <c r="AG19" s="34">
        <f t="shared" si="4"/>
        <v>50</v>
      </c>
      <c r="AH19" s="35">
        <f t="shared" si="5"/>
        <v>2</v>
      </c>
      <c r="AI19" s="360"/>
      <c r="AJ19" s="360"/>
    </row>
    <row r="20" spans="2:36" ht="31.8" thickBot="1" x14ac:dyDescent="0.35">
      <c r="B20" s="587"/>
      <c r="C20" s="598"/>
      <c r="D20" s="395">
        <v>7</v>
      </c>
      <c r="E20" s="36" t="s">
        <v>48</v>
      </c>
      <c r="F20" s="340" t="s">
        <v>244</v>
      </c>
      <c r="G20" s="37"/>
      <c r="H20" s="38"/>
      <c r="I20" s="38"/>
      <c r="J20" s="38"/>
      <c r="K20" s="38"/>
      <c r="L20" s="38"/>
      <c r="M20" s="447"/>
      <c r="N20" s="458"/>
      <c r="O20" s="38"/>
      <c r="P20" s="38"/>
      <c r="Q20" s="39"/>
      <c r="R20" s="318"/>
      <c r="S20" s="37">
        <v>15</v>
      </c>
      <c r="T20" s="38"/>
      <c r="U20" s="38">
        <v>15</v>
      </c>
      <c r="V20" s="38"/>
      <c r="W20" s="38"/>
      <c r="X20" s="38"/>
      <c r="Y20" s="447"/>
      <c r="Z20" s="458">
        <f t="shared" si="6"/>
        <v>30</v>
      </c>
      <c r="AA20" s="38">
        <f t="shared" si="7"/>
        <v>45</v>
      </c>
      <c r="AB20" s="38">
        <f t="shared" si="8"/>
        <v>75</v>
      </c>
      <c r="AC20" s="39">
        <v>3</v>
      </c>
      <c r="AD20" s="318" t="s">
        <v>40</v>
      </c>
      <c r="AE20" s="463">
        <f t="shared" si="3"/>
        <v>30</v>
      </c>
      <c r="AF20" s="38">
        <f t="shared" si="3"/>
        <v>45</v>
      </c>
      <c r="AG20" s="39">
        <f t="shared" si="4"/>
        <v>75</v>
      </c>
      <c r="AH20" s="40">
        <f t="shared" si="5"/>
        <v>3</v>
      </c>
      <c r="AI20" s="360"/>
      <c r="AJ20" s="360"/>
    </row>
    <row r="21" spans="2:36" ht="33.75" customHeight="1" thickBot="1" x14ac:dyDescent="0.35">
      <c r="B21" s="322" t="s">
        <v>49</v>
      </c>
      <c r="C21" s="322" t="s">
        <v>50</v>
      </c>
      <c r="D21" s="378">
        <v>8</v>
      </c>
      <c r="E21" s="41" t="s">
        <v>51</v>
      </c>
      <c r="F21" s="42" t="s">
        <v>192</v>
      </c>
      <c r="G21" s="43"/>
      <c r="H21" s="44">
        <v>15</v>
      </c>
      <c r="I21" s="44">
        <v>35</v>
      </c>
      <c r="J21" s="44"/>
      <c r="K21" s="44"/>
      <c r="L21" s="44"/>
      <c r="M21" s="448"/>
      <c r="N21" s="459">
        <f t="shared" si="0"/>
        <v>50</v>
      </c>
      <c r="O21" s="455">
        <f t="shared" si="1"/>
        <v>50</v>
      </c>
      <c r="P21" s="455">
        <f t="shared" si="2"/>
        <v>100</v>
      </c>
      <c r="Q21" s="45">
        <v>4</v>
      </c>
      <c r="R21" s="46" t="s">
        <v>40</v>
      </c>
      <c r="S21" s="43"/>
      <c r="T21" s="44"/>
      <c r="U21" s="44"/>
      <c r="V21" s="44"/>
      <c r="W21" s="44"/>
      <c r="X21" s="44"/>
      <c r="Y21" s="448"/>
      <c r="Z21" s="460"/>
      <c r="AA21" s="44"/>
      <c r="AB21" s="44"/>
      <c r="AC21" s="45"/>
      <c r="AD21" s="46"/>
      <c r="AE21" s="464">
        <f t="shared" si="3"/>
        <v>50</v>
      </c>
      <c r="AF21" s="44">
        <f t="shared" si="3"/>
        <v>50</v>
      </c>
      <c r="AG21" s="45">
        <f t="shared" si="4"/>
        <v>100</v>
      </c>
      <c r="AH21" s="47">
        <f t="shared" si="5"/>
        <v>4</v>
      </c>
      <c r="AI21" s="360"/>
      <c r="AJ21" s="360"/>
    </row>
    <row r="22" spans="2:36" ht="24" customHeight="1" x14ac:dyDescent="0.3">
      <c r="B22" s="583" t="s">
        <v>52</v>
      </c>
      <c r="C22" s="597"/>
      <c r="D22" s="392">
        <v>9</v>
      </c>
      <c r="E22" s="444" t="s">
        <v>53</v>
      </c>
      <c r="F22" s="445" t="s">
        <v>230</v>
      </c>
      <c r="G22" s="22"/>
      <c r="H22" s="336">
        <v>4</v>
      </c>
      <c r="I22" s="336"/>
      <c r="J22" s="336"/>
      <c r="K22" s="336"/>
      <c r="L22" s="336"/>
      <c r="M22" s="412"/>
      <c r="N22" s="456">
        <f t="shared" si="0"/>
        <v>4</v>
      </c>
      <c r="O22" s="33">
        <v>0</v>
      </c>
      <c r="P22" s="33">
        <f t="shared" si="2"/>
        <v>4</v>
      </c>
      <c r="Q22" s="337">
        <v>0</v>
      </c>
      <c r="R22" s="316" t="s">
        <v>54</v>
      </c>
      <c r="S22" s="22"/>
      <c r="T22" s="336"/>
      <c r="U22" s="336"/>
      <c r="V22" s="336"/>
      <c r="W22" s="336"/>
      <c r="X22" s="336"/>
      <c r="Y22" s="412"/>
      <c r="Z22" s="381"/>
      <c r="AA22" s="336"/>
      <c r="AB22" s="336"/>
      <c r="AC22" s="337"/>
      <c r="AD22" s="316"/>
      <c r="AE22" s="461">
        <f t="shared" si="3"/>
        <v>4</v>
      </c>
      <c r="AF22" s="336">
        <f t="shared" si="3"/>
        <v>0</v>
      </c>
      <c r="AG22" s="337">
        <f t="shared" si="4"/>
        <v>4</v>
      </c>
      <c r="AH22" s="333">
        <f t="shared" si="5"/>
        <v>0</v>
      </c>
      <c r="AI22" s="360"/>
      <c r="AJ22" s="360"/>
    </row>
    <row r="23" spans="2:36" ht="24" customHeight="1" x14ac:dyDescent="0.3">
      <c r="B23" s="585"/>
      <c r="C23" s="599"/>
      <c r="D23" s="393">
        <v>10</v>
      </c>
      <c r="E23" s="49" t="s">
        <v>55</v>
      </c>
      <c r="F23" s="50" t="s">
        <v>193</v>
      </c>
      <c r="G23" s="26"/>
      <c r="H23" s="319">
        <v>2</v>
      </c>
      <c r="I23" s="319"/>
      <c r="J23" s="319"/>
      <c r="K23" s="319"/>
      <c r="L23" s="319"/>
      <c r="M23" s="260"/>
      <c r="N23" s="384">
        <f t="shared" si="0"/>
        <v>2</v>
      </c>
      <c r="O23" s="138">
        <v>0</v>
      </c>
      <c r="P23" s="138">
        <f t="shared" si="2"/>
        <v>2</v>
      </c>
      <c r="Q23" s="325">
        <v>0</v>
      </c>
      <c r="R23" s="317" t="s">
        <v>56</v>
      </c>
      <c r="S23" s="26"/>
      <c r="T23" s="319"/>
      <c r="U23" s="319"/>
      <c r="V23" s="319"/>
      <c r="W23" s="319"/>
      <c r="X23" s="319"/>
      <c r="Y23" s="260"/>
      <c r="Z23" s="382"/>
      <c r="AA23" s="319"/>
      <c r="AB23" s="319"/>
      <c r="AC23" s="325"/>
      <c r="AD23" s="317"/>
      <c r="AE23" s="379">
        <f t="shared" si="3"/>
        <v>2</v>
      </c>
      <c r="AF23" s="319">
        <f t="shared" si="3"/>
        <v>0</v>
      </c>
      <c r="AG23" s="325">
        <f t="shared" si="4"/>
        <v>2</v>
      </c>
      <c r="AH23" s="327">
        <f t="shared" si="5"/>
        <v>0</v>
      </c>
      <c r="AI23" s="360"/>
      <c r="AJ23" s="360"/>
    </row>
    <row r="24" spans="2:36" ht="24" customHeight="1" x14ac:dyDescent="0.3">
      <c r="B24" s="585"/>
      <c r="C24" s="599"/>
      <c r="D24" s="393">
        <v>11</v>
      </c>
      <c r="E24" s="49" t="s">
        <v>57</v>
      </c>
      <c r="F24" s="50" t="s">
        <v>194</v>
      </c>
      <c r="G24" s="26"/>
      <c r="H24" s="319">
        <v>30</v>
      </c>
      <c r="I24" s="319"/>
      <c r="J24" s="319"/>
      <c r="K24" s="319"/>
      <c r="L24" s="319"/>
      <c r="M24" s="260"/>
      <c r="N24" s="384">
        <f t="shared" si="0"/>
        <v>30</v>
      </c>
      <c r="O24" s="138">
        <f t="shared" si="1"/>
        <v>20</v>
      </c>
      <c r="P24" s="138">
        <f t="shared" si="2"/>
        <v>50</v>
      </c>
      <c r="Q24" s="325">
        <v>2</v>
      </c>
      <c r="R24" s="317" t="s">
        <v>40</v>
      </c>
      <c r="S24" s="26"/>
      <c r="T24" s="319">
        <v>30</v>
      </c>
      <c r="U24" s="319"/>
      <c r="V24" s="319"/>
      <c r="W24" s="319"/>
      <c r="X24" s="319"/>
      <c r="Y24" s="260"/>
      <c r="Z24" s="382">
        <f t="shared" si="6"/>
        <v>30</v>
      </c>
      <c r="AA24" s="319">
        <f t="shared" si="7"/>
        <v>20</v>
      </c>
      <c r="AB24" s="319">
        <f t="shared" si="8"/>
        <v>50</v>
      </c>
      <c r="AC24" s="325">
        <v>2</v>
      </c>
      <c r="AD24" s="317" t="s">
        <v>40</v>
      </c>
      <c r="AE24" s="379">
        <f t="shared" si="3"/>
        <v>60</v>
      </c>
      <c r="AF24" s="319">
        <f t="shared" si="3"/>
        <v>40</v>
      </c>
      <c r="AG24" s="325">
        <f t="shared" si="4"/>
        <v>100</v>
      </c>
      <c r="AH24" s="327">
        <f t="shared" si="5"/>
        <v>4</v>
      </c>
      <c r="AI24" s="360"/>
      <c r="AJ24" s="360"/>
    </row>
    <row r="25" spans="2:36" ht="24" customHeight="1" x14ac:dyDescent="0.3">
      <c r="B25" s="585"/>
      <c r="C25" s="599"/>
      <c r="D25" s="393">
        <v>12</v>
      </c>
      <c r="E25" s="51" t="s">
        <v>58</v>
      </c>
      <c r="F25" s="52" t="s">
        <v>195</v>
      </c>
      <c r="G25" s="26">
        <v>2</v>
      </c>
      <c r="H25" s="319"/>
      <c r="I25" s="319"/>
      <c r="J25" s="319"/>
      <c r="K25" s="319"/>
      <c r="L25" s="319"/>
      <c r="M25" s="260">
        <v>13</v>
      </c>
      <c r="N25" s="384">
        <f t="shared" si="0"/>
        <v>15</v>
      </c>
      <c r="O25" s="138">
        <f t="shared" si="1"/>
        <v>10</v>
      </c>
      <c r="P25" s="138">
        <f t="shared" si="2"/>
        <v>25</v>
      </c>
      <c r="Q25" s="325">
        <v>1</v>
      </c>
      <c r="R25" s="317" t="s">
        <v>40</v>
      </c>
      <c r="S25" s="26"/>
      <c r="T25" s="319"/>
      <c r="U25" s="319"/>
      <c r="V25" s="319"/>
      <c r="W25" s="319"/>
      <c r="X25" s="319"/>
      <c r="Y25" s="260"/>
      <c r="Z25" s="382"/>
      <c r="AA25" s="319"/>
      <c r="AB25" s="319"/>
      <c r="AC25" s="325"/>
      <c r="AD25" s="317"/>
      <c r="AE25" s="379">
        <f t="shared" si="3"/>
        <v>15</v>
      </c>
      <c r="AF25" s="319">
        <f t="shared" si="3"/>
        <v>10</v>
      </c>
      <c r="AG25" s="325">
        <f t="shared" si="4"/>
        <v>25</v>
      </c>
      <c r="AH25" s="327">
        <f t="shared" si="5"/>
        <v>1</v>
      </c>
      <c r="AI25" s="360"/>
      <c r="AJ25" s="360"/>
    </row>
    <row r="26" spans="2:36" ht="24" customHeight="1" x14ac:dyDescent="0.3">
      <c r="B26" s="585"/>
      <c r="C26" s="599"/>
      <c r="D26" s="393">
        <v>13</v>
      </c>
      <c r="E26" s="49" t="s">
        <v>59</v>
      </c>
      <c r="F26" s="50" t="s">
        <v>196</v>
      </c>
      <c r="G26" s="26"/>
      <c r="H26" s="319"/>
      <c r="I26" s="319"/>
      <c r="J26" s="319"/>
      <c r="K26" s="319"/>
      <c r="L26" s="319"/>
      <c r="M26" s="260"/>
      <c r="N26" s="384"/>
      <c r="O26" s="138"/>
      <c r="P26" s="138"/>
      <c r="Q26" s="319"/>
      <c r="R26" s="53"/>
      <c r="S26" s="26">
        <v>8</v>
      </c>
      <c r="T26" s="319"/>
      <c r="U26" s="319"/>
      <c r="V26" s="319"/>
      <c r="W26" s="319"/>
      <c r="X26" s="319"/>
      <c r="Y26" s="260">
        <v>12</v>
      </c>
      <c r="Z26" s="382">
        <f t="shared" si="6"/>
        <v>20</v>
      </c>
      <c r="AA26" s="319">
        <f t="shared" si="7"/>
        <v>30</v>
      </c>
      <c r="AB26" s="319">
        <f t="shared" si="8"/>
        <v>50</v>
      </c>
      <c r="AC26" s="325">
        <v>2</v>
      </c>
      <c r="AD26" s="317" t="s">
        <v>40</v>
      </c>
      <c r="AE26" s="379">
        <f t="shared" si="3"/>
        <v>20</v>
      </c>
      <c r="AF26" s="319">
        <f t="shared" si="3"/>
        <v>30</v>
      </c>
      <c r="AG26" s="325">
        <f t="shared" si="4"/>
        <v>50</v>
      </c>
      <c r="AH26" s="327">
        <f t="shared" si="5"/>
        <v>2</v>
      </c>
      <c r="AI26" s="360"/>
      <c r="AJ26" s="360"/>
    </row>
    <row r="27" spans="2:36" ht="24" customHeight="1" x14ac:dyDescent="0.3">
      <c r="B27" s="585"/>
      <c r="C27" s="599"/>
      <c r="D27" s="393">
        <v>14</v>
      </c>
      <c r="E27" s="49" t="s">
        <v>60</v>
      </c>
      <c r="F27" s="50" t="s">
        <v>242</v>
      </c>
      <c r="G27" s="26"/>
      <c r="H27" s="319"/>
      <c r="I27" s="319"/>
      <c r="J27" s="319"/>
      <c r="K27" s="319"/>
      <c r="L27" s="319"/>
      <c r="M27" s="260"/>
      <c r="N27" s="384"/>
      <c r="O27" s="138"/>
      <c r="P27" s="138"/>
      <c r="Q27" s="319"/>
      <c r="R27" s="53"/>
      <c r="S27" s="26"/>
      <c r="T27" s="319">
        <v>16</v>
      </c>
      <c r="U27" s="319"/>
      <c r="V27" s="319"/>
      <c r="W27" s="319"/>
      <c r="X27" s="319"/>
      <c r="Y27" s="260">
        <v>4</v>
      </c>
      <c r="Z27" s="382">
        <f t="shared" si="6"/>
        <v>20</v>
      </c>
      <c r="AA27" s="319">
        <f t="shared" si="7"/>
        <v>5</v>
      </c>
      <c r="AB27" s="319">
        <f t="shared" si="8"/>
        <v>25</v>
      </c>
      <c r="AC27" s="325">
        <v>1</v>
      </c>
      <c r="AD27" s="317" t="s">
        <v>40</v>
      </c>
      <c r="AE27" s="379">
        <f t="shared" si="3"/>
        <v>20</v>
      </c>
      <c r="AF27" s="319">
        <f t="shared" si="3"/>
        <v>5</v>
      </c>
      <c r="AG27" s="325">
        <f t="shared" si="4"/>
        <v>25</v>
      </c>
      <c r="AH27" s="327">
        <f t="shared" si="5"/>
        <v>1</v>
      </c>
      <c r="AI27" s="360"/>
      <c r="AJ27" s="360"/>
    </row>
    <row r="28" spans="2:36" ht="24" customHeight="1" x14ac:dyDescent="0.3">
      <c r="B28" s="585"/>
      <c r="C28" s="599"/>
      <c r="D28" s="393">
        <v>15</v>
      </c>
      <c r="E28" s="49" t="s">
        <v>61</v>
      </c>
      <c r="F28" s="50" t="s">
        <v>283</v>
      </c>
      <c r="G28" s="26"/>
      <c r="H28" s="319"/>
      <c r="I28" s="319"/>
      <c r="J28" s="319"/>
      <c r="K28" s="319"/>
      <c r="L28" s="319"/>
      <c r="M28" s="260"/>
      <c r="N28" s="384"/>
      <c r="O28" s="138"/>
      <c r="P28" s="138"/>
      <c r="Q28" s="319"/>
      <c r="R28" s="53"/>
      <c r="S28" s="26"/>
      <c r="T28" s="319"/>
      <c r="U28" s="319">
        <v>10</v>
      </c>
      <c r="V28" s="319"/>
      <c r="W28" s="319"/>
      <c r="X28" s="319"/>
      <c r="Y28" s="260"/>
      <c r="Z28" s="382">
        <f t="shared" si="6"/>
        <v>10</v>
      </c>
      <c r="AA28" s="319">
        <f t="shared" si="7"/>
        <v>15</v>
      </c>
      <c r="AB28" s="319">
        <f t="shared" si="8"/>
        <v>25</v>
      </c>
      <c r="AC28" s="325">
        <v>1</v>
      </c>
      <c r="AD28" s="317" t="s">
        <v>40</v>
      </c>
      <c r="AE28" s="379">
        <f t="shared" si="3"/>
        <v>10</v>
      </c>
      <c r="AF28" s="319">
        <f t="shared" si="3"/>
        <v>15</v>
      </c>
      <c r="AG28" s="325">
        <f t="shared" si="4"/>
        <v>25</v>
      </c>
      <c r="AH28" s="327">
        <f t="shared" si="5"/>
        <v>1</v>
      </c>
      <c r="AI28" s="360"/>
      <c r="AJ28" s="360"/>
    </row>
    <row r="29" spans="2:36" ht="24" customHeight="1" x14ac:dyDescent="0.3">
      <c r="B29" s="585"/>
      <c r="C29" s="599"/>
      <c r="D29" s="393">
        <v>16</v>
      </c>
      <c r="E29" s="49" t="s">
        <v>62</v>
      </c>
      <c r="F29" s="50" t="s">
        <v>197</v>
      </c>
      <c r="G29" s="26"/>
      <c r="H29" s="319"/>
      <c r="I29" s="319"/>
      <c r="J29" s="319"/>
      <c r="K29" s="319"/>
      <c r="L29" s="319"/>
      <c r="M29" s="260"/>
      <c r="N29" s="384"/>
      <c r="O29" s="138"/>
      <c r="P29" s="138"/>
      <c r="Q29" s="319"/>
      <c r="R29" s="53"/>
      <c r="S29" s="26"/>
      <c r="T29" s="319">
        <v>15</v>
      </c>
      <c r="U29" s="319"/>
      <c r="V29" s="319"/>
      <c r="W29" s="319"/>
      <c r="X29" s="319"/>
      <c r="Y29" s="260"/>
      <c r="Z29" s="382">
        <f t="shared" si="6"/>
        <v>15</v>
      </c>
      <c r="AA29" s="319">
        <f t="shared" si="7"/>
        <v>10</v>
      </c>
      <c r="AB29" s="319">
        <f t="shared" si="8"/>
        <v>25</v>
      </c>
      <c r="AC29" s="325">
        <v>1</v>
      </c>
      <c r="AD29" s="317" t="s">
        <v>40</v>
      </c>
      <c r="AE29" s="379">
        <f>SUM(N29,Z29)</f>
        <v>15</v>
      </c>
      <c r="AF29" s="319">
        <f>SUM(O29,AA29)</f>
        <v>10</v>
      </c>
      <c r="AG29" s="325">
        <f t="shared" si="4"/>
        <v>25</v>
      </c>
      <c r="AH29" s="327">
        <f t="shared" si="5"/>
        <v>1</v>
      </c>
      <c r="AI29" s="360"/>
      <c r="AJ29" s="360"/>
    </row>
    <row r="30" spans="2:36" s="5" customFormat="1" ht="24" customHeight="1" thickBot="1" x14ac:dyDescent="0.35">
      <c r="B30" s="587"/>
      <c r="C30" s="598"/>
      <c r="D30" s="395">
        <v>17</v>
      </c>
      <c r="E30" s="54" t="s">
        <v>63</v>
      </c>
      <c r="F30" s="55" t="s">
        <v>198</v>
      </c>
      <c r="G30" s="37">
        <v>30</v>
      </c>
      <c r="H30" s="38"/>
      <c r="I30" s="38"/>
      <c r="J30" s="38"/>
      <c r="K30" s="38"/>
      <c r="L30" s="38"/>
      <c r="M30" s="447"/>
      <c r="N30" s="458">
        <v>30</v>
      </c>
      <c r="O30" s="38">
        <v>0</v>
      </c>
      <c r="P30" s="38">
        <v>30</v>
      </c>
      <c r="Q30" s="38">
        <v>0</v>
      </c>
      <c r="R30" s="399" t="s">
        <v>56</v>
      </c>
      <c r="S30" s="37">
        <v>30</v>
      </c>
      <c r="T30" s="38"/>
      <c r="U30" s="38"/>
      <c r="V30" s="38"/>
      <c r="W30" s="38"/>
      <c r="X30" s="38"/>
      <c r="Y30" s="447"/>
      <c r="Z30" s="458">
        <v>30</v>
      </c>
      <c r="AA30" s="38">
        <v>0</v>
      </c>
      <c r="AB30" s="38">
        <v>30</v>
      </c>
      <c r="AC30" s="38">
        <v>0</v>
      </c>
      <c r="AD30" s="399" t="s">
        <v>54</v>
      </c>
      <c r="AE30" s="380">
        <f>SUM(N30,Z30)</f>
        <v>60</v>
      </c>
      <c r="AF30" s="454">
        <v>0</v>
      </c>
      <c r="AG30" s="465">
        <f>SUM(P30+AE30)</f>
        <v>90</v>
      </c>
      <c r="AH30" s="466">
        <v>0</v>
      </c>
      <c r="AI30" s="360"/>
      <c r="AJ30" s="363"/>
    </row>
    <row r="31" spans="2:36" ht="21" customHeight="1" thickBot="1" x14ac:dyDescent="0.35">
      <c r="B31" s="595" t="s">
        <v>64</v>
      </c>
      <c r="C31" s="596"/>
      <c r="D31" s="596"/>
      <c r="E31" s="596"/>
      <c r="F31" s="617"/>
      <c r="G31" s="56">
        <f>SUM(G14:G30)</f>
        <v>108</v>
      </c>
      <c r="H31" s="57">
        <f>SUM(H14:H30)</f>
        <v>77</v>
      </c>
      <c r="I31" s="57">
        <f>SUM(I14:I30)</f>
        <v>195</v>
      </c>
      <c r="J31" s="57"/>
      <c r="K31" s="57"/>
      <c r="L31" s="57"/>
      <c r="M31" s="449">
        <f t="shared" ref="M31" si="9">SUM(M14:M30)</f>
        <v>13</v>
      </c>
      <c r="N31" s="450">
        <f>SUM(N14:N30)</f>
        <v>393</v>
      </c>
      <c r="O31" s="451">
        <f>SUM(O14:O30)</f>
        <v>443</v>
      </c>
      <c r="P31" s="451">
        <f>SUM(P14:P30)</f>
        <v>836</v>
      </c>
      <c r="Q31" s="57">
        <f t="shared" ref="Q31" si="10">SUM(Q14:Q29)</f>
        <v>32</v>
      </c>
      <c r="R31" s="58"/>
      <c r="S31" s="59">
        <f>SUM(S14:S29)</f>
        <v>57</v>
      </c>
      <c r="T31" s="60">
        <f t="shared" ref="T31:U31" si="11">SUM(T14:T29)</f>
        <v>68</v>
      </c>
      <c r="U31" s="60">
        <f t="shared" si="11"/>
        <v>92</v>
      </c>
      <c r="V31" s="60"/>
      <c r="W31" s="60"/>
      <c r="X31" s="60"/>
      <c r="Y31" s="453">
        <f t="shared" ref="Y31" si="12">SUM(Y14:Y29)</f>
        <v>16</v>
      </c>
      <c r="Z31" s="56">
        <f>SUM(Z14:Z30)</f>
        <v>263</v>
      </c>
      <c r="AA31" s="57">
        <f>SUM(AA14:AA30)</f>
        <v>317</v>
      </c>
      <c r="AB31" s="60">
        <f>SUM(AB14:AB30)</f>
        <v>580</v>
      </c>
      <c r="AC31" s="60">
        <f>SUM(AC14:AC30)</f>
        <v>22</v>
      </c>
      <c r="AD31" s="58"/>
      <c r="AE31" s="80">
        <f>SUM(AE14:AE30)</f>
        <v>656</v>
      </c>
      <c r="AF31" s="81">
        <f>SUM(AF14:AF30)</f>
        <v>760</v>
      </c>
      <c r="AG31" s="81">
        <f>SUM(AG14:AG30)</f>
        <v>1446</v>
      </c>
      <c r="AH31" s="82">
        <f>SUM(AH14:AH30)</f>
        <v>54</v>
      </c>
      <c r="AI31" s="360"/>
      <c r="AJ31" s="360"/>
    </row>
    <row r="32" spans="2:36" ht="12.75" customHeight="1" x14ac:dyDescent="0.3">
      <c r="B32" s="600" t="s">
        <v>65</v>
      </c>
      <c r="C32" s="601"/>
      <c r="D32" s="630" t="s">
        <v>37</v>
      </c>
      <c r="E32" s="631"/>
      <c r="F32" s="631"/>
      <c r="G32" s="631"/>
      <c r="H32" s="631"/>
      <c r="I32" s="631"/>
      <c r="J32" s="631"/>
      <c r="K32" s="631"/>
      <c r="L32" s="631"/>
      <c r="M32" s="631"/>
      <c r="N32" s="631"/>
      <c r="O32" s="631"/>
      <c r="P32" s="631"/>
      <c r="Q32" s="631"/>
      <c r="R32" s="631"/>
      <c r="S32" s="631"/>
      <c r="T32" s="631"/>
      <c r="U32" s="631"/>
      <c r="V32" s="631"/>
      <c r="W32" s="631"/>
      <c r="X32" s="631"/>
      <c r="Y32" s="631"/>
      <c r="Z32" s="631"/>
      <c r="AA32" s="631"/>
      <c r="AB32" s="631"/>
      <c r="AC32" s="631"/>
      <c r="AD32" s="631"/>
      <c r="AE32" s="631"/>
      <c r="AF32" s="631"/>
      <c r="AG32" s="631"/>
      <c r="AH32" s="632"/>
      <c r="AI32" s="360"/>
      <c r="AJ32" s="360"/>
    </row>
    <row r="33" spans="1:36" ht="13.5" customHeight="1" thickBot="1" x14ac:dyDescent="0.35">
      <c r="B33" s="602"/>
      <c r="C33" s="603"/>
      <c r="D33" s="633"/>
      <c r="E33" s="634"/>
      <c r="F33" s="634"/>
      <c r="G33" s="634"/>
      <c r="H33" s="634"/>
      <c r="I33" s="634"/>
      <c r="J33" s="634"/>
      <c r="K33" s="634"/>
      <c r="L33" s="634"/>
      <c r="M33" s="634"/>
      <c r="N33" s="634"/>
      <c r="O33" s="634"/>
      <c r="P33" s="634"/>
      <c r="Q33" s="634"/>
      <c r="R33" s="634"/>
      <c r="S33" s="634"/>
      <c r="T33" s="634"/>
      <c r="U33" s="634"/>
      <c r="V33" s="634"/>
      <c r="W33" s="634"/>
      <c r="X33" s="634"/>
      <c r="Y33" s="634"/>
      <c r="Z33" s="634"/>
      <c r="AA33" s="634"/>
      <c r="AB33" s="634"/>
      <c r="AC33" s="634"/>
      <c r="AD33" s="634"/>
      <c r="AE33" s="634"/>
      <c r="AF33" s="634"/>
      <c r="AG33" s="634"/>
      <c r="AH33" s="635"/>
      <c r="AI33" s="360"/>
      <c r="AJ33" s="360"/>
    </row>
    <row r="34" spans="1:36" ht="21" customHeight="1" x14ac:dyDescent="0.3">
      <c r="B34" s="604" t="s">
        <v>66</v>
      </c>
      <c r="C34" s="605"/>
      <c r="D34" s="61">
        <v>1</v>
      </c>
      <c r="E34" s="48" t="s">
        <v>67</v>
      </c>
      <c r="F34" s="62" t="s">
        <v>196</v>
      </c>
      <c r="G34" s="63"/>
      <c r="H34" s="64"/>
      <c r="I34" s="64"/>
      <c r="J34" s="64"/>
      <c r="K34" s="64"/>
      <c r="L34" s="64"/>
      <c r="M34" s="480"/>
      <c r="N34" s="483"/>
      <c r="O34" s="164"/>
      <c r="P34" s="272"/>
      <c r="Q34" s="164"/>
      <c r="R34" s="484"/>
      <c r="S34" s="22">
        <v>25</v>
      </c>
      <c r="T34" s="336"/>
      <c r="U34" s="336"/>
      <c r="V34" s="336"/>
      <c r="W34" s="336"/>
      <c r="X34" s="336"/>
      <c r="Y34" s="412"/>
      <c r="Z34" s="22">
        <f>SUM(S34:Y34)</f>
        <v>25</v>
      </c>
      <c r="AA34" s="336">
        <f>((AC34*30)-Z34)</f>
        <v>5</v>
      </c>
      <c r="AB34" s="336">
        <f>SUM(Z34:AA34)</f>
        <v>30</v>
      </c>
      <c r="AC34" s="336">
        <v>1</v>
      </c>
      <c r="AD34" s="608" t="s">
        <v>40</v>
      </c>
      <c r="AE34" s="611">
        <v>50</v>
      </c>
      <c r="AF34" s="614"/>
      <c r="AG34" s="624">
        <v>60</v>
      </c>
      <c r="AH34" s="627">
        <v>2</v>
      </c>
      <c r="AI34" s="360"/>
      <c r="AJ34" s="360"/>
    </row>
    <row r="35" spans="1:36" ht="21" customHeight="1" x14ac:dyDescent="0.3">
      <c r="B35" s="606"/>
      <c r="C35" s="607"/>
      <c r="D35" s="65">
        <v>2</v>
      </c>
      <c r="E35" s="49" t="s">
        <v>68</v>
      </c>
      <c r="F35" s="66" t="s">
        <v>199</v>
      </c>
      <c r="G35" s="67"/>
      <c r="H35" s="68"/>
      <c r="I35" s="68"/>
      <c r="J35" s="68"/>
      <c r="K35" s="68"/>
      <c r="L35" s="68"/>
      <c r="M35" s="275"/>
      <c r="N35" s="485"/>
      <c r="O35" s="68"/>
      <c r="P35" s="69"/>
      <c r="Q35" s="68"/>
      <c r="R35" s="486"/>
      <c r="S35" s="26">
        <v>25</v>
      </c>
      <c r="T35" s="319"/>
      <c r="U35" s="319"/>
      <c r="V35" s="319"/>
      <c r="W35" s="319"/>
      <c r="X35" s="319"/>
      <c r="Y35" s="260"/>
      <c r="Z35" s="26">
        <f t="shared" ref="Z35:Z37" si="13">SUM(S35:Y35)</f>
        <v>25</v>
      </c>
      <c r="AA35" s="319">
        <f>((AC35*30)-Z35)</f>
        <v>5</v>
      </c>
      <c r="AB35" s="319">
        <f t="shared" ref="AB35:AB37" si="14">SUM(Z35:AA35)</f>
        <v>30</v>
      </c>
      <c r="AC35" s="319">
        <v>1</v>
      </c>
      <c r="AD35" s="609"/>
      <c r="AE35" s="612"/>
      <c r="AF35" s="615"/>
      <c r="AG35" s="625"/>
      <c r="AH35" s="628"/>
      <c r="AI35" s="360"/>
      <c r="AJ35" s="360"/>
    </row>
    <row r="36" spans="1:36" ht="24" customHeight="1" x14ac:dyDescent="0.3">
      <c r="A36" s="371"/>
      <c r="B36" s="606"/>
      <c r="C36" s="607"/>
      <c r="D36" s="385">
        <v>3</v>
      </c>
      <c r="E36" s="24" t="s">
        <v>69</v>
      </c>
      <c r="F36" s="443" t="s">
        <v>200</v>
      </c>
      <c r="G36" s="368"/>
      <c r="H36" s="142"/>
      <c r="I36" s="142"/>
      <c r="J36" s="142"/>
      <c r="K36" s="142"/>
      <c r="L36" s="142"/>
      <c r="M36" s="370"/>
      <c r="N36" s="487"/>
      <c r="O36" s="142"/>
      <c r="P36" s="369"/>
      <c r="Q36" s="142"/>
      <c r="R36" s="517"/>
      <c r="S36" s="384"/>
      <c r="T36" s="144">
        <v>25</v>
      </c>
      <c r="U36" s="138"/>
      <c r="V36" s="138"/>
      <c r="W36" s="138"/>
      <c r="X36" s="138"/>
      <c r="Y36" s="482"/>
      <c r="Z36" s="143">
        <v>25</v>
      </c>
      <c r="AA36" s="138">
        <v>5</v>
      </c>
      <c r="AB36" s="138">
        <v>30</v>
      </c>
      <c r="AC36" s="138">
        <v>1</v>
      </c>
      <c r="AD36" s="609"/>
      <c r="AE36" s="612"/>
      <c r="AF36" s="615"/>
      <c r="AG36" s="625"/>
      <c r="AH36" s="628"/>
      <c r="AI36" s="365" t="s">
        <v>232</v>
      </c>
      <c r="AJ36" s="360"/>
    </row>
    <row r="37" spans="1:36" ht="21" customHeight="1" thickBot="1" x14ac:dyDescent="0.35">
      <c r="B37" s="606"/>
      <c r="C37" s="607"/>
      <c r="D37" s="70">
        <v>4</v>
      </c>
      <c r="E37" s="54" t="s">
        <v>70</v>
      </c>
      <c r="F37" s="312" t="s">
        <v>201</v>
      </c>
      <c r="G37" s="71"/>
      <c r="H37" s="72"/>
      <c r="I37" s="72"/>
      <c r="J37" s="72"/>
      <c r="K37" s="72"/>
      <c r="L37" s="72"/>
      <c r="M37" s="481"/>
      <c r="N37" s="488"/>
      <c r="O37" s="72"/>
      <c r="P37" s="73"/>
      <c r="Q37" s="72"/>
      <c r="R37" s="489"/>
      <c r="S37" s="74">
        <v>25</v>
      </c>
      <c r="T37" s="149"/>
      <c r="U37" s="149"/>
      <c r="V37" s="149"/>
      <c r="W37" s="149"/>
      <c r="X37" s="149"/>
      <c r="Y37" s="263"/>
      <c r="Z37" s="74">
        <f t="shared" si="13"/>
        <v>25</v>
      </c>
      <c r="AA37" s="149">
        <f>((AC37*30)-Z37)</f>
        <v>5</v>
      </c>
      <c r="AB37" s="149">
        <f t="shared" si="14"/>
        <v>30</v>
      </c>
      <c r="AC37" s="149">
        <v>1</v>
      </c>
      <c r="AD37" s="610"/>
      <c r="AE37" s="613"/>
      <c r="AF37" s="616"/>
      <c r="AG37" s="626"/>
      <c r="AH37" s="629"/>
      <c r="AI37" s="360"/>
      <c r="AJ37" s="360"/>
    </row>
    <row r="38" spans="1:36" ht="23.25" customHeight="1" thickBot="1" x14ac:dyDescent="0.35">
      <c r="B38" s="595" t="s">
        <v>64</v>
      </c>
      <c r="C38" s="596"/>
      <c r="D38" s="596"/>
      <c r="E38" s="617"/>
      <c r="F38" s="75"/>
      <c r="G38" s="76"/>
      <c r="H38" s="77"/>
      <c r="I38" s="77"/>
      <c r="J38" s="77"/>
      <c r="K38" s="77"/>
      <c r="L38" s="77"/>
      <c r="M38" s="79"/>
      <c r="N38" s="490"/>
      <c r="O38" s="77"/>
      <c r="P38" s="78"/>
      <c r="Q38" s="77"/>
      <c r="R38" s="187"/>
      <c r="S38" s="80"/>
      <c r="T38" s="81"/>
      <c r="U38" s="81"/>
      <c r="V38" s="81"/>
      <c r="W38" s="81"/>
      <c r="X38" s="81"/>
      <c r="Y38" s="195"/>
      <c r="Z38" s="80">
        <v>50</v>
      </c>
      <c r="AA38" s="81">
        <v>10</v>
      </c>
      <c r="AB38" s="81">
        <v>60</v>
      </c>
      <c r="AC38" s="81">
        <v>2</v>
      </c>
      <c r="AD38" s="82"/>
      <c r="AE38" s="83">
        <v>50</v>
      </c>
      <c r="AF38" s="81">
        <v>10</v>
      </c>
      <c r="AG38" s="81">
        <v>60</v>
      </c>
      <c r="AH38" s="82">
        <v>2</v>
      </c>
      <c r="AI38" s="360"/>
      <c r="AJ38" s="360"/>
    </row>
    <row r="39" spans="1:36" x14ac:dyDescent="0.3">
      <c r="B39" s="583" t="s">
        <v>71</v>
      </c>
      <c r="C39" s="584"/>
      <c r="D39" s="589" t="s">
        <v>37</v>
      </c>
      <c r="E39" s="590"/>
      <c r="F39" s="590"/>
      <c r="G39" s="590"/>
      <c r="H39" s="590"/>
      <c r="I39" s="590"/>
      <c r="J39" s="590"/>
      <c r="K39" s="590"/>
      <c r="L39" s="590"/>
      <c r="M39" s="590"/>
      <c r="N39" s="590"/>
      <c r="O39" s="590"/>
      <c r="P39" s="590"/>
      <c r="Q39" s="590"/>
      <c r="R39" s="590"/>
      <c r="S39" s="590"/>
      <c r="T39" s="590"/>
      <c r="U39" s="590"/>
      <c r="V39" s="590"/>
      <c r="W39" s="590"/>
      <c r="X39" s="590"/>
      <c r="Y39" s="590"/>
      <c r="Z39" s="590"/>
      <c r="AA39" s="590"/>
      <c r="AB39" s="590"/>
      <c r="AC39" s="590"/>
      <c r="AD39" s="590"/>
      <c r="AE39" s="590"/>
      <c r="AF39" s="590"/>
      <c r="AG39" s="590"/>
      <c r="AH39" s="591"/>
      <c r="AI39" s="360"/>
      <c r="AJ39" s="360"/>
    </row>
    <row r="40" spans="1:36" ht="4.5" customHeight="1" thickBot="1" x14ac:dyDescent="0.35">
      <c r="B40" s="585"/>
      <c r="C40" s="586"/>
      <c r="D40" s="592"/>
      <c r="E40" s="593"/>
      <c r="F40" s="593"/>
      <c r="G40" s="593"/>
      <c r="H40" s="593"/>
      <c r="I40" s="593"/>
      <c r="J40" s="593"/>
      <c r="K40" s="593"/>
      <c r="L40" s="593"/>
      <c r="M40" s="593"/>
      <c r="N40" s="593"/>
      <c r="O40" s="593"/>
      <c r="P40" s="593"/>
      <c r="Q40" s="593"/>
      <c r="R40" s="593"/>
      <c r="S40" s="593"/>
      <c r="T40" s="593"/>
      <c r="U40" s="593"/>
      <c r="V40" s="593"/>
      <c r="W40" s="593"/>
      <c r="X40" s="593"/>
      <c r="Y40" s="593"/>
      <c r="Z40" s="593"/>
      <c r="AA40" s="593"/>
      <c r="AB40" s="593"/>
      <c r="AC40" s="593"/>
      <c r="AD40" s="593"/>
      <c r="AE40" s="593"/>
      <c r="AF40" s="593"/>
      <c r="AG40" s="593"/>
      <c r="AH40" s="594"/>
      <c r="AI40" s="360"/>
      <c r="AJ40" s="360"/>
    </row>
    <row r="41" spans="1:36" ht="23.25" customHeight="1" thickBot="1" x14ac:dyDescent="0.35">
      <c r="B41" s="587"/>
      <c r="C41" s="588"/>
      <c r="D41" s="84">
        <v>1</v>
      </c>
      <c r="E41" s="85" t="s">
        <v>72</v>
      </c>
      <c r="F41" s="86" t="s">
        <v>184</v>
      </c>
      <c r="G41" s="87"/>
      <c r="H41" s="88"/>
      <c r="I41" s="88"/>
      <c r="J41" s="88"/>
      <c r="K41" s="88"/>
      <c r="L41" s="88"/>
      <c r="M41" s="88"/>
      <c r="N41" s="89"/>
      <c r="O41" s="88"/>
      <c r="P41" s="89"/>
      <c r="Q41" s="88"/>
      <c r="R41" s="90"/>
      <c r="S41" s="91"/>
      <c r="T41" s="88"/>
      <c r="U41" s="88"/>
      <c r="V41" s="88"/>
      <c r="W41" s="88"/>
      <c r="X41" s="92">
        <v>120</v>
      </c>
      <c r="Y41" s="88"/>
      <c r="Z41" s="92">
        <f>SUM(X41)</f>
        <v>120</v>
      </c>
      <c r="AA41" s="88"/>
      <c r="AB41" s="92">
        <f>SUM(Z41:AA41)</f>
        <v>120</v>
      </c>
      <c r="AC41" s="93">
        <v>4</v>
      </c>
      <c r="AD41" s="94" t="s">
        <v>40</v>
      </c>
      <c r="AE41" s="95">
        <f>SUM(AB41)</f>
        <v>120</v>
      </c>
      <c r="AF41" s="92">
        <f>SUM(AA41)</f>
        <v>0</v>
      </c>
      <c r="AG41" s="93">
        <f>SUM(AE41:AF41)</f>
        <v>120</v>
      </c>
      <c r="AH41" s="94">
        <f>SUM(AC41)</f>
        <v>4</v>
      </c>
      <c r="AI41" s="360"/>
      <c r="AJ41" s="360"/>
    </row>
    <row r="42" spans="1:36" s="3" customFormat="1" ht="23.25" customHeight="1" thickBot="1" x14ac:dyDescent="0.35">
      <c r="B42" s="595" t="s">
        <v>73</v>
      </c>
      <c r="C42" s="596"/>
      <c r="D42" s="596"/>
      <c r="E42" s="596"/>
      <c r="F42" s="321"/>
      <c r="G42" s="96">
        <f t="shared" ref="G42:O42" si="15">SUM(G31,G38,G41)</f>
        <v>108</v>
      </c>
      <c r="H42" s="323">
        <f t="shared" si="15"/>
        <v>77</v>
      </c>
      <c r="I42" s="323">
        <f t="shared" si="15"/>
        <v>195</v>
      </c>
      <c r="J42" s="323">
        <f t="shared" si="15"/>
        <v>0</v>
      </c>
      <c r="K42" s="323">
        <f t="shared" si="15"/>
        <v>0</v>
      </c>
      <c r="L42" s="323">
        <f t="shared" si="15"/>
        <v>0</v>
      </c>
      <c r="M42" s="323">
        <f t="shared" si="15"/>
        <v>13</v>
      </c>
      <c r="N42" s="323">
        <f t="shared" si="15"/>
        <v>393</v>
      </c>
      <c r="O42" s="323">
        <f t="shared" si="15"/>
        <v>443</v>
      </c>
      <c r="P42" s="323">
        <f>SUM(P31,P38,P41)</f>
        <v>836</v>
      </c>
      <c r="Q42" s="323">
        <f>SUM(Q31,Q38,Q41)</f>
        <v>32</v>
      </c>
      <c r="R42" s="324" t="s">
        <v>74</v>
      </c>
      <c r="S42" s="97">
        <f t="shared" ref="S42:Y42" si="16">SUM(S31,S38,S41)</f>
        <v>57</v>
      </c>
      <c r="T42" s="98">
        <f t="shared" si="16"/>
        <v>68</v>
      </c>
      <c r="U42" s="98">
        <f t="shared" si="16"/>
        <v>92</v>
      </c>
      <c r="V42" s="98">
        <f t="shared" si="16"/>
        <v>0</v>
      </c>
      <c r="W42" s="98">
        <f t="shared" si="16"/>
        <v>0</v>
      </c>
      <c r="X42" s="98">
        <f t="shared" si="16"/>
        <v>120</v>
      </c>
      <c r="Y42" s="98">
        <f t="shared" si="16"/>
        <v>16</v>
      </c>
      <c r="Z42" s="98">
        <f>SUM(Z31,Z38,Z41)</f>
        <v>433</v>
      </c>
      <c r="AA42" s="98">
        <f>SUM(AA31,AA38,AA41)</f>
        <v>327</v>
      </c>
      <c r="AB42" s="98">
        <f>SUM(AB31,AB38,AB41)</f>
        <v>760</v>
      </c>
      <c r="AC42" s="98">
        <f>SUM(AC31,AC38,AC41)</f>
        <v>28</v>
      </c>
      <c r="AD42" s="99" t="s">
        <v>74</v>
      </c>
      <c r="AE42" s="97">
        <f>SUM(AE31,AE38,AE41)</f>
        <v>826</v>
      </c>
      <c r="AF42" s="98">
        <f>SUM(AF31,AF38,AF41)</f>
        <v>770</v>
      </c>
      <c r="AG42" s="98">
        <f>SUM(AG31,AG38,AG41)</f>
        <v>1626</v>
      </c>
      <c r="AH42" s="99">
        <f>SUM(AH31,AH38,AH41)</f>
        <v>60</v>
      </c>
      <c r="AI42" s="361"/>
      <c r="AJ42" s="361"/>
    </row>
    <row r="43" spans="1:36" ht="15" customHeight="1" x14ac:dyDescent="0.3">
      <c r="B43" s="359"/>
      <c r="C43" s="359"/>
      <c r="D43" s="360"/>
      <c r="E43" s="360"/>
      <c r="F43" s="360"/>
      <c r="G43" s="360"/>
      <c r="H43" s="360"/>
      <c r="I43" s="360"/>
      <c r="J43" s="360"/>
      <c r="K43" s="360"/>
      <c r="L43" s="360"/>
      <c r="M43" s="360"/>
      <c r="N43" s="360"/>
      <c r="O43" s="360"/>
      <c r="P43" s="360"/>
      <c r="Q43" s="360"/>
      <c r="R43" s="360"/>
      <c r="S43" s="360"/>
      <c r="T43" s="360"/>
      <c r="U43" s="360"/>
      <c r="V43" s="360"/>
      <c r="W43" s="360"/>
      <c r="X43" s="360"/>
      <c r="Y43" s="360"/>
      <c r="Z43" s="360"/>
      <c r="AA43" s="360"/>
      <c r="AB43" s="360"/>
      <c r="AC43" s="360"/>
      <c r="AD43" s="360"/>
      <c r="AE43" s="360"/>
      <c r="AF43" s="361"/>
      <c r="AG43" s="360"/>
      <c r="AH43" s="360"/>
      <c r="AI43" s="360"/>
      <c r="AJ43" s="360"/>
    </row>
    <row r="44" spans="1:36" x14ac:dyDescent="0.3">
      <c r="B44" s="360"/>
      <c r="C44" s="359"/>
      <c r="D44" s="360"/>
      <c r="E44" s="360"/>
      <c r="F44" s="360"/>
      <c r="G44" s="360"/>
      <c r="H44" s="360"/>
      <c r="I44" s="360"/>
      <c r="J44" s="360"/>
      <c r="K44" s="360"/>
      <c r="L44" s="360"/>
      <c r="M44" s="360"/>
      <c r="N44" s="360"/>
      <c r="O44" s="360"/>
      <c r="P44" s="360"/>
      <c r="Q44" s="360"/>
      <c r="R44" s="360"/>
      <c r="S44" s="360"/>
      <c r="T44" s="360"/>
      <c r="U44" s="360"/>
      <c r="V44" s="360"/>
      <c r="W44" s="360"/>
      <c r="X44" s="360"/>
      <c r="Y44" s="360"/>
      <c r="Z44" s="360"/>
      <c r="AA44" s="360"/>
      <c r="AB44" s="360"/>
      <c r="AC44" s="360"/>
      <c r="AD44" s="360"/>
      <c r="AE44" s="360"/>
      <c r="AF44" s="361"/>
      <c r="AG44" s="360"/>
      <c r="AH44" s="360"/>
      <c r="AI44" s="360"/>
      <c r="AJ44" s="360"/>
    </row>
    <row r="45" spans="1:36" x14ac:dyDescent="0.3">
      <c r="B45" s="359"/>
      <c r="C45" s="359"/>
      <c r="D45" s="360"/>
      <c r="E45" s="360"/>
      <c r="F45" s="360"/>
      <c r="G45" s="360"/>
      <c r="H45" s="360"/>
      <c r="I45" s="360"/>
      <c r="J45" s="360"/>
      <c r="K45" s="360"/>
      <c r="L45" s="360"/>
      <c r="M45" s="360"/>
      <c r="N45" s="360"/>
      <c r="O45" s="360"/>
      <c r="P45" s="360"/>
      <c r="Q45" s="360"/>
      <c r="R45" s="360"/>
      <c r="S45" s="360"/>
      <c r="T45" s="360"/>
      <c r="U45" s="360"/>
      <c r="V45" s="360"/>
      <c r="W45" s="360"/>
      <c r="X45" s="360"/>
      <c r="Y45" s="360"/>
      <c r="Z45" s="360"/>
      <c r="AA45" s="360"/>
      <c r="AB45" s="360"/>
      <c r="AC45" s="360"/>
      <c r="AD45" s="360"/>
      <c r="AE45" s="360"/>
      <c r="AF45" s="361"/>
      <c r="AG45" s="360"/>
      <c r="AH45" s="360"/>
      <c r="AI45" s="360"/>
      <c r="AJ45" s="360"/>
    </row>
    <row r="46" spans="1:36" x14ac:dyDescent="0.3">
      <c r="B46" s="359"/>
      <c r="C46" s="359"/>
      <c r="D46" s="360"/>
      <c r="E46" s="360"/>
      <c r="F46" s="360"/>
      <c r="G46" s="360"/>
      <c r="H46" s="360"/>
      <c r="I46" s="360"/>
      <c r="J46" s="360"/>
      <c r="K46" s="360"/>
      <c r="L46" s="360"/>
      <c r="M46" s="360"/>
      <c r="N46" s="360"/>
      <c r="O46" s="360"/>
      <c r="P46" s="360"/>
      <c r="Q46" s="360"/>
      <c r="R46" s="360"/>
      <c r="S46" s="360"/>
      <c r="T46" s="360"/>
      <c r="U46" s="360"/>
      <c r="V46" s="360"/>
      <c r="W46" s="360"/>
      <c r="X46" s="360"/>
      <c r="Y46" s="360"/>
      <c r="Z46" s="360"/>
      <c r="AA46" s="360"/>
      <c r="AB46" s="360"/>
      <c r="AC46" s="360"/>
      <c r="AD46" s="360"/>
      <c r="AE46" s="360"/>
      <c r="AF46" s="361"/>
      <c r="AG46" s="360"/>
      <c r="AH46" s="360"/>
      <c r="AI46" s="360"/>
      <c r="AJ46" s="360"/>
    </row>
    <row r="47" spans="1:36" x14ac:dyDescent="0.3">
      <c r="B47" s="359"/>
      <c r="C47" s="359"/>
      <c r="D47" s="360"/>
      <c r="E47" s="360"/>
      <c r="F47" s="360"/>
      <c r="G47" s="360"/>
      <c r="H47" s="360"/>
      <c r="I47" s="360"/>
      <c r="J47" s="360"/>
      <c r="K47" s="360"/>
      <c r="L47" s="360"/>
      <c r="M47" s="360"/>
      <c r="N47" s="360"/>
      <c r="O47" s="360"/>
      <c r="P47" s="360"/>
      <c r="Q47" s="360"/>
      <c r="R47" s="360"/>
      <c r="S47" s="360"/>
      <c r="T47" s="360"/>
      <c r="U47" s="360"/>
      <c r="V47" s="360"/>
      <c r="W47" s="360"/>
      <c r="X47" s="360"/>
      <c r="Y47" s="360"/>
      <c r="Z47" s="360"/>
      <c r="AA47" s="360"/>
      <c r="AB47" s="360"/>
      <c r="AC47" s="360"/>
      <c r="AD47" s="360"/>
      <c r="AE47" s="360"/>
      <c r="AF47" s="361"/>
      <c r="AG47" s="360"/>
      <c r="AH47" s="360"/>
      <c r="AI47" s="360"/>
      <c r="AJ47" s="360"/>
    </row>
    <row r="48" spans="1:36" x14ac:dyDescent="0.3">
      <c r="B48" s="359"/>
      <c r="C48" s="359"/>
      <c r="D48" s="360"/>
      <c r="E48" s="360"/>
      <c r="F48" s="360"/>
      <c r="G48" s="360"/>
      <c r="H48" s="360"/>
      <c r="I48" s="360"/>
      <c r="J48" s="360"/>
      <c r="K48" s="360"/>
      <c r="L48" s="360"/>
      <c r="M48" s="360"/>
      <c r="N48" s="360"/>
      <c r="O48" s="360"/>
      <c r="P48" s="360"/>
      <c r="Q48" s="360"/>
      <c r="R48" s="360"/>
      <c r="S48" s="360"/>
      <c r="T48" s="360"/>
      <c r="U48" s="360"/>
      <c r="V48" s="360"/>
      <c r="W48" s="360"/>
      <c r="X48" s="360"/>
      <c r="Y48" s="360"/>
      <c r="Z48" s="360"/>
      <c r="AA48" s="360"/>
      <c r="AB48" s="360"/>
      <c r="AC48" s="360"/>
      <c r="AD48" s="360"/>
      <c r="AE48" s="360"/>
      <c r="AF48" s="361"/>
      <c r="AG48" s="360"/>
      <c r="AH48" s="360"/>
      <c r="AI48" s="360"/>
      <c r="AJ48" s="360"/>
    </row>
  </sheetData>
  <mergeCells count="45">
    <mergeCell ref="B5:E5"/>
    <mergeCell ref="G5:AH5"/>
    <mergeCell ref="B31:F31"/>
    <mergeCell ref="B2:AH2"/>
    <mergeCell ref="B3:E3"/>
    <mergeCell ref="G3:AH3"/>
    <mergeCell ref="B4:E4"/>
    <mergeCell ref="G4:AH4"/>
    <mergeCell ref="B14:B18"/>
    <mergeCell ref="C14:C18"/>
    <mergeCell ref="B6:E6"/>
    <mergeCell ref="G6:AH6"/>
    <mergeCell ref="B7:E7"/>
    <mergeCell ref="G7:AH7"/>
    <mergeCell ref="B8:B13"/>
    <mergeCell ref="C8:C13"/>
    <mergeCell ref="D8:AH8"/>
    <mergeCell ref="D9:E10"/>
    <mergeCell ref="G9:R9"/>
    <mergeCell ref="S9:AD9"/>
    <mergeCell ref="G10:R10"/>
    <mergeCell ref="S10:AD10"/>
    <mergeCell ref="AE9:AE11"/>
    <mergeCell ref="AH9:AH11"/>
    <mergeCell ref="AG9:AG11"/>
    <mergeCell ref="AF9:AF11"/>
    <mergeCell ref="D11:E11"/>
    <mergeCell ref="D12:AH12"/>
    <mergeCell ref="G13:AH13"/>
    <mergeCell ref="AG34:AG37"/>
    <mergeCell ref="AH34:AH37"/>
    <mergeCell ref="D32:AH33"/>
    <mergeCell ref="B39:C41"/>
    <mergeCell ref="D39:AH40"/>
    <mergeCell ref="B42:E42"/>
    <mergeCell ref="B19:B20"/>
    <mergeCell ref="C19:C20"/>
    <mergeCell ref="B22:B30"/>
    <mergeCell ref="C22:C30"/>
    <mergeCell ref="B32:C33"/>
    <mergeCell ref="B34:C37"/>
    <mergeCell ref="AD34:AD37"/>
    <mergeCell ref="AE34:AE37"/>
    <mergeCell ref="AF34:AF37"/>
    <mergeCell ref="B38:E38"/>
  </mergeCells>
  <pageMargins left="0.43307086614173229" right="0.43307086614173229" top="0.35433070866141736" bottom="0.35433070866141736" header="0.31496062992125984" footer="0.31496062992125984"/>
  <pageSetup paperSize="9" scale="4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66FF"/>
    <pageSetUpPr fitToPage="1"/>
  </sheetPr>
  <dimension ref="A1:AJ44"/>
  <sheetViews>
    <sheetView zoomScale="55" zoomScaleNormal="55" workbookViewId="0">
      <selection activeCell="I22" sqref="I22:I23"/>
    </sheetView>
  </sheetViews>
  <sheetFormatPr defaultColWidth="9.109375" defaultRowHeight="14.4" x14ac:dyDescent="0.3"/>
  <cols>
    <col min="1" max="1" width="14.44140625" style="7" customWidth="1"/>
    <col min="2" max="2" width="17.33203125" style="6" customWidth="1"/>
    <col min="3" max="3" width="15.33203125" style="6" customWidth="1"/>
    <col min="4" max="4" width="9.44140625" style="7" customWidth="1"/>
    <col min="5" max="5" width="45.6640625" style="7" customWidth="1"/>
    <col min="6" max="6" width="46.44140625" style="7" customWidth="1"/>
    <col min="7" max="7" width="3.88671875" style="7" bestFit="1" customWidth="1"/>
    <col min="8" max="8" width="4.5546875" style="7" bestFit="1" customWidth="1"/>
    <col min="9" max="9" width="5" style="7" bestFit="1" customWidth="1"/>
    <col min="10" max="10" width="2.5546875" style="7" bestFit="1" customWidth="1"/>
    <col min="11" max="12" width="3" style="7" bestFit="1" customWidth="1"/>
    <col min="13" max="13" width="3.88671875" style="7" bestFit="1" customWidth="1"/>
    <col min="14" max="15" width="6" style="7" bestFit="1" customWidth="1"/>
    <col min="16" max="16" width="8.5546875" style="7" bestFit="1" customWidth="1"/>
    <col min="17" max="17" width="3.88671875" style="7" bestFit="1" customWidth="1"/>
    <col min="18" max="18" width="6" style="7" bestFit="1" customWidth="1"/>
    <col min="19" max="19" width="3.88671875" style="7" bestFit="1" customWidth="1"/>
    <col min="20" max="21" width="5" style="7" bestFit="1" customWidth="1"/>
    <col min="22" max="22" width="2.5546875" style="7" bestFit="1" customWidth="1"/>
    <col min="23" max="23" width="3" style="7" bestFit="1" customWidth="1"/>
    <col min="24" max="24" width="5" style="7" bestFit="1" customWidth="1"/>
    <col min="25" max="25" width="3.44140625" style="7" bestFit="1" customWidth="1"/>
    <col min="26" max="27" width="6" style="7" bestFit="1" customWidth="1"/>
    <col min="28" max="28" width="8.5546875" style="7" bestFit="1" customWidth="1"/>
    <col min="29" max="29" width="3.88671875" style="7" bestFit="1" customWidth="1"/>
    <col min="30" max="31" width="6" style="7" bestFit="1" customWidth="1"/>
    <col min="32" max="32" width="6" style="8" bestFit="1" customWidth="1"/>
    <col min="33" max="33" width="8.5546875" style="7" bestFit="1" customWidth="1"/>
    <col min="34" max="34" width="6" style="7" bestFit="1" customWidth="1"/>
    <col min="35" max="16384" width="9.109375" style="7"/>
  </cols>
  <sheetData>
    <row r="1" spans="2:36" ht="15" thickBot="1" x14ac:dyDescent="0.35"/>
    <row r="2" spans="2:36" ht="21.6" thickBot="1" x14ac:dyDescent="0.35">
      <c r="B2" s="754" t="s">
        <v>0</v>
      </c>
      <c r="C2" s="755"/>
      <c r="D2" s="755"/>
      <c r="E2" s="755"/>
      <c r="F2" s="755"/>
      <c r="G2" s="755"/>
      <c r="H2" s="755"/>
      <c r="I2" s="755"/>
      <c r="J2" s="755"/>
      <c r="K2" s="755"/>
      <c r="L2" s="755"/>
      <c r="M2" s="755"/>
      <c r="N2" s="755"/>
      <c r="O2" s="755"/>
      <c r="P2" s="755"/>
      <c r="Q2" s="755"/>
      <c r="R2" s="755"/>
      <c r="S2" s="755"/>
      <c r="T2" s="755"/>
      <c r="U2" s="755"/>
      <c r="V2" s="755"/>
      <c r="W2" s="755"/>
      <c r="X2" s="755"/>
      <c r="Y2" s="755"/>
      <c r="Z2" s="755"/>
      <c r="AA2" s="755"/>
      <c r="AB2" s="755"/>
      <c r="AC2" s="755"/>
      <c r="AD2" s="755"/>
      <c r="AE2" s="755"/>
      <c r="AF2" s="755"/>
      <c r="AG2" s="755"/>
      <c r="AH2" s="756"/>
      <c r="AI2" s="357"/>
      <c r="AJ2" s="357"/>
    </row>
    <row r="3" spans="2:36" ht="18" x14ac:dyDescent="0.35">
      <c r="B3" s="757" t="s">
        <v>1</v>
      </c>
      <c r="C3" s="758"/>
      <c r="D3" s="758"/>
      <c r="E3" s="758"/>
      <c r="F3" s="758"/>
      <c r="G3" s="758"/>
      <c r="H3" s="758"/>
      <c r="I3" s="758"/>
      <c r="J3" s="758"/>
      <c r="K3" s="758" t="s">
        <v>2</v>
      </c>
      <c r="L3" s="758"/>
      <c r="M3" s="758"/>
      <c r="N3" s="758"/>
      <c r="O3" s="758"/>
      <c r="P3" s="758"/>
      <c r="Q3" s="758"/>
      <c r="R3" s="758"/>
      <c r="S3" s="758"/>
      <c r="T3" s="758"/>
      <c r="U3" s="758"/>
      <c r="V3" s="758"/>
      <c r="W3" s="758"/>
      <c r="X3" s="758"/>
      <c r="Y3" s="758"/>
      <c r="Z3" s="758"/>
      <c r="AA3" s="758"/>
      <c r="AB3" s="758"/>
      <c r="AC3" s="758"/>
      <c r="AD3" s="758"/>
      <c r="AE3" s="758"/>
      <c r="AF3" s="758"/>
      <c r="AG3" s="758"/>
      <c r="AH3" s="761"/>
    </row>
    <row r="4" spans="2:36" ht="15.6" x14ac:dyDescent="0.3">
      <c r="B4" s="759" t="s">
        <v>3</v>
      </c>
      <c r="C4" s="760"/>
      <c r="D4" s="760"/>
      <c r="E4" s="760"/>
      <c r="F4" s="760"/>
      <c r="G4" s="760"/>
      <c r="H4" s="760"/>
      <c r="I4" s="760"/>
      <c r="J4" s="760"/>
      <c r="K4" s="762" t="s">
        <v>4</v>
      </c>
      <c r="L4" s="762"/>
      <c r="M4" s="762"/>
      <c r="N4" s="762"/>
      <c r="O4" s="762"/>
      <c r="P4" s="762"/>
      <c r="Q4" s="762"/>
      <c r="R4" s="762"/>
      <c r="S4" s="762"/>
      <c r="T4" s="762"/>
      <c r="U4" s="762"/>
      <c r="V4" s="762"/>
      <c r="W4" s="762"/>
      <c r="X4" s="762"/>
      <c r="Y4" s="762"/>
      <c r="Z4" s="762"/>
      <c r="AA4" s="762"/>
      <c r="AB4" s="762"/>
      <c r="AC4" s="762"/>
      <c r="AD4" s="762"/>
      <c r="AE4" s="762"/>
      <c r="AF4" s="762"/>
      <c r="AG4" s="762"/>
      <c r="AH4" s="763"/>
    </row>
    <row r="5" spans="2:36" ht="15.6" x14ac:dyDescent="0.3">
      <c r="B5" s="759" t="s">
        <v>5</v>
      </c>
      <c r="C5" s="760"/>
      <c r="D5" s="760"/>
      <c r="E5" s="760"/>
      <c r="F5" s="760"/>
      <c r="G5" s="760"/>
      <c r="H5" s="760"/>
      <c r="I5" s="760"/>
      <c r="J5" s="760"/>
      <c r="K5" s="762" t="s">
        <v>6</v>
      </c>
      <c r="L5" s="762"/>
      <c r="M5" s="762"/>
      <c r="N5" s="762"/>
      <c r="O5" s="762"/>
      <c r="P5" s="762"/>
      <c r="Q5" s="762"/>
      <c r="R5" s="762"/>
      <c r="S5" s="762"/>
      <c r="T5" s="762"/>
      <c r="U5" s="762"/>
      <c r="V5" s="762"/>
      <c r="W5" s="762"/>
      <c r="X5" s="762"/>
      <c r="Y5" s="762"/>
      <c r="Z5" s="762"/>
      <c r="AA5" s="762"/>
      <c r="AB5" s="762"/>
      <c r="AC5" s="762"/>
      <c r="AD5" s="762"/>
      <c r="AE5" s="762"/>
      <c r="AF5" s="762"/>
      <c r="AG5" s="762"/>
      <c r="AH5" s="763"/>
    </row>
    <row r="6" spans="2:36" ht="16.2" thickBot="1" x14ac:dyDescent="0.35">
      <c r="B6" s="705" t="s">
        <v>7</v>
      </c>
      <c r="C6" s="706"/>
      <c r="D6" s="706"/>
      <c r="E6" s="706"/>
      <c r="F6" s="706"/>
      <c r="G6" s="706"/>
      <c r="H6" s="706"/>
      <c r="I6" s="706"/>
      <c r="J6" s="706"/>
      <c r="K6" s="706" t="s">
        <v>239</v>
      </c>
      <c r="L6" s="706"/>
      <c r="M6" s="706"/>
      <c r="N6" s="706"/>
      <c r="O6" s="706"/>
      <c r="P6" s="706"/>
      <c r="Q6" s="706"/>
      <c r="R6" s="706"/>
      <c r="S6" s="706"/>
      <c r="T6" s="706"/>
      <c r="U6" s="706"/>
      <c r="V6" s="706"/>
      <c r="W6" s="706"/>
      <c r="X6" s="706"/>
      <c r="Y6" s="706"/>
      <c r="Z6" s="706"/>
      <c r="AA6" s="706"/>
      <c r="AB6" s="706"/>
      <c r="AC6" s="706"/>
      <c r="AD6" s="706"/>
      <c r="AE6" s="706"/>
      <c r="AF6" s="706"/>
      <c r="AG6" s="706"/>
      <c r="AH6" s="707"/>
    </row>
    <row r="7" spans="2:36" ht="28.8" customHeight="1" thickBot="1" x14ac:dyDescent="0.35">
      <c r="B7" s="737" t="s">
        <v>9</v>
      </c>
      <c r="C7" s="740" t="s">
        <v>10</v>
      </c>
      <c r="D7" s="743" t="s">
        <v>275</v>
      </c>
      <c r="E7" s="744"/>
      <c r="F7" s="744"/>
      <c r="G7" s="744"/>
      <c r="H7" s="744"/>
      <c r="I7" s="744"/>
      <c r="J7" s="744"/>
      <c r="K7" s="744"/>
      <c r="L7" s="744"/>
      <c r="M7" s="744"/>
      <c r="N7" s="744"/>
      <c r="O7" s="744"/>
      <c r="P7" s="744"/>
      <c r="Q7" s="744"/>
      <c r="R7" s="744"/>
      <c r="S7" s="744"/>
      <c r="T7" s="744"/>
      <c r="U7" s="744"/>
      <c r="V7" s="744"/>
      <c r="W7" s="744"/>
      <c r="X7" s="744"/>
      <c r="Y7" s="744"/>
      <c r="Z7" s="744"/>
      <c r="AA7" s="744"/>
      <c r="AB7" s="744"/>
      <c r="AC7" s="744"/>
      <c r="AD7" s="744"/>
      <c r="AE7" s="744"/>
      <c r="AF7" s="744"/>
      <c r="AG7" s="744"/>
      <c r="AH7" s="745"/>
    </row>
    <row r="8" spans="2:36" ht="18.75" customHeight="1" thickBot="1" x14ac:dyDescent="0.35">
      <c r="B8" s="738"/>
      <c r="C8" s="741"/>
      <c r="D8" s="726" t="s">
        <v>90</v>
      </c>
      <c r="E8" s="723" t="s">
        <v>14</v>
      </c>
      <c r="F8" s="729" t="s">
        <v>147</v>
      </c>
      <c r="G8" s="746" t="s">
        <v>88</v>
      </c>
      <c r="H8" s="709"/>
      <c r="I8" s="709"/>
      <c r="J8" s="709"/>
      <c r="K8" s="709"/>
      <c r="L8" s="709"/>
      <c r="M8" s="709"/>
      <c r="N8" s="709"/>
      <c r="O8" s="709"/>
      <c r="P8" s="709"/>
      <c r="Q8" s="709"/>
      <c r="R8" s="747"/>
      <c r="S8" s="708" t="s">
        <v>89</v>
      </c>
      <c r="T8" s="709"/>
      <c r="U8" s="709"/>
      <c r="V8" s="709"/>
      <c r="W8" s="709"/>
      <c r="X8" s="709"/>
      <c r="Y8" s="709"/>
      <c r="Z8" s="709"/>
      <c r="AA8" s="709"/>
      <c r="AB8" s="709"/>
      <c r="AC8" s="709"/>
      <c r="AD8" s="710"/>
      <c r="AE8" s="711" t="s">
        <v>31</v>
      </c>
      <c r="AF8" s="717" t="s">
        <v>32</v>
      </c>
      <c r="AG8" s="717" t="s">
        <v>33</v>
      </c>
      <c r="AH8" s="720" t="s">
        <v>34</v>
      </c>
    </row>
    <row r="9" spans="2:36" ht="15.75" customHeight="1" thickBot="1" x14ac:dyDescent="0.35">
      <c r="B9" s="738"/>
      <c r="C9" s="741"/>
      <c r="D9" s="727"/>
      <c r="E9" s="724"/>
      <c r="F9" s="730"/>
      <c r="G9" s="733" t="s">
        <v>13</v>
      </c>
      <c r="H9" s="733"/>
      <c r="I9" s="733"/>
      <c r="J9" s="733"/>
      <c r="K9" s="733"/>
      <c r="L9" s="733"/>
      <c r="M9" s="733"/>
      <c r="N9" s="733"/>
      <c r="O9" s="733"/>
      <c r="P9" s="733"/>
      <c r="Q9" s="733"/>
      <c r="R9" s="733"/>
      <c r="S9" s="732" t="s">
        <v>13</v>
      </c>
      <c r="T9" s="733"/>
      <c r="U9" s="733"/>
      <c r="V9" s="733"/>
      <c r="W9" s="733"/>
      <c r="X9" s="733"/>
      <c r="Y9" s="733"/>
      <c r="Z9" s="733"/>
      <c r="AA9" s="733"/>
      <c r="AB9" s="733"/>
      <c r="AC9" s="733"/>
      <c r="AD9" s="734"/>
      <c r="AE9" s="712"/>
      <c r="AF9" s="718"/>
      <c r="AG9" s="718"/>
      <c r="AH9" s="721"/>
    </row>
    <row r="10" spans="2:36" s="9" customFormat="1" ht="151.5" customHeight="1" thickBot="1" x14ac:dyDescent="0.35">
      <c r="B10" s="738"/>
      <c r="C10" s="741"/>
      <c r="D10" s="728"/>
      <c r="E10" s="725"/>
      <c r="F10" s="731"/>
      <c r="G10" s="244" t="s">
        <v>15</v>
      </c>
      <c r="H10" s="197" t="s">
        <v>16</v>
      </c>
      <c r="I10" s="197" t="s">
        <v>17</v>
      </c>
      <c r="J10" s="197" t="s">
        <v>18</v>
      </c>
      <c r="K10" s="197" t="s">
        <v>19</v>
      </c>
      <c r="L10" s="197" t="s">
        <v>20</v>
      </c>
      <c r="M10" s="468" t="s">
        <v>21</v>
      </c>
      <c r="N10" s="469" t="s">
        <v>91</v>
      </c>
      <c r="O10" s="470" t="s">
        <v>23</v>
      </c>
      <c r="P10" s="470" t="s">
        <v>24</v>
      </c>
      <c r="Q10" s="470" t="s">
        <v>25</v>
      </c>
      <c r="R10" s="471" t="s">
        <v>26</v>
      </c>
      <c r="S10" s="196" t="s">
        <v>15</v>
      </c>
      <c r="T10" s="197" t="s">
        <v>16</v>
      </c>
      <c r="U10" s="197" t="s">
        <v>17</v>
      </c>
      <c r="V10" s="197" t="s">
        <v>18</v>
      </c>
      <c r="W10" s="197" t="s">
        <v>19</v>
      </c>
      <c r="X10" s="197" t="s">
        <v>20</v>
      </c>
      <c r="Y10" s="468" t="s">
        <v>27</v>
      </c>
      <c r="Z10" s="469" t="s">
        <v>28</v>
      </c>
      <c r="AA10" s="470" t="s">
        <v>23</v>
      </c>
      <c r="AB10" s="470" t="s">
        <v>24</v>
      </c>
      <c r="AC10" s="470" t="s">
        <v>29</v>
      </c>
      <c r="AD10" s="471" t="s">
        <v>30</v>
      </c>
      <c r="AE10" s="713"/>
      <c r="AF10" s="719"/>
      <c r="AG10" s="719"/>
      <c r="AH10" s="722"/>
    </row>
    <row r="11" spans="2:36" ht="16.2" thickBot="1" x14ac:dyDescent="0.35">
      <c r="B11" s="738"/>
      <c r="C11" s="741"/>
      <c r="D11" s="714" t="s">
        <v>35</v>
      </c>
      <c r="E11" s="715"/>
      <c r="F11" s="715"/>
      <c r="G11" s="715"/>
      <c r="H11" s="715"/>
      <c r="I11" s="715"/>
      <c r="J11" s="715"/>
      <c r="K11" s="715"/>
      <c r="L11" s="715"/>
      <c r="M11" s="715"/>
      <c r="N11" s="715"/>
      <c r="O11" s="715"/>
      <c r="P11" s="715"/>
      <c r="Q11" s="715"/>
      <c r="R11" s="715"/>
      <c r="S11" s="715"/>
      <c r="T11" s="715"/>
      <c r="U11" s="715"/>
      <c r="V11" s="715"/>
      <c r="W11" s="715"/>
      <c r="X11" s="715"/>
      <c r="Y11" s="715"/>
      <c r="Z11" s="715"/>
      <c r="AA11" s="715"/>
      <c r="AB11" s="715"/>
      <c r="AC11" s="715"/>
      <c r="AD11" s="715"/>
      <c r="AE11" s="715"/>
      <c r="AF11" s="715"/>
      <c r="AG11" s="715"/>
      <c r="AH11" s="716"/>
    </row>
    <row r="12" spans="2:36" ht="16.2" thickBot="1" x14ac:dyDescent="0.35">
      <c r="B12" s="739"/>
      <c r="C12" s="742"/>
      <c r="D12" s="245" t="s">
        <v>90</v>
      </c>
      <c r="E12" s="246" t="s">
        <v>37</v>
      </c>
      <c r="F12" s="247"/>
      <c r="G12" s="748"/>
      <c r="H12" s="748"/>
      <c r="I12" s="748"/>
      <c r="J12" s="748"/>
      <c r="K12" s="748"/>
      <c r="L12" s="748"/>
      <c r="M12" s="748"/>
      <c r="N12" s="748"/>
      <c r="O12" s="748"/>
      <c r="P12" s="748"/>
      <c r="Q12" s="748"/>
      <c r="R12" s="748"/>
      <c r="S12" s="748"/>
      <c r="T12" s="748"/>
      <c r="U12" s="748"/>
      <c r="V12" s="748"/>
      <c r="W12" s="748"/>
      <c r="X12" s="748"/>
      <c r="Y12" s="748"/>
      <c r="Z12" s="748"/>
      <c r="AA12" s="748"/>
      <c r="AB12" s="748"/>
      <c r="AC12" s="748"/>
      <c r="AD12" s="748"/>
      <c r="AE12" s="748"/>
      <c r="AF12" s="748"/>
      <c r="AG12" s="748"/>
      <c r="AH12" s="749"/>
    </row>
    <row r="13" spans="2:36" ht="16.5" customHeight="1" x14ac:dyDescent="0.3">
      <c r="B13" s="682" t="s">
        <v>38</v>
      </c>
      <c r="C13" s="751"/>
      <c r="D13" s="390">
        <v>1</v>
      </c>
      <c r="E13" s="248" t="s">
        <v>92</v>
      </c>
      <c r="F13" s="249" t="s">
        <v>202</v>
      </c>
      <c r="G13" s="23">
        <v>25</v>
      </c>
      <c r="H13" s="336">
        <v>0</v>
      </c>
      <c r="I13" s="336">
        <v>50</v>
      </c>
      <c r="J13" s="336"/>
      <c r="K13" s="336"/>
      <c r="L13" s="336"/>
      <c r="M13" s="412"/>
      <c r="N13" s="22">
        <f>SUM(G13:M13)</f>
        <v>75</v>
      </c>
      <c r="O13" s="336">
        <f>((Q13*25)-N13)</f>
        <v>100</v>
      </c>
      <c r="P13" s="336">
        <f>SUM(N13:O13)</f>
        <v>175</v>
      </c>
      <c r="Q13" s="337">
        <v>7</v>
      </c>
      <c r="R13" s="473" t="s">
        <v>41</v>
      </c>
      <c r="S13" s="22">
        <v>0</v>
      </c>
      <c r="T13" s="336">
        <v>0</v>
      </c>
      <c r="U13" s="336">
        <v>0</v>
      </c>
      <c r="V13" s="336">
        <v>0</v>
      </c>
      <c r="W13" s="336">
        <v>0</v>
      </c>
      <c r="X13" s="336">
        <v>0</v>
      </c>
      <c r="Y13" s="412">
        <v>0</v>
      </c>
      <c r="Z13" s="22">
        <f>SUM(S13:Y13)</f>
        <v>0</v>
      </c>
      <c r="AA13" s="336">
        <f>((AC13*25)-Z13)</f>
        <v>0</v>
      </c>
      <c r="AB13" s="336">
        <f>SUM(Z13:AA13)</f>
        <v>0</v>
      </c>
      <c r="AC13" s="337"/>
      <c r="AD13" s="473"/>
      <c r="AE13" s="23">
        <f>SUM(N13,Z13)</f>
        <v>75</v>
      </c>
      <c r="AF13" s="336">
        <f>SUM(O13,AA13)</f>
        <v>100</v>
      </c>
      <c r="AG13" s="337">
        <f>SUM(AE13:AF13)</f>
        <v>175</v>
      </c>
      <c r="AH13" s="333">
        <f>SUM(Q13,AC13)</f>
        <v>7</v>
      </c>
    </row>
    <row r="14" spans="2:36" ht="15.6" x14ac:dyDescent="0.3">
      <c r="B14" s="683"/>
      <c r="C14" s="752"/>
      <c r="D14" s="388">
        <v>2</v>
      </c>
      <c r="E14" s="250" t="s">
        <v>93</v>
      </c>
      <c r="F14" s="251" t="s">
        <v>200</v>
      </c>
      <c r="G14" s="27">
        <v>10</v>
      </c>
      <c r="H14" s="319">
        <v>5</v>
      </c>
      <c r="I14" s="319">
        <v>15</v>
      </c>
      <c r="J14" s="319"/>
      <c r="K14" s="319"/>
      <c r="L14" s="319"/>
      <c r="M14" s="260"/>
      <c r="N14" s="26">
        <f t="shared" ref="N14:N33" si="0">SUM(G14:M14)</f>
        <v>30</v>
      </c>
      <c r="O14" s="319">
        <f t="shared" ref="O14:O33" si="1">((Q14*25)-N14)</f>
        <v>45</v>
      </c>
      <c r="P14" s="319">
        <f t="shared" ref="P14:P33" si="2">SUM(N14:O14)</f>
        <v>75</v>
      </c>
      <c r="Q14" s="325">
        <v>3</v>
      </c>
      <c r="R14" s="474" t="s">
        <v>40</v>
      </c>
      <c r="S14" s="26"/>
      <c r="T14" s="319"/>
      <c r="U14" s="319"/>
      <c r="V14" s="319"/>
      <c r="W14" s="319"/>
      <c r="X14" s="319"/>
      <c r="Y14" s="260"/>
      <c r="Z14" s="26">
        <f t="shared" ref="Z14:Z33" si="3">SUM(S14:Y14)</f>
        <v>0</v>
      </c>
      <c r="AA14" s="319">
        <f t="shared" ref="AA14:AA33" si="4">((AC14*25)-Z14)</f>
        <v>0</v>
      </c>
      <c r="AB14" s="319">
        <f t="shared" ref="AB14:AB33" si="5">SUM(Z14:AA14)</f>
        <v>0</v>
      </c>
      <c r="AC14" s="325"/>
      <c r="AD14" s="474"/>
      <c r="AE14" s="27">
        <f t="shared" ref="AE14:AF33" si="6">SUM(N14,Z14)</f>
        <v>30</v>
      </c>
      <c r="AF14" s="319">
        <f t="shared" si="6"/>
        <v>45</v>
      </c>
      <c r="AG14" s="325">
        <f t="shared" ref="AG14:AG33" si="7">SUM(AE14:AF14)</f>
        <v>75</v>
      </c>
      <c r="AH14" s="327">
        <f t="shared" ref="AH14:AH33" si="8">SUM(Q14,AC14)</f>
        <v>3</v>
      </c>
    </row>
    <row r="15" spans="2:36" ht="15.6" x14ac:dyDescent="0.3">
      <c r="B15" s="683"/>
      <c r="C15" s="752"/>
      <c r="D15" s="388">
        <v>3</v>
      </c>
      <c r="E15" s="250" t="s">
        <v>94</v>
      </c>
      <c r="F15" s="251" t="s">
        <v>240</v>
      </c>
      <c r="G15" s="27">
        <v>20</v>
      </c>
      <c r="H15" s="319">
        <v>10</v>
      </c>
      <c r="I15" s="319">
        <v>40</v>
      </c>
      <c r="J15" s="319"/>
      <c r="K15" s="319"/>
      <c r="L15" s="319"/>
      <c r="M15" s="260"/>
      <c r="N15" s="26">
        <f t="shared" si="0"/>
        <v>70</v>
      </c>
      <c r="O15" s="319">
        <f t="shared" si="1"/>
        <v>105</v>
      </c>
      <c r="P15" s="319">
        <f t="shared" si="2"/>
        <v>175</v>
      </c>
      <c r="Q15" s="325">
        <v>7</v>
      </c>
      <c r="R15" s="474" t="s">
        <v>41</v>
      </c>
      <c r="S15" s="26"/>
      <c r="T15" s="319"/>
      <c r="U15" s="319"/>
      <c r="V15" s="319"/>
      <c r="W15" s="319"/>
      <c r="X15" s="319"/>
      <c r="Y15" s="260"/>
      <c r="Z15" s="26">
        <f t="shared" si="3"/>
        <v>0</v>
      </c>
      <c r="AA15" s="319">
        <f t="shared" si="4"/>
        <v>0</v>
      </c>
      <c r="AB15" s="319">
        <f t="shared" si="5"/>
        <v>0</v>
      </c>
      <c r="AC15" s="325"/>
      <c r="AD15" s="474"/>
      <c r="AE15" s="27">
        <f t="shared" si="6"/>
        <v>70</v>
      </c>
      <c r="AF15" s="319">
        <f t="shared" si="6"/>
        <v>105</v>
      </c>
      <c r="AG15" s="325">
        <f t="shared" si="7"/>
        <v>175</v>
      </c>
      <c r="AH15" s="327">
        <f t="shared" si="8"/>
        <v>7</v>
      </c>
    </row>
    <row r="16" spans="2:36" ht="18.75" customHeight="1" x14ac:dyDescent="0.3">
      <c r="B16" s="683"/>
      <c r="C16" s="752"/>
      <c r="D16" s="388">
        <v>4</v>
      </c>
      <c r="E16" s="250" t="s">
        <v>95</v>
      </c>
      <c r="F16" s="251" t="s">
        <v>203</v>
      </c>
      <c r="G16" s="27"/>
      <c r="H16" s="319"/>
      <c r="I16" s="319">
        <v>10</v>
      </c>
      <c r="J16" s="319"/>
      <c r="K16" s="319"/>
      <c r="L16" s="319"/>
      <c r="M16" s="260"/>
      <c r="N16" s="26">
        <f t="shared" si="0"/>
        <v>10</v>
      </c>
      <c r="O16" s="319">
        <f t="shared" si="1"/>
        <v>15</v>
      </c>
      <c r="P16" s="319">
        <f t="shared" si="2"/>
        <v>25</v>
      </c>
      <c r="Q16" s="325">
        <v>1</v>
      </c>
      <c r="R16" s="474" t="s">
        <v>40</v>
      </c>
      <c r="S16" s="26"/>
      <c r="T16" s="319"/>
      <c r="U16" s="319"/>
      <c r="V16" s="319"/>
      <c r="W16" s="319"/>
      <c r="X16" s="319"/>
      <c r="Y16" s="260"/>
      <c r="Z16" s="26">
        <f t="shared" si="3"/>
        <v>0</v>
      </c>
      <c r="AA16" s="319">
        <f t="shared" si="4"/>
        <v>0</v>
      </c>
      <c r="AB16" s="319">
        <f t="shared" si="5"/>
        <v>0</v>
      </c>
      <c r="AC16" s="325"/>
      <c r="AD16" s="474"/>
      <c r="AE16" s="27">
        <f t="shared" si="6"/>
        <v>10</v>
      </c>
      <c r="AF16" s="319">
        <f t="shared" si="6"/>
        <v>15</v>
      </c>
      <c r="AG16" s="325">
        <f t="shared" si="7"/>
        <v>25</v>
      </c>
      <c r="AH16" s="327">
        <f t="shared" si="8"/>
        <v>1</v>
      </c>
    </row>
    <row r="17" spans="1:35" ht="15.6" x14ac:dyDescent="0.3">
      <c r="B17" s="683"/>
      <c r="C17" s="752"/>
      <c r="D17" s="388">
        <v>5</v>
      </c>
      <c r="E17" s="250" t="s">
        <v>96</v>
      </c>
      <c r="F17" s="251" t="s">
        <v>284</v>
      </c>
      <c r="G17" s="27"/>
      <c r="H17" s="319"/>
      <c r="I17" s="319"/>
      <c r="J17" s="319"/>
      <c r="K17" s="319"/>
      <c r="L17" s="319"/>
      <c r="M17" s="260"/>
      <c r="N17" s="26">
        <f t="shared" si="0"/>
        <v>0</v>
      </c>
      <c r="O17" s="319">
        <v>0</v>
      </c>
      <c r="P17" s="319">
        <f t="shared" si="2"/>
        <v>0</v>
      </c>
      <c r="Q17" s="325"/>
      <c r="R17" s="474"/>
      <c r="S17" s="26">
        <v>20</v>
      </c>
      <c r="T17" s="319"/>
      <c r="U17" s="319">
        <v>20</v>
      </c>
      <c r="V17" s="319"/>
      <c r="W17" s="319"/>
      <c r="X17" s="319"/>
      <c r="Y17" s="260"/>
      <c r="Z17" s="26">
        <f t="shared" si="3"/>
        <v>40</v>
      </c>
      <c r="AA17" s="319">
        <f t="shared" si="4"/>
        <v>35</v>
      </c>
      <c r="AB17" s="319">
        <f t="shared" si="5"/>
        <v>75</v>
      </c>
      <c r="AC17" s="325">
        <v>3</v>
      </c>
      <c r="AD17" s="474" t="s">
        <v>40</v>
      </c>
      <c r="AE17" s="27">
        <f t="shared" si="6"/>
        <v>40</v>
      </c>
      <c r="AF17" s="319">
        <f t="shared" si="6"/>
        <v>35</v>
      </c>
      <c r="AG17" s="325">
        <f t="shared" si="7"/>
        <v>75</v>
      </c>
      <c r="AH17" s="327">
        <f t="shared" si="8"/>
        <v>3</v>
      </c>
    </row>
    <row r="18" spans="1:35" ht="16.5" customHeight="1" x14ac:dyDescent="0.3">
      <c r="B18" s="683"/>
      <c r="C18" s="752"/>
      <c r="D18" s="388">
        <v>6</v>
      </c>
      <c r="E18" s="250" t="s">
        <v>97</v>
      </c>
      <c r="F18" s="251" t="s">
        <v>247</v>
      </c>
      <c r="G18" s="27"/>
      <c r="H18" s="319"/>
      <c r="I18" s="319"/>
      <c r="J18" s="319"/>
      <c r="K18" s="319"/>
      <c r="L18" s="319"/>
      <c r="M18" s="260"/>
      <c r="N18" s="26">
        <f t="shared" si="0"/>
        <v>0</v>
      </c>
      <c r="O18" s="319">
        <f t="shared" si="1"/>
        <v>0</v>
      </c>
      <c r="P18" s="319">
        <f t="shared" si="2"/>
        <v>0</v>
      </c>
      <c r="Q18" s="325"/>
      <c r="R18" s="474"/>
      <c r="S18" s="26">
        <v>4</v>
      </c>
      <c r="T18" s="319">
        <v>3</v>
      </c>
      <c r="U18" s="319">
        <v>8</v>
      </c>
      <c r="V18" s="319"/>
      <c r="W18" s="319"/>
      <c r="X18" s="319"/>
      <c r="Y18" s="260"/>
      <c r="Z18" s="26">
        <f t="shared" si="3"/>
        <v>15</v>
      </c>
      <c r="AA18" s="319">
        <f t="shared" si="4"/>
        <v>10</v>
      </c>
      <c r="AB18" s="319">
        <f t="shared" si="5"/>
        <v>25</v>
      </c>
      <c r="AC18" s="325">
        <v>1</v>
      </c>
      <c r="AD18" s="474" t="s">
        <v>40</v>
      </c>
      <c r="AE18" s="27">
        <f t="shared" si="6"/>
        <v>15</v>
      </c>
      <c r="AF18" s="319">
        <f t="shared" si="6"/>
        <v>10</v>
      </c>
      <c r="AG18" s="325">
        <f t="shared" si="7"/>
        <v>25</v>
      </c>
      <c r="AH18" s="327">
        <f t="shared" si="8"/>
        <v>1</v>
      </c>
    </row>
    <row r="19" spans="1:35" ht="15.6" x14ac:dyDescent="0.3">
      <c r="B19" s="683"/>
      <c r="C19" s="752"/>
      <c r="D19" s="388">
        <v>7</v>
      </c>
      <c r="E19" s="250" t="s">
        <v>98</v>
      </c>
      <c r="F19" s="251" t="s">
        <v>204</v>
      </c>
      <c r="G19" s="27"/>
      <c r="H19" s="319"/>
      <c r="I19" s="319"/>
      <c r="J19" s="319"/>
      <c r="K19" s="319"/>
      <c r="L19" s="319"/>
      <c r="M19" s="260"/>
      <c r="N19" s="26">
        <f t="shared" si="0"/>
        <v>0</v>
      </c>
      <c r="O19" s="319">
        <f t="shared" si="1"/>
        <v>0</v>
      </c>
      <c r="P19" s="319">
        <f t="shared" si="2"/>
        <v>0</v>
      </c>
      <c r="Q19" s="325"/>
      <c r="R19" s="474"/>
      <c r="S19" s="26">
        <v>13</v>
      </c>
      <c r="T19" s="319">
        <v>9</v>
      </c>
      <c r="U19" s="319">
        <v>18</v>
      </c>
      <c r="V19" s="319"/>
      <c r="W19" s="319"/>
      <c r="X19" s="319"/>
      <c r="Y19" s="260"/>
      <c r="Z19" s="26">
        <f t="shared" si="3"/>
        <v>40</v>
      </c>
      <c r="AA19" s="319">
        <f t="shared" si="4"/>
        <v>60</v>
      </c>
      <c r="AB19" s="319">
        <f t="shared" si="5"/>
        <v>100</v>
      </c>
      <c r="AC19" s="325">
        <v>4</v>
      </c>
      <c r="AD19" s="474" t="s">
        <v>41</v>
      </c>
      <c r="AE19" s="27">
        <f t="shared" si="6"/>
        <v>40</v>
      </c>
      <c r="AF19" s="319">
        <f t="shared" si="6"/>
        <v>60</v>
      </c>
      <c r="AG19" s="325">
        <f t="shared" si="7"/>
        <v>100</v>
      </c>
      <c r="AH19" s="327">
        <f t="shared" si="8"/>
        <v>4</v>
      </c>
    </row>
    <row r="20" spans="1:35" ht="15.6" x14ac:dyDescent="0.3">
      <c r="B20" s="683"/>
      <c r="C20" s="752"/>
      <c r="D20" s="388">
        <v>8</v>
      </c>
      <c r="E20" s="252" t="s">
        <v>99</v>
      </c>
      <c r="F20" s="253" t="s">
        <v>191</v>
      </c>
      <c r="G20" s="27"/>
      <c r="H20" s="319"/>
      <c r="I20" s="319"/>
      <c r="J20" s="319"/>
      <c r="K20" s="319"/>
      <c r="L20" s="319"/>
      <c r="M20" s="260"/>
      <c r="N20" s="26">
        <f t="shared" si="0"/>
        <v>0</v>
      </c>
      <c r="O20" s="319">
        <f t="shared" si="1"/>
        <v>0</v>
      </c>
      <c r="P20" s="319">
        <f t="shared" si="2"/>
        <v>0</v>
      </c>
      <c r="Q20" s="325"/>
      <c r="R20" s="474"/>
      <c r="S20" s="26">
        <v>3</v>
      </c>
      <c r="T20" s="319">
        <v>4</v>
      </c>
      <c r="U20" s="319">
        <v>8</v>
      </c>
      <c r="V20" s="319"/>
      <c r="W20" s="319"/>
      <c r="X20" s="319"/>
      <c r="Y20" s="260"/>
      <c r="Z20" s="26">
        <f t="shared" si="3"/>
        <v>15</v>
      </c>
      <c r="AA20" s="319">
        <f t="shared" si="4"/>
        <v>35</v>
      </c>
      <c r="AB20" s="319">
        <f t="shared" si="5"/>
        <v>50</v>
      </c>
      <c r="AC20" s="325">
        <v>2</v>
      </c>
      <c r="AD20" s="474" t="s">
        <v>40</v>
      </c>
      <c r="AE20" s="27">
        <f t="shared" si="6"/>
        <v>15</v>
      </c>
      <c r="AF20" s="319">
        <f t="shared" si="6"/>
        <v>35</v>
      </c>
      <c r="AG20" s="325">
        <f t="shared" si="7"/>
        <v>50</v>
      </c>
      <c r="AH20" s="327">
        <f t="shared" si="8"/>
        <v>2</v>
      </c>
    </row>
    <row r="21" spans="1:35" ht="16.5" customHeight="1" thickBot="1" x14ac:dyDescent="0.35">
      <c r="B21" s="750"/>
      <c r="C21" s="753"/>
      <c r="D21" s="391">
        <v>9</v>
      </c>
      <c r="E21" s="254" t="s">
        <v>100</v>
      </c>
      <c r="F21" s="255" t="s">
        <v>285</v>
      </c>
      <c r="G21" s="31"/>
      <c r="H21" s="320"/>
      <c r="I21" s="320"/>
      <c r="J21" s="320"/>
      <c r="K21" s="320"/>
      <c r="L21" s="320"/>
      <c r="M21" s="413"/>
      <c r="N21" s="30">
        <f t="shared" si="0"/>
        <v>0</v>
      </c>
      <c r="O21" s="320">
        <f t="shared" si="1"/>
        <v>0</v>
      </c>
      <c r="P21" s="320">
        <f t="shared" si="2"/>
        <v>0</v>
      </c>
      <c r="Q21" s="326"/>
      <c r="R21" s="475"/>
      <c r="S21" s="30">
        <v>12</v>
      </c>
      <c r="T21" s="320">
        <v>8</v>
      </c>
      <c r="U21" s="320">
        <v>30</v>
      </c>
      <c r="V21" s="320"/>
      <c r="W21" s="320"/>
      <c r="X21" s="320"/>
      <c r="Y21" s="413"/>
      <c r="Z21" s="30">
        <f t="shared" si="3"/>
        <v>50</v>
      </c>
      <c r="AA21" s="320">
        <f t="shared" si="4"/>
        <v>50</v>
      </c>
      <c r="AB21" s="320">
        <f t="shared" si="5"/>
        <v>100</v>
      </c>
      <c r="AC21" s="326">
        <v>4</v>
      </c>
      <c r="AD21" s="475" t="s">
        <v>41</v>
      </c>
      <c r="AE21" s="31">
        <f t="shared" si="6"/>
        <v>50</v>
      </c>
      <c r="AF21" s="320">
        <f t="shared" si="6"/>
        <v>50</v>
      </c>
      <c r="AG21" s="326">
        <f t="shared" si="7"/>
        <v>100</v>
      </c>
      <c r="AH21" s="328">
        <f t="shared" si="8"/>
        <v>4</v>
      </c>
    </row>
    <row r="22" spans="1:35" ht="15.6" x14ac:dyDescent="0.3">
      <c r="B22" s="682" t="s">
        <v>46</v>
      </c>
      <c r="C22" s="735"/>
      <c r="D22" s="390">
        <v>10</v>
      </c>
      <c r="E22" s="256" t="s">
        <v>101</v>
      </c>
      <c r="F22" s="257" t="s">
        <v>205</v>
      </c>
      <c r="G22" s="23"/>
      <c r="H22" s="336"/>
      <c r="I22" s="336"/>
      <c r="J22" s="336"/>
      <c r="K22" s="336"/>
      <c r="L22" s="336"/>
      <c r="M22" s="412"/>
      <c r="N22" s="22">
        <f t="shared" si="0"/>
        <v>0</v>
      </c>
      <c r="O22" s="336">
        <f t="shared" si="1"/>
        <v>0</v>
      </c>
      <c r="P22" s="336">
        <f t="shared" si="2"/>
        <v>0</v>
      </c>
      <c r="Q22" s="337"/>
      <c r="R22" s="473"/>
      <c r="S22" s="22"/>
      <c r="T22" s="336">
        <v>15</v>
      </c>
      <c r="U22" s="336"/>
      <c r="V22" s="336"/>
      <c r="W22" s="336"/>
      <c r="X22" s="336"/>
      <c r="Y22" s="412"/>
      <c r="Z22" s="22">
        <f t="shared" si="3"/>
        <v>15</v>
      </c>
      <c r="AA22" s="336">
        <f t="shared" si="4"/>
        <v>10</v>
      </c>
      <c r="AB22" s="336">
        <f t="shared" si="5"/>
        <v>25</v>
      </c>
      <c r="AC22" s="337">
        <v>1</v>
      </c>
      <c r="AD22" s="473" t="s">
        <v>40</v>
      </c>
      <c r="AE22" s="23">
        <f t="shared" si="6"/>
        <v>15</v>
      </c>
      <c r="AF22" s="336">
        <f t="shared" si="6"/>
        <v>10</v>
      </c>
      <c r="AG22" s="337">
        <f t="shared" si="7"/>
        <v>25</v>
      </c>
      <c r="AH22" s="333">
        <f t="shared" si="8"/>
        <v>1</v>
      </c>
    </row>
    <row r="23" spans="1:35" ht="16.2" thickBot="1" x14ac:dyDescent="0.35">
      <c r="B23" s="684"/>
      <c r="C23" s="736"/>
      <c r="D23" s="389">
        <v>11</v>
      </c>
      <c r="E23" s="258" t="s">
        <v>102</v>
      </c>
      <c r="F23" s="259" t="s">
        <v>206</v>
      </c>
      <c r="G23" s="226"/>
      <c r="H23" s="149"/>
      <c r="I23" s="149"/>
      <c r="J23" s="149"/>
      <c r="K23" s="149"/>
      <c r="L23" s="149"/>
      <c r="M23" s="263"/>
      <c r="N23" s="74">
        <f t="shared" si="0"/>
        <v>0</v>
      </c>
      <c r="O23" s="149">
        <f t="shared" si="1"/>
        <v>0</v>
      </c>
      <c r="P23" s="149">
        <f t="shared" si="2"/>
        <v>0</v>
      </c>
      <c r="Q23" s="155"/>
      <c r="R23" s="476"/>
      <c r="S23" s="74">
        <v>15</v>
      </c>
      <c r="T23" s="149"/>
      <c r="U23" s="149"/>
      <c r="V23" s="149"/>
      <c r="W23" s="149"/>
      <c r="X23" s="149"/>
      <c r="Y23" s="263"/>
      <c r="Z23" s="74">
        <f t="shared" si="3"/>
        <v>15</v>
      </c>
      <c r="AA23" s="149">
        <f t="shared" si="4"/>
        <v>10</v>
      </c>
      <c r="AB23" s="149">
        <f t="shared" si="5"/>
        <v>25</v>
      </c>
      <c r="AC23" s="155">
        <v>1</v>
      </c>
      <c r="AD23" s="476" t="s">
        <v>40</v>
      </c>
      <c r="AE23" s="226">
        <f t="shared" si="6"/>
        <v>15</v>
      </c>
      <c r="AF23" s="149">
        <f t="shared" si="6"/>
        <v>10</v>
      </c>
      <c r="AG23" s="155">
        <f t="shared" si="7"/>
        <v>25</v>
      </c>
      <c r="AH23" s="156">
        <f t="shared" si="8"/>
        <v>1</v>
      </c>
    </row>
    <row r="24" spans="1:35" ht="15.6" x14ac:dyDescent="0.3">
      <c r="B24" s="682" t="s">
        <v>49</v>
      </c>
      <c r="C24" s="685" t="s">
        <v>50</v>
      </c>
      <c r="D24" s="390">
        <v>12</v>
      </c>
      <c r="E24" s="248" t="s">
        <v>103</v>
      </c>
      <c r="F24" s="249" t="s">
        <v>192</v>
      </c>
      <c r="G24" s="23"/>
      <c r="H24" s="336"/>
      <c r="I24" s="336">
        <v>30</v>
      </c>
      <c r="J24" s="336"/>
      <c r="K24" s="336"/>
      <c r="L24" s="336"/>
      <c r="M24" s="412"/>
      <c r="N24" s="22">
        <f t="shared" si="0"/>
        <v>30</v>
      </c>
      <c r="O24" s="336">
        <f t="shared" si="1"/>
        <v>20</v>
      </c>
      <c r="P24" s="336">
        <f t="shared" si="2"/>
        <v>50</v>
      </c>
      <c r="Q24" s="337">
        <v>2</v>
      </c>
      <c r="R24" s="473" t="s">
        <v>40</v>
      </c>
      <c r="S24" s="22"/>
      <c r="T24" s="336"/>
      <c r="U24" s="336"/>
      <c r="V24" s="336"/>
      <c r="W24" s="336"/>
      <c r="X24" s="336"/>
      <c r="Y24" s="412"/>
      <c r="Z24" s="22">
        <f t="shared" si="3"/>
        <v>0</v>
      </c>
      <c r="AA24" s="336">
        <f t="shared" si="4"/>
        <v>0</v>
      </c>
      <c r="AB24" s="336">
        <f t="shared" si="5"/>
        <v>0</v>
      </c>
      <c r="AC24" s="337">
        <v>0</v>
      </c>
      <c r="AD24" s="473"/>
      <c r="AE24" s="23">
        <f t="shared" si="6"/>
        <v>30</v>
      </c>
      <c r="AF24" s="336">
        <f t="shared" si="6"/>
        <v>20</v>
      </c>
      <c r="AG24" s="337">
        <f t="shared" si="7"/>
        <v>50</v>
      </c>
      <c r="AH24" s="333">
        <f t="shared" si="8"/>
        <v>2</v>
      </c>
    </row>
    <row r="25" spans="1:35" ht="15.6" x14ac:dyDescent="0.3">
      <c r="B25" s="683"/>
      <c r="C25" s="686"/>
      <c r="D25" s="388">
        <v>13</v>
      </c>
      <c r="E25" s="250" t="s">
        <v>104</v>
      </c>
      <c r="F25" s="251" t="s">
        <v>207</v>
      </c>
      <c r="G25" s="27"/>
      <c r="H25" s="319"/>
      <c r="I25" s="319"/>
      <c r="J25" s="319"/>
      <c r="K25" s="319"/>
      <c r="L25" s="319"/>
      <c r="M25" s="260"/>
      <c r="N25" s="26">
        <f t="shared" si="0"/>
        <v>0</v>
      </c>
      <c r="O25" s="319">
        <f t="shared" si="1"/>
        <v>0</v>
      </c>
      <c r="P25" s="319">
        <f t="shared" si="2"/>
        <v>0</v>
      </c>
      <c r="Q25" s="319"/>
      <c r="R25" s="477"/>
      <c r="S25" s="26"/>
      <c r="T25" s="319">
        <v>5</v>
      </c>
      <c r="U25" s="319">
        <v>25</v>
      </c>
      <c r="V25" s="319"/>
      <c r="W25" s="319"/>
      <c r="X25" s="319"/>
      <c r="Y25" s="260"/>
      <c r="Z25" s="26">
        <f t="shared" si="3"/>
        <v>30</v>
      </c>
      <c r="AA25" s="319">
        <f t="shared" si="4"/>
        <v>20</v>
      </c>
      <c r="AB25" s="319">
        <f t="shared" si="5"/>
        <v>50</v>
      </c>
      <c r="AC25" s="325">
        <v>2</v>
      </c>
      <c r="AD25" s="474"/>
      <c r="AE25" s="27">
        <f t="shared" si="6"/>
        <v>30</v>
      </c>
      <c r="AF25" s="319">
        <f t="shared" si="6"/>
        <v>20</v>
      </c>
      <c r="AG25" s="325">
        <f t="shared" si="7"/>
        <v>50</v>
      </c>
      <c r="AH25" s="327">
        <f t="shared" si="8"/>
        <v>2</v>
      </c>
    </row>
    <row r="26" spans="1:35" ht="15.6" x14ac:dyDescent="0.3">
      <c r="B26" s="683"/>
      <c r="C26" s="686"/>
      <c r="D26" s="388">
        <v>14</v>
      </c>
      <c r="E26" s="252" t="s">
        <v>105</v>
      </c>
      <c r="F26" s="253" t="s">
        <v>245</v>
      </c>
      <c r="G26" s="27">
        <v>10</v>
      </c>
      <c r="H26" s="319"/>
      <c r="I26" s="319"/>
      <c r="J26" s="319"/>
      <c r="K26" s="319"/>
      <c r="L26" s="319"/>
      <c r="M26" s="260"/>
      <c r="N26" s="26">
        <f t="shared" si="0"/>
        <v>10</v>
      </c>
      <c r="O26" s="319">
        <f t="shared" si="1"/>
        <v>15</v>
      </c>
      <c r="P26" s="319">
        <f t="shared" si="2"/>
        <v>25</v>
      </c>
      <c r="Q26" s="319">
        <v>1</v>
      </c>
      <c r="R26" s="474" t="s">
        <v>40</v>
      </c>
      <c r="S26" s="26"/>
      <c r="T26" s="319"/>
      <c r="U26" s="319"/>
      <c r="V26" s="319"/>
      <c r="W26" s="319"/>
      <c r="X26" s="319"/>
      <c r="Y26" s="260"/>
      <c r="Z26" s="26">
        <f t="shared" si="3"/>
        <v>0</v>
      </c>
      <c r="AA26" s="319">
        <f t="shared" si="4"/>
        <v>0</v>
      </c>
      <c r="AB26" s="319">
        <f t="shared" si="5"/>
        <v>0</v>
      </c>
      <c r="AC26" s="325">
        <v>0</v>
      </c>
      <c r="AD26" s="474"/>
      <c r="AE26" s="27">
        <f t="shared" si="6"/>
        <v>10</v>
      </c>
      <c r="AF26" s="319">
        <f t="shared" si="6"/>
        <v>15</v>
      </c>
      <c r="AG26" s="325">
        <f t="shared" si="7"/>
        <v>25</v>
      </c>
      <c r="AH26" s="327">
        <f t="shared" si="8"/>
        <v>1</v>
      </c>
    </row>
    <row r="27" spans="1:35" ht="31.2" x14ac:dyDescent="0.3">
      <c r="B27" s="683"/>
      <c r="C27" s="686"/>
      <c r="D27" s="388">
        <v>15</v>
      </c>
      <c r="E27" s="261" t="s">
        <v>106</v>
      </c>
      <c r="F27" s="213" t="s">
        <v>192</v>
      </c>
      <c r="G27" s="27"/>
      <c r="H27" s="319"/>
      <c r="I27" s="319"/>
      <c r="J27" s="319"/>
      <c r="K27" s="319"/>
      <c r="L27" s="319"/>
      <c r="M27" s="260"/>
      <c r="N27" s="26">
        <f t="shared" si="0"/>
        <v>0</v>
      </c>
      <c r="O27" s="319">
        <f t="shared" si="1"/>
        <v>0</v>
      </c>
      <c r="P27" s="319">
        <f t="shared" si="2"/>
        <v>0</v>
      </c>
      <c r="Q27" s="319"/>
      <c r="R27" s="477"/>
      <c r="S27" s="26">
        <v>5</v>
      </c>
      <c r="T27" s="319">
        <v>4</v>
      </c>
      <c r="U27" s="319">
        <v>24</v>
      </c>
      <c r="V27" s="319"/>
      <c r="W27" s="319"/>
      <c r="X27" s="319"/>
      <c r="Y27" s="260"/>
      <c r="Z27" s="26">
        <f t="shared" si="3"/>
        <v>33</v>
      </c>
      <c r="AA27" s="319">
        <f t="shared" si="4"/>
        <v>17</v>
      </c>
      <c r="AB27" s="319">
        <f t="shared" si="5"/>
        <v>50</v>
      </c>
      <c r="AC27" s="325">
        <v>2</v>
      </c>
      <c r="AD27" s="474" t="s">
        <v>40</v>
      </c>
      <c r="AE27" s="27">
        <f t="shared" si="6"/>
        <v>33</v>
      </c>
      <c r="AF27" s="319">
        <f t="shared" si="6"/>
        <v>17</v>
      </c>
      <c r="AG27" s="325">
        <f t="shared" si="7"/>
        <v>50</v>
      </c>
      <c r="AH27" s="327">
        <f t="shared" si="8"/>
        <v>2</v>
      </c>
      <c r="AI27" s="7" t="s">
        <v>246</v>
      </c>
    </row>
    <row r="28" spans="1:35" ht="31.8" thickBot="1" x14ac:dyDescent="0.35">
      <c r="B28" s="683"/>
      <c r="C28" s="687"/>
      <c r="D28" s="389">
        <v>16</v>
      </c>
      <c r="E28" s="262" t="s">
        <v>107</v>
      </c>
      <c r="F28" s="229" t="s">
        <v>222</v>
      </c>
      <c r="G28" s="226"/>
      <c r="H28" s="149"/>
      <c r="I28" s="149"/>
      <c r="J28" s="149"/>
      <c r="K28" s="149"/>
      <c r="L28" s="149"/>
      <c r="M28" s="263"/>
      <c r="N28" s="74">
        <f t="shared" si="0"/>
        <v>0</v>
      </c>
      <c r="O28" s="149">
        <f t="shared" si="1"/>
        <v>0</v>
      </c>
      <c r="P28" s="149">
        <f t="shared" si="2"/>
        <v>0</v>
      </c>
      <c r="Q28" s="149"/>
      <c r="R28" s="478"/>
      <c r="S28" s="74">
        <v>6</v>
      </c>
      <c r="T28" s="149">
        <v>8</v>
      </c>
      <c r="U28" s="149">
        <v>24</v>
      </c>
      <c r="V28" s="149"/>
      <c r="W28" s="149"/>
      <c r="X28" s="149"/>
      <c r="Y28" s="263"/>
      <c r="Z28" s="74">
        <f t="shared" si="3"/>
        <v>38</v>
      </c>
      <c r="AA28" s="149">
        <f t="shared" si="4"/>
        <v>37</v>
      </c>
      <c r="AB28" s="149">
        <f t="shared" si="5"/>
        <v>75</v>
      </c>
      <c r="AC28" s="155">
        <v>3</v>
      </c>
      <c r="AD28" s="476" t="s">
        <v>40</v>
      </c>
      <c r="AE28" s="226">
        <f t="shared" si="6"/>
        <v>38</v>
      </c>
      <c r="AF28" s="149">
        <f t="shared" si="6"/>
        <v>37</v>
      </c>
      <c r="AG28" s="155">
        <f t="shared" si="7"/>
        <v>75</v>
      </c>
      <c r="AH28" s="156">
        <f t="shared" si="8"/>
        <v>3</v>
      </c>
    </row>
    <row r="29" spans="1:35" ht="36" customHeight="1" x14ac:dyDescent="0.3">
      <c r="A29" s="367" t="s">
        <v>233</v>
      </c>
      <c r="B29" s="683"/>
      <c r="C29" s="685" t="s">
        <v>108</v>
      </c>
      <c r="D29" s="387">
        <v>17</v>
      </c>
      <c r="E29" s="375" t="s">
        <v>109</v>
      </c>
      <c r="F29" s="376" t="s">
        <v>184</v>
      </c>
      <c r="G29" s="313"/>
      <c r="H29" s="314"/>
      <c r="I29" s="314"/>
      <c r="J29" s="314"/>
      <c r="K29" s="314"/>
      <c r="L29" s="314"/>
      <c r="M29" s="472"/>
      <c r="N29" s="315">
        <f t="shared" si="0"/>
        <v>0</v>
      </c>
      <c r="O29" s="314">
        <f t="shared" si="1"/>
        <v>0</v>
      </c>
      <c r="P29" s="314">
        <f t="shared" si="2"/>
        <v>0</v>
      </c>
      <c r="Q29" s="314"/>
      <c r="R29" s="479"/>
      <c r="S29" s="315"/>
      <c r="T29" s="314">
        <v>6</v>
      </c>
      <c r="U29" s="314">
        <v>12</v>
      </c>
      <c r="V29" s="119"/>
      <c r="W29" s="119"/>
      <c r="X29" s="119"/>
      <c r="Y29" s="410"/>
      <c r="Z29" s="124">
        <f t="shared" si="3"/>
        <v>18</v>
      </c>
      <c r="AA29" s="119">
        <f t="shared" si="4"/>
        <v>7</v>
      </c>
      <c r="AB29" s="119">
        <f t="shared" si="5"/>
        <v>25</v>
      </c>
      <c r="AC29" s="125">
        <v>1</v>
      </c>
      <c r="AD29" s="479" t="s">
        <v>40</v>
      </c>
      <c r="AE29" s="207">
        <f t="shared" si="6"/>
        <v>18</v>
      </c>
      <c r="AF29" s="119">
        <f t="shared" si="6"/>
        <v>7</v>
      </c>
      <c r="AG29" s="125">
        <f t="shared" si="7"/>
        <v>25</v>
      </c>
      <c r="AH29" s="126">
        <f t="shared" si="8"/>
        <v>1</v>
      </c>
      <c r="AI29" s="366" t="s">
        <v>233</v>
      </c>
    </row>
    <row r="30" spans="1:35" ht="33.75" customHeight="1" thickBot="1" x14ac:dyDescent="0.35">
      <c r="B30" s="684"/>
      <c r="C30" s="687"/>
      <c r="D30" s="389">
        <v>18</v>
      </c>
      <c r="E30" s="264" t="s">
        <v>110</v>
      </c>
      <c r="F30" s="265" t="s">
        <v>184</v>
      </c>
      <c r="G30" s="226"/>
      <c r="H30" s="149">
        <v>2</v>
      </c>
      <c r="I30" s="149">
        <v>10</v>
      </c>
      <c r="J30" s="149"/>
      <c r="K30" s="149"/>
      <c r="L30" s="149"/>
      <c r="M30" s="263"/>
      <c r="N30" s="74">
        <f t="shared" si="0"/>
        <v>12</v>
      </c>
      <c r="O30" s="149">
        <f t="shared" si="1"/>
        <v>13</v>
      </c>
      <c r="P30" s="149">
        <f t="shared" si="2"/>
        <v>25</v>
      </c>
      <c r="Q30" s="149">
        <v>1</v>
      </c>
      <c r="R30" s="476" t="s">
        <v>40</v>
      </c>
      <c r="S30" s="74"/>
      <c r="T30" s="149"/>
      <c r="U30" s="149"/>
      <c r="V30" s="149"/>
      <c r="W30" s="149"/>
      <c r="X30" s="149"/>
      <c r="Y30" s="263"/>
      <c r="Z30" s="74">
        <f t="shared" si="3"/>
        <v>0</v>
      </c>
      <c r="AA30" s="149">
        <f t="shared" si="4"/>
        <v>0</v>
      </c>
      <c r="AB30" s="149">
        <f t="shared" si="5"/>
        <v>0</v>
      </c>
      <c r="AC30" s="155"/>
      <c r="AD30" s="476"/>
      <c r="AE30" s="226">
        <f t="shared" si="6"/>
        <v>12</v>
      </c>
      <c r="AF30" s="149">
        <f t="shared" si="6"/>
        <v>13</v>
      </c>
      <c r="AG30" s="155">
        <f t="shared" si="7"/>
        <v>25</v>
      </c>
      <c r="AH30" s="156">
        <f t="shared" si="8"/>
        <v>1</v>
      </c>
    </row>
    <row r="31" spans="1:35" ht="16.5" customHeight="1" x14ac:dyDescent="0.3">
      <c r="B31" s="688" t="s">
        <v>52</v>
      </c>
      <c r="C31" s="689"/>
      <c r="D31" s="390">
        <v>19</v>
      </c>
      <c r="E31" s="248" t="s">
        <v>111</v>
      </c>
      <c r="F31" s="249" t="s">
        <v>241</v>
      </c>
      <c r="G31" s="23"/>
      <c r="H31" s="336"/>
      <c r="I31" s="336">
        <v>26</v>
      </c>
      <c r="J31" s="336">
        <v>4</v>
      </c>
      <c r="K31" s="336"/>
      <c r="L31" s="336"/>
      <c r="M31" s="412"/>
      <c r="N31" s="22">
        <f t="shared" si="0"/>
        <v>30</v>
      </c>
      <c r="O31" s="336">
        <f t="shared" si="1"/>
        <v>45</v>
      </c>
      <c r="P31" s="336">
        <f t="shared" si="2"/>
        <v>75</v>
      </c>
      <c r="Q31" s="336">
        <v>3</v>
      </c>
      <c r="R31" s="473" t="s">
        <v>40</v>
      </c>
      <c r="S31" s="22"/>
      <c r="T31" s="336"/>
      <c r="U31" s="336"/>
      <c r="V31" s="336"/>
      <c r="W31" s="336"/>
      <c r="X31" s="336"/>
      <c r="Y31" s="412"/>
      <c r="Z31" s="22">
        <f t="shared" si="3"/>
        <v>0</v>
      </c>
      <c r="AA31" s="336">
        <f t="shared" si="4"/>
        <v>0</v>
      </c>
      <c r="AB31" s="336">
        <f t="shared" si="5"/>
        <v>0</v>
      </c>
      <c r="AC31" s="337"/>
      <c r="AD31" s="473"/>
      <c r="AE31" s="23">
        <f t="shared" si="6"/>
        <v>30</v>
      </c>
      <c r="AF31" s="336">
        <f t="shared" si="6"/>
        <v>45</v>
      </c>
      <c r="AG31" s="337">
        <f t="shared" si="7"/>
        <v>75</v>
      </c>
      <c r="AH31" s="333">
        <f t="shared" si="8"/>
        <v>3</v>
      </c>
    </row>
    <row r="32" spans="1:35" ht="15.6" x14ac:dyDescent="0.3">
      <c r="B32" s="690"/>
      <c r="C32" s="691"/>
      <c r="D32" s="388">
        <v>20</v>
      </c>
      <c r="E32" s="250" t="s">
        <v>112</v>
      </c>
      <c r="F32" s="251" t="s">
        <v>208</v>
      </c>
      <c r="G32" s="27"/>
      <c r="H32" s="319"/>
      <c r="I32" s="319"/>
      <c r="J32" s="319"/>
      <c r="K32" s="319"/>
      <c r="L32" s="319"/>
      <c r="M32" s="260"/>
      <c r="N32" s="26">
        <f t="shared" si="0"/>
        <v>0</v>
      </c>
      <c r="O32" s="319">
        <f t="shared" si="1"/>
        <v>0</v>
      </c>
      <c r="P32" s="319">
        <f t="shared" si="2"/>
        <v>0</v>
      </c>
      <c r="Q32" s="319"/>
      <c r="R32" s="477"/>
      <c r="S32" s="26">
        <v>9</v>
      </c>
      <c r="T32" s="319">
        <v>8</v>
      </c>
      <c r="U32" s="319">
        <v>8</v>
      </c>
      <c r="V32" s="319"/>
      <c r="W32" s="319"/>
      <c r="X32" s="319"/>
      <c r="Y32" s="260"/>
      <c r="Z32" s="26">
        <f t="shared" si="3"/>
        <v>25</v>
      </c>
      <c r="AA32" s="319">
        <f t="shared" si="4"/>
        <v>0</v>
      </c>
      <c r="AB32" s="319">
        <f t="shared" si="5"/>
        <v>25</v>
      </c>
      <c r="AC32" s="325">
        <v>1</v>
      </c>
      <c r="AD32" s="474" t="s">
        <v>40</v>
      </c>
      <c r="AE32" s="27">
        <f t="shared" si="6"/>
        <v>25</v>
      </c>
      <c r="AF32" s="319">
        <f t="shared" si="6"/>
        <v>0</v>
      </c>
      <c r="AG32" s="325">
        <f t="shared" si="7"/>
        <v>25</v>
      </c>
      <c r="AH32" s="327">
        <f t="shared" si="8"/>
        <v>1</v>
      </c>
    </row>
    <row r="33" spans="1:35" ht="16.2" thickBot="1" x14ac:dyDescent="0.35">
      <c r="B33" s="692"/>
      <c r="C33" s="693"/>
      <c r="D33" s="389">
        <v>21</v>
      </c>
      <c r="E33" s="258" t="s">
        <v>57</v>
      </c>
      <c r="F33" s="259" t="s">
        <v>194</v>
      </c>
      <c r="G33" s="226"/>
      <c r="H33" s="149">
        <v>30</v>
      </c>
      <c r="I33" s="149"/>
      <c r="J33" s="149"/>
      <c r="K33" s="149"/>
      <c r="L33" s="149"/>
      <c r="M33" s="263"/>
      <c r="N33" s="74">
        <f t="shared" si="0"/>
        <v>30</v>
      </c>
      <c r="O33" s="149">
        <f t="shared" si="1"/>
        <v>45</v>
      </c>
      <c r="P33" s="149">
        <f t="shared" si="2"/>
        <v>75</v>
      </c>
      <c r="Q33" s="149">
        <v>3</v>
      </c>
      <c r="R33" s="476" t="s">
        <v>40</v>
      </c>
      <c r="S33" s="74"/>
      <c r="T33" s="149">
        <v>30</v>
      </c>
      <c r="U33" s="149"/>
      <c r="V33" s="149"/>
      <c r="W33" s="149"/>
      <c r="X33" s="149"/>
      <c r="Y33" s="263"/>
      <c r="Z33" s="74">
        <f t="shared" si="3"/>
        <v>30</v>
      </c>
      <c r="AA33" s="149">
        <f t="shared" si="4"/>
        <v>45</v>
      </c>
      <c r="AB33" s="149">
        <f t="shared" si="5"/>
        <v>75</v>
      </c>
      <c r="AC33" s="155">
        <v>3</v>
      </c>
      <c r="AD33" s="476" t="s">
        <v>41</v>
      </c>
      <c r="AE33" s="226">
        <f t="shared" si="6"/>
        <v>60</v>
      </c>
      <c r="AF33" s="149">
        <f t="shared" si="6"/>
        <v>90</v>
      </c>
      <c r="AG33" s="155">
        <f t="shared" si="7"/>
        <v>150</v>
      </c>
      <c r="AH33" s="156">
        <f t="shared" si="8"/>
        <v>6</v>
      </c>
    </row>
    <row r="34" spans="1:35" ht="30.75" customHeight="1" thickBot="1" x14ac:dyDescent="0.35">
      <c r="B34" s="595" t="s">
        <v>64</v>
      </c>
      <c r="C34" s="596"/>
      <c r="D34" s="596"/>
      <c r="E34" s="596"/>
      <c r="F34" s="617"/>
      <c r="G34" s="194">
        <f t="shared" ref="G34:Q34" si="9">SUM(G13:G33)</f>
        <v>65</v>
      </c>
      <c r="H34" s="323">
        <f t="shared" si="9"/>
        <v>47</v>
      </c>
      <c r="I34" s="323">
        <f t="shared" si="9"/>
        <v>181</v>
      </c>
      <c r="J34" s="323">
        <f t="shared" si="9"/>
        <v>4</v>
      </c>
      <c r="K34" s="323">
        <f t="shared" si="9"/>
        <v>0</v>
      </c>
      <c r="L34" s="323">
        <f t="shared" si="9"/>
        <v>0</v>
      </c>
      <c r="M34" s="358">
        <f t="shared" si="9"/>
        <v>0</v>
      </c>
      <c r="N34" s="96">
        <f t="shared" si="9"/>
        <v>297</v>
      </c>
      <c r="O34" s="323">
        <f t="shared" si="9"/>
        <v>403</v>
      </c>
      <c r="P34" s="323">
        <f t="shared" si="9"/>
        <v>700</v>
      </c>
      <c r="Q34" s="323">
        <f t="shared" si="9"/>
        <v>28</v>
      </c>
      <c r="R34" s="269"/>
      <c r="S34" s="267">
        <f>SUM(S13:S33)</f>
        <v>87</v>
      </c>
      <c r="T34" s="268">
        <f>SUM(T13:T33)</f>
        <v>100</v>
      </c>
      <c r="U34" s="268">
        <f>SUM(U13:U33)</f>
        <v>177</v>
      </c>
      <c r="V34" s="268"/>
      <c r="W34" s="268"/>
      <c r="X34" s="268"/>
      <c r="Y34" s="266">
        <f>SUM(Y13:Y33)</f>
        <v>0</v>
      </c>
      <c r="Z34" s="267">
        <f>SUM(Z13:Z33)</f>
        <v>364</v>
      </c>
      <c r="AA34" s="268">
        <f>SUM(AA13:AA33)</f>
        <v>336</v>
      </c>
      <c r="AB34" s="268">
        <f>SUM(AB13:AB33)</f>
        <v>700</v>
      </c>
      <c r="AC34" s="268">
        <f>SUM(AC13:AC33)</f>
        <v>28</v>
      </c>
      <c r="AD34" s="269"/>
      <c r="AE34" s="194">
        <f>SUM(AE13:AE33)</f>
        <v>661</v>
      </c>
      <c r="AF34" s="323">
        <f>SUM(AF13:AF33)</f>
        <v>739</v>
      </c>
      <c r="AG34" s="323">
        <f>SUM(AG13:AG33)</f>
        <v>1400</v>
      </c>
      <c r="AH34" s="324">
        <f>SUM(AH13:AH33)</f>
        <v>56</v>
      </c>
    </row>
    <row r="35" spans="1:35" ht="16.5" customHeight="1" x14ac:dyDescent="0.3">
      <c r="B35" s="604" t="s">
        <v>65</v>
      </c>
      <c r="C35" s="605"/>
      <c r="D35" s="699" t="s">
        <v>37</v>
      </c>
      <c r="E35" s="700"/>
      <c r="F35" s="700"/>
      <c r="G35" s="700"/>
      <c r="H35" s="700"/>
      <c r="I35" s="700"/>
      <c r="J35" s="700"/>
      <c r="K35" s="700"/>
      <c r="L35" s="700"/>
      <c r="M35" s="700"/>
      <c r="N35" s="700"/>
      <c r="O35" s="700"/>
      <c r="P35" s="700"/>
      <c r="Q35" s="700"/>
      <c r="R35" s="700"/>
      <c r="S35" s="700"/>
      <c r="T35" s="700"/>
      <c r="U35" s="700"/>
      <c r="V35" s="700"/>
      <c r="W35" s="700"/>
      <c r="X35" s="700"/>
      <c r="Y35" s="700"/>
      <c r="Z35" s="700"/>
      <c r="AA35" s="700"/>
      <c r="AB35" s="700"/>
      <c r="AC35" s="700"/>
      <c r="AD35" s="700"/>
      <c r="AE35" s="700"/>
      <c r="AF35" s="700"/>
      <c r="AG35" s="700"/>
      <c r="AH35" s="701"/>
    </row>
    <row r="36" spans="1:35" ht="13.5" customHeight="1" thickBot="1" x14ac:dyDescent="0.35">
      <c r="B36" s="697"/>
      <c r="C36" s="698"/>
      <c r="D36" s="702"/>
      <c r="E36" s="703"/>
      <c r="F36" s="703"/>
      <c r="G36" s="703"/>
      <c r="H36" s="703"/>
      <c r="I36" s="703"/>
      <c r="J36" s="703"/>
      <c r="K36" s="703"/>
      <c r="L36" s="703"/>
      <c r="M36" s="703"/>
      <c r="N36" s="703"/>
      <c r="O36" s="703"/>
      <c r="P36" s="703"/>
      <c r="Q36" s="703"/>
      <c r="R36" s="703"/>
      <c r="S36" s="703"/>
      <c r="T36" s="703"/>
      <c r="U36" s="703"/>
      <c r="V36" s="703"/>
      <c r="W36" s="703"/>
      <c r="X36" s="703"/>
      <c r="Y36" s="703"/>
      <c r="Z36" s="703"/>
      <c r="AA36" s="703"/>
      <c r="AB36" s="703"/>
      <c r="AC36" s="703"/>
      <c r="AD36" s="703"/>
      <c r="AE36" s="703"/>
      <c r="AF36" s="703"/>
      <c r="AG36" s="703"/>
      <c r="AH36" s="704"/>
    </row>
    <row r="37" spans="1:35" ht="15.6" x14ac:dyDescent="0.3">
      <c r="A37" s="366" t="s">
        <v>234</v>
      </c>
      <c r="B37" s="604" t="s">
        <v>113</v>
      </c>
      <c r="C37" s="605"/>
      <c r="D37" s="270">
        <v>1</v>
      </c>
      <c r="E37" s="256" t="s">
        <v>231</v>
      </c>
      <c r="F37" s="249" t="s">
        <v>242</v>
      </c>
      <c r="G37" s="271"/>
      <c r="H37" s="164"/>
      <c r="I37" s="164"/>
      <c r="J37" s="164"/>
      <c r="K37" s="164"/>
      <c r="L37" s="164"/>
      <c r="M37" s="164"/>
      <c r="N37" s="272"/>
      <c r="O37" s="164"/>
      <c r="P37" s="272"/>
      <c r="Q37" s="164"/>
      <c r="R37" s="514"/>
      <c r="S37" s="22"/>
      <c r="T37" s="33">
        <v>15</v>
      </c>
      <c r="U37" s="311"/>
      <c r="V37" s="336"/>
      <c r="W37" s="336"/>
      <c r="X37" s="336"/>
      <c r="Y37" s="412"/>
      <c r="Z37" s="22">
        <f>SUM(S37:Y37)</f>
        <v>15</v>
      </c>
      <c r="AA37" s="336">
        <f>((AC37*25)-Z37)</f>
        <v>10</v>
      </c>
      <c r="AB37" s="336">
        <f>SUM(Z37:AA37)</f>
        <v>25</v>
      </c>
      <c r="AC37" s="400">
        <v>1</v>
      </c>
      <c r="AD37" s="694" t="s">
        <v>40</v>
      </c>
      <c r="AE37" s="768">
        <v>15</v>
      </c>
      <c r="AF37" s="771">
        <v>10</v>
      </c>
      <c r="AG37" s="773">
        <f>SUM(AE37:AF39)</f>
        <v>25</v>
      </c>
      <c r="AH37" s="775">
        <v>1</v>
      </c>
      <c r="AI37" s="366" t="s">
        <v>234</v>
      </c>
    </row>
    <row r="38" spans="1:35" ht="15.6" x14ac:dyDescent="0.3">
      <c r="B38" s="606"/>
      <c r="C38" s="607"/>
      <c r="D38" s="274">
        <v>2</v>
      </c>
      <c r="E38" s="250" t="s">
        <v>114</v>
      </c>
      <c r="F38" s="251" t="s">
        <v>209</v>
      </c>
      <c r="G38" s="67"/>
      <c r="H38" s="68"/>
      <c r="I38" s="68"/>
      <c r="J38" s="68"/>
      <c r="K38" s="68"/>
      <c r="L38" s="68"/>
      <c r="M38" s="68"/>
      <c r="N38" s="69"/>
      <c r="O38" s="68"/>
      <c r="P38" s="69"/>
      <c r="Q38" s="68"/>
      <c r="R38" s="515"/>
      <c r="S38" s="26">
        <v>15</v>
      </c>
      <c r="T38" s="319"/>
      <c r="U38" s="319"/>
      <c r="V38" s="319"/>
      <c r="W38" s="319"/>
      <c r="X38" s="319"/>
      <c r="Y38" s="260"/>
      <c r="Z38" s="26">
        <f t="shared" ref="Z38:Z39" si="10">SUM(S38:Y38)</f>
        <v>15</v>
      </c>
      <c r="AA38" s="319">
        <f t="shared" ref="AA38:AA39" si="11">((AC38*25)-Z38)</f>
        <v>10</v>
      </c>
      <c r="AB38" s="319">
        <f t="shared" ref="AB38:AB39" si="12">SUM(Z38:AA38)</f>
        <v>25</v>
      </c>
      <c r="AC38" s="386">
        <v>1</v>
      </c>
      <c r="AD38" s="695"/>
      <c r="AE38" s="769"/>
      <c r="AF38" s="615"/>
      <c r="AG38" s="625"/>
      <c r="AH38" s="628"/>
    </row>
    <row r="39" spans="1:35" ht="16.2" thickBot="1" x14ac:dyDescent="0.35">
      <c r="B39" s="697"/>
      <c r="C39" s="698"/>
      <c r="D39" s="276">
        <v>3</v>
      </c>
      <c r="E39" s="258" t="s">
        <v>87</v>
      </c>
      <c r="F39" s="259" t="s">
        <v>269</v>
      </c>
      <c r="G39" s="277"/>
      <c r="H39" s="154"/>
      <c r="I39" s="154"/>
      <c r="J39" s="154"/>
      <c r="K39" s="154"/>
      <c r="L39" s="154"/>
      <c r="M39" s="154"/>
      <c r="N39" s="278"/>
      <c r="O39" s="154"/>
      <c r="P39" s="278"/>
      <c r="Q39" s="154"/>
      <c r="R39" s="516"/>
      <c r="S39" s="74"/>
      <c r="T39" s="149">
        <v>15</v>
      </c>
      <c r="U39" s="149"/>
      <c r="V39" s="149"/>
      <c r="W39" s="149"/>
      <c r="X39" s="149"/>
      <c r="Y39" s="263"/>
      <c r="Z39" s="74">
        <f t="shared" si="10"/>
        <v>15</v>
      </c>
      <c r="AA39" s="149">
        <f t="shared" si="11"/>
        <v>10</v>
      </c>
      <c r="AB39" s="149">
        <f t="shared" si="12"/>
        <v>25</v>
      </c>
      <c r="AC39" s="403">
        <v>1</v>
      </c>
      <c r="AD39" s="696"/>
      <c r="AE39" s="770"/>
      <c r="AF39" s="772"/>
      <c r="AG39" s="774"/>
      <c r="AH39" s="776"/>
    </row>
    <row r="40" spans="1:35" ht="16.2" thickBot="1" x14ac:dyDescent="0.35">
      <c r="B40" s="604" t="s">
        <v>115</v>
      </c>
      <c r="C40" s="605"/>
      <c r="D40" s="595" t="s">
        <v>64</v>
      </c>
      <c r="E40" s="596"/>
      <c r="F40" s="764"/>
      <c r="G40" s="280"/>
      <c r="H40" s="280"/>
      <c r="I40" s="280"/>
      <c r="J40" s="280"/>
      <c r="K40" s="280"/>
      <c r="L40" s="280"/>
      <c r="M40" s="280"/>
      <c r="N40" s="281"/>
      <c r="O40" s="280"/>
      <c r="P40" s="281"/>
      <c r="Q40" s="280"/>
      <c r="R40" s="282"/>
      <c r="S40" s="96"/>
      <c r="T40" s="323"/>
      <c r="U40" s="323"/>
      <c r="V40" s="323"/>
      <c r="W40" s="323"/>
      <c r="X40" s="323"/>
      <c r="Y40" s="358"/>
      <c r="Z40" s="96">
        <v>15</v>
      </c>
      <c r="AA40" s="323">
        <f>SUM(AA39)</f>
        <v>10</v>
      </c>
      <c r="AB40" s="323">
        <f>SUM(AB39)</f>
        <v>25</v>
      </c>
      <c r="AC40" s="324">
        <v>1</v>
      </c>
      <c r="AD40" s="377"/>
      <c r="AE40" s="96">
        <v>15</v>
      </c>
      <c r="AF40" s="323">
        <v>10</v>
      </c>
      <c r="AG40" s="323">
        <f>SUM(AG37)</f>
        <v>25</v>
      </c>
      <c r="AH40" s="324">
        <v>1</v>
      </c>
    </row>
    <row r="41" spans="1:35" ht="16.5" customHeight="1" thickBot="1" x14ac:dyDescent="0.35">
      <c r="B41" s="606"/>
      <c r="C41" s="607"/>
      <c r="D41" s="765" t="s">
        <v>37</v>
      </c>
      <c r="E41" s="766"/>
      <c r="F41" s="766"/>
      <c r="G41" s="766"/>
      <c r="H41" s="766"/>
      <c r="I41" s="766"/>
      <c r="J41" s="766"/>
      <c r="K41" s="766"/>
      <c r="L41" s="766"/>
      <c r="M41" s="766"/>
      <c r="N41" s="766"/>
      <c r="O41" s="766"/>
      <c r="P41" s="766"/>
      <c r="Q41" s="766"/>
      <c r="R41" s="766"/>
      <c r="S41" s="766"/>
      <c r="T41" s="766"/>
      <c r="U41" s="766"/>
      <c r="V41" s="766"/>
      <c r="W41" s="766"/>
      <c r="X41" s="766"/>
      <c r="Y41" s="766"/>
      <c r="Z41" s="766"/>
      <c r="AA41" s="766"/>
      <c r="AB41" s="766"/>
      <c r="AC41" s="766"/>
      <c r="AD41" s="766"/>
      <c r="AE41" s="766"/>
      <c r="AF41" s="766"/>
      <c r="AG41" s="766"/>
      <c r="AH41" s="767"/>
    </row>
    <row r="42" spans="1:35" ht="16.2" thickBot="1" x14ac:dyDescent="0.35">
      <c r="B42" s="606"/>
      <c r="C42" s="607"/>
      <c r="D42" s="283">
        <v>1</v>
      </c>
      <c r="E42" s="284" t="s">
        <v>72</v>
      </c>
      <c r="F42" s="285" t="s">
        <v>184</v>
      </c>
      <c r="G42" s="188"/>
      <c r="H42" s="189"/>
      <c r="I42" s="189"/>
      <c r="J42" s="189"/>
      <c r="K42" s="189"/>
      <c r="L42" s="189"/>
      <c r="M42" s="189"/>
      <c r="N42" s="286"/>
      <c r="O42" s="189"/>
      <c r="P42" s="286"/>
      <c r="Q42" s="189"/>
      <c r="R42" s="287"/>
      <c r="S42" s="288"/>
      <c r="T42" s="289"/>
      <c r="U42" s="289"/>
      <c r="V42" s="289"/>
      <c r="W42" s="289"/>
      <c r="X42" s="290">
        <v>120</v>
      </c>
      <c r="Y42" s="289"/>
      <c r="Z42" s="290">
        <f>SUM(X42)</f>
        <v>120</v>
      </c>
      <c r="AA42" s="289"/>
      <c r="AB42" s="290">
        <f>SUM(Z42:AA42)</f>
        <v>120</v>
      </c>
      <c r="AC42" s="234">
        <v>4</v>
      </c>
      <c r="AD42" s="235" t="s">
        <v>40</v>
      </c>
      <c r="AE42" s="192">
        <f>SUM(AB42)</f>
        <v>120</v>
      </c>
      <c r="AF42" s="190">
        <f>SUM(AA42)</f>
        <v>0</v>
      </c>
      <c r="AG42" s="191">
        <f>SUM(AE42:AF42)</f>
        <v>120</v>
      </c>
      <c r="AH42" s="193">
        <f>SUM(AC42)</f>
        <v>4</v>
      </c>
    </row>
    <row r="43" spans="1:35" s="8" customFormat="1" ht="18" customHeight="1" thickBot="1" x14ac:dyDescent="0.35">
      <c r="B43" s="595" t="s">
        <v>73</v>
      </c>
      <c r="C43" s="596"/>
      <c r="D43" s="596"/>
      <c r="E43" s="596"/>
      <c r="F43" s="617"/>
      <c r="G43" s="194">
        <f t="shared" ref="G43:Q43" si="13">SUM(G34,G40,G42)</f>
        <v>65</v>
      </c>
      <c r="H43" s="323">
        <f t="shared" si="13"/>
        <v>47</v>
      </c>
      <c r="I43" s="323">
        <f t="shared" si="13"/>
        <v>181</v>
      </c>
      <c r="J43" s="323">
        <f t="shared" si="13"/>
        <v>4</v>
      </c>
      <c r="K43" s="323">
        <f t="shared" si="13"/>
        <v>0</v>
      </c>
      <c r="L43" s="323">
        <f t="shared" si="13"/>
        <v>0</v>
      </c>
      <c r="M43" s="323">
        <f t="shared" si="13"/>
        <v>0</v>
      </c>
      <c r="N43" s="323">
        <f t="shared" si="13"/>
        <v>297</v>
      </c>
      <c r="O43" s="323">
        <f t="shared" si="13"/>
        <v>403</v>
      </c>
      <c r="P43" s="323">
        <f t="shared" si="13"/>
        <v>700</v>
      </c>
      <c r="Q43" s="323">
        <f t="shared" si="13"/>
        <v>28</v>
      </c>
      <c r="R43" s="358" t="s">
        <v>74</v>
      </c>
      <c r="S43" s="96">
        <f t="shared" ref="S43:AC43" si="14">SUM(S34,S40,S42)</f>
        <v>87</v>
      </c>
      <c r="T43" s="323">
        <f t="shared" si="14"/>
        <v>100</v>
      </c>
      <c r="U43" s="323">
        <f t="shared" si="14"/>
        <v>177</v>
      </c>
      <c r="V43" s="323">
        <f t="shared" si="14"/>
        <v>0</v>
      </c>
      <c r="W43" s="323">
        <f t="shared" si="14"/>
        <v>0</v>
      </c>
      <c r="X43" s="323">
        <f t="shared" si="14"/>
        <v>120</v>
      </c>
      <c r="Y43" s="323">
        <f t="shared" si="14"/>
        <v>0</v>
      </c>
      <c r="Z43" s="323">
        <f t="shared" si="14"/>
        <v>499</v>
      </c>
      <c r="AA43" s="323">
        <f t="shared" si="14"/>
        <v>346</v>
      </c>
      <c r="AB43" s="323">
        <f t="shared" si="14"/>
        <v>845</v>
      </c>
      <c r="AC43" s="323">
        <f t="shared" si="14"/>
        <v>33</v>
      </c>
      <c r="AD43" s="324" t="s">
        <v>74</v>
      </c>
      <c r="AE43" s="96">
        <f>SUM(AE34,AE40,AE42)</f>
        <v>796</v>
      </c>
      <c r="AF43" s="323">
        <f>SUM(AF34,AF40,AF42)</f>
        <v>749</v>
      </c>
      <c r="AG43" s="323">
        <f>SUM(AG34,AG40,AG42)</f>
        <v>1545</v>
      </c>
      <c r="AH43" s="324">
        <f>SUM(AH34,AH40,AH42)</f>
        <v>61</v>
      </c>
    </row>
    <row r="44" spans="1:35" ht="15" customHeight="1" x14ac:dyDescent="0.3"/>
  </sheetData>
  <mergeCells count="46">
    <mergeCell ref="D40:F40"/>
    <mergeCell ref="B40:C42"/>
    <mergeCell ref="B43:F43"/>
    <mergeCell ref="D41:AH41"/>
    <mergeCell ref="AE37:AE39"/>
    <mergeCell ref="AF37:AF39"/>
    <mergeCell ref="AG37:AG39"/>
    <mergeCell ref="AH37:AH39"/>
    <mergeCell ref="B2:AH2"/>
    <mergeCell ref="B3:J3"/>
    <mergeCell ref="B4:J4"/>
    <mergeCell ref="B5:J5"/>
    <mergeCell ref="K3:AH3"/>
    <mergeCell ref="K4:AH4"/>
    <mergeCell ref="K5:AH5"/>
    <mergeCell ref="B22:B23"/>
    <mergeCell ref="C22:C23"/>
    <mergeCell ref="B7:B12"/>
    <mergeCell ref="C7:C12"/>
    <mergeCell ref="D7:AH7"/>
    <mergeCell ref="G8:R8"/>
    <mergeCell ref="G12:AH12"/>
    <mergeCell ref="B13:B21"/>
    <mergeCell ref="C13:C21"/>
    <mergeCell ref="B6:J6"/>
    <mergeCell ref="K6:AH6"/>
    <mergeCell ref="S8:AD8"/>
    <mergeCell ref="AE8:AE10"/>
    <mergeCell ref="D11:AH11"/>
    <mergeCell ref="AF8:AF10"/>
    <mergeCell ref="AG8:AG10"/>
    <mergeCell ref="AH8:AH10"/>
    <mergeCell ref="E8:E10"/>
    <mergeCell ref="D8:D10"/>
    <mergeCell ref="F8:F10"/>
    <mergeCell ref="S9:AD9"/>
    <mergeCell ref="G9:R9"/>
    <mergeCell ref="B24:B30"/>
    <mergeCell ref="C24:C28"/>
    <mergeCell ref="C29:C30"/>
    <mergeCell ref="B31:C33"/>
    <mergeCell ref="AD37:AD39"/>
    <mergeCell ref="B35:C36"/>
    <mergeCell ref="B34:F34"/>
    <mergeCell ref="B37:C39"/>
    <mergeCell ref="D35:AH36"/>
  </mergeCells>
  <pageMargins left="0.43307086614173229" right="0.43307086614173229" top="0.35433070866141736" bottom="0.35433070866141736" header="0.31496062992125984" footer="0.31496062992125984"/>
  <pageSetup paperSize="9" scale="41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66FF"/>
    <pageSetUpPr fitToPage="1"/>
  </sheetPr>
  <dimension ref="B1:AJ49"/>
  <sheetViews>
    <sheetView topLeftCell="A2" zoomScale="55" zoomScaleNormal="55" workbookViewId="0">
      <selection activeCell="E26" sqref="E26:F26"/>
    </sheetView>
  </sheetViews>
  <sheetFormatPr defaultColWidth="9.109375" defaultRowHeight="14.4" x14ac:dyDescent="0.3"/>
  <cols>
    <col min="1" max="1" width="9.109375" style="7"/>
    <col min="2" max="2" width="21.33203125" style="6" customWidth="1"/>
    <col min="3" max="3" width="16" style="6" customWidth="1"/>
    <col min="4" max="4" width="8.109375" style="7" customWidth="1"/>
    <col min="5" max="5" width="51.88671875" style="7" bestFit="1" customWidth="1"/>
    <col min="6" max="6" width="44.33203125" style="7" customWidth="1"/>
    <col min="7" max="10" width="5.109375" style="7" customWidth="1"/>
    <col min="11" max="12" width="3.33203125" style="7" bestFit="1" customWidth="1"/>
    <col min="13" max="13" width="3.88671875" style="7" bestFit="1" customWidth="1"/>
    <col min="14" max="15" width="6.109375" style="7" bestFit="1" customWidth="1"/>
    <col min="16" max="16" width="11.33203125" style="7" bestFit="1" customWidth="1"/>
    <col min="17" max="17" width="4.5546875" style="7" customWidth="1"/>
    <col min="18" max="18" width="6.88671875" style="7" customWidth="1"/>
    <col min="19" max="20" width="4.5546875" style="7" customWidth="1"/>
    <col min="21" max="21" width="6.6640625" style="7" customWidth="1"/>
    <col min="22" max="22" width="4.5546875" style="7" customWidth="1"/>
    <col min="23" max="23" width="3.33203125" style="7" bestFit="1" customWidth="1"/>
    <col min="24" max="24" width="6" style="7" customWidth="1"/>
    <col min="25" max="25" width="3.33203125" style="7" bestFit="1" customWidth="1"/>
    <col min="26" max="27" width="6.109375" style="7" bestFit="1" customWidth="1"/>
    <col min="28" max="28" width="11.33203125" style="7" bestFit="1" customWidth="1"/>
    <col min="29" max="29" width="6.6640625" style="7" customWidth="1"/>
    <col min="30" max="30" width="5" style="7" bestFit="1" customWidth="1"/>
    <col min="31" max="31" width="9.33203125" style="7" customWidth="1"/>
    <col min="32" max="32" width="8.6640625" style="8" bestFit="1" customWidth="1"/>
    <col min="33" max="33" width="11.33203125" style="7" bestFit="1" customWidth="1"/>
    <col min="34" max="34" width="6.109375" style="7" bestFit="1" customWidth="1"/>
    <col min="35" max="16384" width="9.109375" style="7"/>
  </cols>
  <sheetData>
    <row r="1" spans="2:36" ht="15" thickBot="1" x14ac:dyDescent="0.35"/>
    <row r="2" spans="2:36" ht="21.6" thickBot="1" x14ac:dyDescent="0.35">
      <c r="B2" s="754" t="s">
        <v>0</v>
      </c>
      <c r="C2" s="755"/>
      <c r="D2" s="755"/>
      <c r="E2" s="755"/>
      <c r="F2" s="755"/>
      <c r="G2" s="755"/>
      <c r="H2" s="755"/>
      <c r="I2" s="755"/>
      <c r="J2" s="755"/>
      <c r="K2" s="755"/>
      <c r="L2" s="755"/>
      <c r="M2" s="755"/>
      <c r="N2" s="755"/>
      <c r="O2" s="755"/>
      <c r="P2" s="755"/>
      <c r="Q2" s="755"/>
      <c r="R2" s="755"/>
      <c r="S2" s="755"/>
      <c r="T2" s="755"/>
      <c r="U2" s="755"/>
      <c r="V2" s="755"/>
      <c r="W2" s="755"/>
      <c r="X2" s="755"/>
      <c r="Y2" s="755"/>
      <c r="Z2" s="755"/>
      <c r="AA2" s="755"/>
      <c r="AB2" s="755"/>
      <c r="AC2" s="755"/>
      <c r="AD2" s="755"/>
      <c r="AE2" s="755"/>
      <c r="AF2" s="755"/>
      <c r="AG2" s="755"/>
      <c r="AH2" s="756"/>
      <c r="AI2" s="10"/>
      <c r="AJ2" s="10"/>
    </row>
    <row r="3" spans="2:36" ht="18" x14ac:dyDescent="0.35">
      <c r="B3" s="757" t="s">
        <v>1</v>
      </c>
      <c r="C3" s="758"/>
      <c r="D3" s="758"/>
      <c r="E3" s="758"/>
      <c r="F3" s="758"/>
      <c r="G3" s="758"/>
      <c r="H3" s="758"/>
      <c r="I3" s="758"/>
      <c r="J3" s="758"/>
      <c r="K3" s="758"/>
      <c r="L3" s="758" t="s">
        <v>2</v>
      </c>
      <c r="M3" s="758"/>
      <c r="N3" s="758"/>
      <c r="O3" s="758"/>
      <c r="P3" s="758"/>
      <c r="Q3" s="758"/>
      <c r="R3" s="758"/>
      <c r="S3" s="758"/>
      <c r="T3" s="758"/>
      <c r="U3" s="758"/>
      <c r="V3" s="758"/>
      <c r="W3" s="758"/>
      <c r="X3" s="758"/>
      <c r="Y3" s="758"/>
      <c r="Z3" s="758"/>
      <c r="AA3" s="758"/>
      <c r="AB3" s="758"/>
      <c r="AC3" s="758"/>
      <c r="AD3" s="758"/>
      <c r="AE3" s="758"/>
      <c r="AF3" s="758"/>
      <c r="AG3" s="758"/>
      <c r="AH3" s="761"/>
    </row>
    <row r="4" spans="2:36" ht="15.6" x14ac:dyDescent="0.3">
      <c r="B4" s="759" t="s">
        <v>3</v>
      </c>
      <c r="C4" s="760"/>
      <c r="D4" s="760"/>
      <c r="E4" s="760"/>
      <c r="F4" s="760"/>
      <c r="G4" s="760"/>
      <c r="H4" s="760"/>
      <c r="I4" s="760"/>
      <c r="J4" s="760"/>
      <c r="K4" s="760"/>
      <c r="L4" s="762" t="s">
        <v>4</v>
      </c>
      <c r="M4" s="762"/>
      <c r="N4" s="762"/>
      <c r="O4" s="762"/>
      <c r="P4" s="762"/>
      <c r="Q4" s="762"/>
      <c r="R4" s="762"/>
      <c r="S4" s="762"/>
      <c r="T4" s="762"/>
      <c r="U4" s="762"/>
      <c r="V4" s="762"/>
      <c r="W4" s="762"/>
      <c r="X4" s="762"/>
      <c r="Y4" s="762"/>
      <c r="Z4" s="762"/>
      <c r="AA4" s="762"/>
      <c r="AB4" s="762"/>
      <c r="AC4" s="762"/>
      <c r="AD4" s="762"/>
      <c r="AE4" s="762"/>
      <c r="AF4" s="762"/>
      <c r="AG4" s="762"/>
      <c r="AH4" s="763"/>
    </row>
    <row r="5" spans="2:36" ht="15.6" x14ac:dyDescent="0.3">
      <c r="B5" s="759" t="s">
        <v>5</v>
      </c>
      <c r="C5" s="760"/>
      <c r="D5" s="760"/>
      <c r="E5" s="760"/>
      <c r="F5" s="760"/>
      <c r="G5" s="760"/>
      <c r="H5" s="760"/>
      <c r="I5" s="760"/>
      <c r="J5" s="760"/>
      <c r="K5" s="760"/>
      <c r="L5" s="762" t="s">
        <v>6</v>
      </c>
      <c r="M5" s="762"/>
      <c r="N5" s="762"/>
      <c r="O5" s="762"/>
      <c r="P5" s="762"/>
      <c r="Q5" s="762"/>
      <c r="R5" s="762"/>
      <c r="S5" s="762"/>
      <c r="T5" s="762"/>
      <c r="U5" s="762"/>
      <c r="V5" s="762"/>
      <c r="W5" s="762"/>
      <c r="X5" s="762"/>
      <c r="Y5" s="762"/>
      <c r="Z5" s="762"/>
      <c r="AA5" s="762"/>
      <c r="AB5" s="762"/>
      <c r="AC5" s="762"/>
      <c r="AD5" s="762"/>
      <c r="AE5" s="762"/>
      <c r="AF5" s="762"/>
      <c r="AG5" s="762"/>
      <c r="AH5" s="763"/>
    </row>
    <row r="6" spans="2:36" ht="16.2" thickBot="1" x14ac:dyDescent="0.35">
      <c r="B6" s="845" t="s">
        <v>7</v>
      </c>
      <c r="C6" s="846"/>
      <c r="D6" s="846"/>
      <c r="E6" s="846"/>
      <c r="F6" s="846"/>
      <c r="G6" s="846"/>
      <c r="H6" s="846"/>
      <c r="I6" s="846"/>
      <c r="J6" s="846"/>
      <c r="K6" s="846"/>
      <c r="L6" s="846" t="s">
        <v>239</v>
      </c>
      <c r="M6" s="846"/>
      <c r="N6" s="846"/>
      <c r="O6" s="846"/>
      <c r="P6" s="846"/>
      <c r="Q6" s="846"/>
      <c r="R6" s="846"/>
      <c r="S6" s="846"/>
      <c r="T6" s="846"/>
      <c r="U6" s="846"/>
      <c r="V6" s="846"/>
      <c r="W6" s="846"/>
      <c r="X6" s="846"/>
      <c r="Y6" s="846"/>
      <c r="Z6" s="846"/>
      <c r="AA6" s="846"/>
      <c r="AB6" s="846"/>
      <c r="AC6" s="846"/>
      <c r="AD6" s="846"/>
      <c r="AE6" s="846"/>
      <c r="AF6" s="846"/>
      <c r="AG6" s="846"/>
      <c r="AH6" s="847"/>
    </row>
    <row r="7" spans="2:36" ht="35.4" customHeight="1" thickBot="1" x14ac:dyDescent="0.35">
      <c r="B7" s="818" t="s">
        <v>9</v>
      </c>
      <c r="C7" s="821" t="s">
        <v>10</v>
      </c>
      <c r="D7" s="824" t="s">
        <v>276</v>
      </c>
      <c r="E7" s="825"/>
      <c r="F7" s="825"/>
      <c r="G7" s="825"/>
      <c r="H7" s="825"/>
      <c r="I7" s="825"/>
      <c r="J7" s="825"/>
      <c r="K7" s="825"/>
      <c r="L7" s="825"/>
      <c r="M7" s="825"/>
      <c r="N7" s="825"/>
      <c r="O7" s="825"/>
      <c r="P7" s="825"/>
      <c r="Q7" s="825"/>
      <c r="R7" s="825"/>
      <c r="S7" s="825"/>
      <c r="T7" s="825"/>
      <c r="U7" s="825"/>
      <c r="V7" s="825"/>
      <c r="W7" s="825"/>
      <c r="X7" s="825"/>
      <c r="Y7" s="825"/>
      <c r="Z7" s="825"/>
      <c r="AA7" s="825"/>
      <c r="AB7" s="825"/>
      <c r="AC7" s="825"/>
      <c r="AD7" s="825"/>
      <c r="AE7" s="826"/>
      <c r="AF7" s="826"/>
      <c r="AG7" s="826"/>
      <c r="AH7" s="827"/>
    </row>
    <row r="8" spans="2:36" ht="18.75" customHeight="1" thickBot="1" x14ac:dyDescent="0.35">
      <c r="B8" s="819"/>
      <c r="C8" s="822"/>
      <c r="D8" s="848" t="s">
        <v>90</v>
      </c>
      <c r="E8" s="839" t="s">
        <v>14</v>
      </c>
      <c r="F8" s="839" t="s">
        <v>210</v>
      </c>
      <c r="G8" s="708" t="s">
        <v>116</v>
      </c>
      <c r="H8" s="709"/>
      <c r="I8" s="709"/>
      <c r="J8" s="709"/>
      <c r="K8" s="709"/>
      <c r="L8" s="709"/>
      <c r="M8" s="709"/>
      <c r="N8" s="709"/>
      <c r="O8" s="709"/>
      <c r="P8" s="709"/>
      <c r="Q8" s="709"/>
      <c r="R8" s="710"/>
      <c r="S8" s="833" t="s">
        <v>117</v>
      </c>
      <c r="T8" s="834"/>
      <c r="U8" s="834"/>
      <c r="V8" s="834"/>
      <c r="W8" s="834"/>
      <c r="X8" s="834"/>
      <c r="Y8" s="834"/>
      <c r="Z8" s="834"/>
      <c r="AA8" s="834"/>
      <c r="AB8" s="834"/>
      <c r="AC8" s="834"/>
      <c r="AD8" s="835"/>
      <c r="AE8" s="711" t="s">
        <v>31</v>
      </c>
      <c r="AF8" s="717" t="s">
        <v>32</v>
      </c>
      <c r="AG8" s="717" t="s">
        <v>33</v>
      </c>
      <c r="AH8" s="720" t="s">
        <v>34</v>
      </c>
    </row>
    <row r="9" spans="2:36" ht="15" customHeight="1" thickBot="1" x14ac:dyDescent="0.35">
      <c r="B9" s="819"/>
      <c r="C9" s="822"/>
      <c r="D9" s="849"/>
      <c r="E9" s="840"/>
      <c r="F9" s="840"/>
      <c r="G9" s="836" t="s">
        <v>13</v>
      </c>
      <c r="H9" s="837"/>
      <c r="I9" s="837"/>
      <c r="J9" s="837"/>
      <c r="K9" s="837"/>
      <c r="L9" s="837"/>
      <c r="M9" s="837"/>
      <c r="N9" s="837"/>
      <c r="O9" s="837"/>
      <c r="P9" s="837"/>
      <c r="Q9" s="837"/>
      <c r="R9" s="838"/>
      <c r="S9" s="836" t="s">
        <v>13</v>
      </c>
      <c r="T9" s="837"/>
      <c r="U9" s="837"/>
      <c r="V9" s="837"/>
      <c r="W9" s="837"/>
      <c r="X9" s="837"/>
      <c r="Y9" s="837"/>
      <c r="Z9" s="837"/>
      <c r="AA9" s="837"/>
      <c r="AB9" s="837"/>
      <c r="AC9" s="837"/>
      <c r="AD9" s="838"/>
      <c r="AE9" s="712"/>
      <c r="AF9" s="718"/>
      <c r="AG9" s="718"/>
      <c r="AH9" s="721"/>
    </row>
    <row r="10" spans="2:36" s="9" customFormat="1" ht="119.25" customHeight="1" thickBot="1" x14ac:dyDescent="0.35">
      <c r="B10" s="819"/>
      <c r="C10" s="822"/>
      <c r="D10" s="850"/>
      <c r="E10" s="841"/>
      <c r="F10" s="841"/>
      <c r="G10" s="196" t="s">
        <v>15</v>
      </c>
      <c r="H10" s="197" t="s">
        <v>16</v>
      </c>
      <c r="I10" s="197" t="s">
        <v>17</v>
      </c>
      <c r="J10" s="197" t="s">
        <v>18</v>
      </c>
      <c r="K10" s="197" t="s">
        <v>19</v>
      </c>
      <c r="L10" s="197" t="s">
        <v>20</v>
      </c>
      <c r="M10" s="468" t="s">
        <v>21</v>
      </c>
      <c r="N10" s="469" t="s">
        <v>91</v>
      </c>
      <c r="O10" s="470" t="s">
        <v>23</v>
      </c>
      <c r="P10" s="470" t="s">
        <v>24</v>
      </c>
      <c r="Q10" s="470" t="s">
        <v>25</v>
      </c>
      <c r="R10" s="471" t="s">
        <v>26</v>
      </c>
      <c r="S10" s="196" t="s">
        <v>15</v>
      </c>
      <c r="T10" s="197" t="s">
        <v>16</v>
      </c>
      <c r="U10" s="197" t="s">
        <v>17</v>
      </c>
      <c r="V10" s="197" t="s">
        <v>18</v>
      </c>
      <c r="W10" s="197" t="s">
        <v>19</v>
      </c>
      <c r="X10" s="197" t="s">
        <v>20</v>
      </c>
      <c r="Y10" s="468" t="s">
        <v>27</v>
      </c>
      <c r="Z10" s="469" t="s">
        <v>28</v>
      </c>
      <c r="AA10" s="470" t="s">
        <v>23</v>
      </c>
      <c r="AB10" s="470" t="s">
        <v>24</v>
      </c>
      <c r="AC10" s="470" t="s">
        <v>29</v>
      </c>
      <c r="AD10" s="471" t="s">
        <v>30</v>
      </c>
      <c r="AE10" s="712"/>
      <c r="AF10" s="718"/>
      <c r="AG10" s="718"/>
      <c r="AH10" s="721"/>
    </row>
    <row r="11" spans="2:36" ht="16.2" thickBot="1" x14ac:dyDescent="0.35">
      <c r="B11" s="819"/>
      <c r="C11" s="822"/>
      <c r="D11" s="828" t="s">
        <v>35</v>
      </c>
      <c r="E11" s="829"/>
      <c r="F11" s="829"/>
      <c r="G11" s="829"/>
      <c r="H11" s="829"/>
      <c r="I11" s="829"/>
      <c r="J11" s="829"/>
      <c r="K11" s="829"/>
      <c r="L11" s="829"/>
      <c r="M11" s="829"/>
      <c r="N11" s="829"/>
      <c r="O11" s="829"/>
      <c r="P11" s="829"/>
      <c r="Q11" s="829"/>
      <c r="R11" s="829"/>
      <c r="S11" s="829"/>
      <c r="T11" s="829"/>
      <c r="U11" s="829"/>
      <c r="V11" s="829"/>
      <c r="W11" s="829"/>
      <c r="X11" s="829"/>
      <c r="Y11" s="829"/>
      <c r="Z11" s="829"/>
      <c r="AA11" s="829"/>
      <c r="AB11" s="829"/>
      <c r="AC11" s="829"/>
      <c r="AD11" s="830"/>
      <c r="AE11" s="713"/>
      <c r="AF11" s="719"/>
      <c r="AG11" s="719"/>
      <c r="AH11" s="722"/>
    </row>
    <row r="12" spans="2:36" ht="16.2" thickBot="1" x14ac:dyDescent="0.35">
      <c r="B12" s="820"/>
      <c r="C12" s="823"/>
      <c r="D12" s="831" t="s">
        <v>37</v>
      </c>
      <c r="E12" s="831"/>
      <c r="F12" s="831"/>
      <c r="G12" s="831"/>
      <c r="H12" s="831"/>
      <c r="I12" s="831"/>
      <c r="J12" s="831"/>
      <c r="K12" s="831"/>
      <c r="L12" s="831"/>
      <c r="M12" s="831"/>
      <c r="N12" s="831"/>
      <c r="O12" s="831"/>
      <c r="P12" s="831"/>
      <c r="Q12" s="831"/>
      <c r="R12" s="831"/>
      <c r="S12" s="831"/>
      <c r="T12" s="831"/>
      <c r="U12" s="831"/>
      <c r="V12" s="831"/>
      <c r="W12" s="831"/>
      <c r="X12" s="831"/>
      <c r="Y12" s="831"/>
      <c r="Z12" s="831"/>
      <c r="AA12" s="831"/>
      <c r="AB12" s="831"/>
      <c r="AC12" s="831"/>
      <c r="AD12" s="831"/>
      <c r="AE12" s="831"/>
      <c r="AF12" s="831"/>
      <c r="AG12" s="831"/>
      <c r="AH12" s="832"/>
    </row>
    <row r="13" spans="2:36" ht="16.5" customHeight="1" x14ac:dyDescent="0.3">
      <c r="B13" s="803" t="s">
        <v>38</v>
      </c>
      <c r="C13" s="814"/>
      <c r="D13" s="198">
        <v>1</v>
      </c>
      <c r="E13" s="199" t="s">
        <v>96</v>
      </c>
      <c r="F13" s="251" t="s">
        <v>284</v>
      </c>
      <c r="G13" s="201">
        <v>20</v>
      </c>
      <c r="H13" s="202"/>
      <c r="I13" s="202">
        <v>20</v>
      </c>
      <c r="J13" s="202"/>
      <c r="K13" s="203"/>
      <c r="L13" s="203"/>
      <c r="M13" s="491"/>
      <c r="N13" s="492">
        <f>SUM(G13:M13)</f>
        <v>40</v>
      </c>
      <c r="O13" s="212">
        <f>((Q13*25)-N13)</f>
        <v>35</v>
      </c>
      <c r="P13" s="212">
        <f>SUM(N13:O13)</f>
        <v>75</v>
      </c>
      <c r="Q13" s="206">
        <v>3</v>
      </c>
      <c r="R13" s="501" t="s">
        <v>41</v>
      </c>
      <c r="S13" s="204"/>
      <c r="T13" s="205"/>
      <c r="U13" s="205"/>
      <c r="V13" s="205"/>
      <c r="W13" s="336"/>
      <c r="X13" s="336"/>
      <c r="Y13" s="412"/>
      <c r="Z13" s="22">
        <f>SUM(S13:Y13)</f>
        <v>0</v>
      </c>
      <c r="AA13" s="336">
        <f>((AC13*25)-Z13)</f>
        <v>0</v>
      </c>
      <c r="AB13" s="336">
        <f>SUM(Z13:AA13)</f>
        <v>0</v>
      </c>
      <c r="AC13" s="206">
        <v>0</v>
      </c>
      <c r="AD13" s="507"/>
      <c r="AE13" s="207">
        <f>SUM(N13,Z13)</f>
        <v>40</v>
      </c>
      <c r="AF13" s="119">
        <f>SUM(O13,AA13)</f>
        <v>35</v>
      </c>
      <c r="AG13" s="125">
        <f>SUM(AE13:AF13)</f>
        <v>75</v>
      </c>
      <c r="AH13" s="126">
        <f>SUM(Q13,AC13)</f>
        <v>3</v>
      </c>
    </row>
    <row r="14" spans="2:36" ht="16.2" thickBot="1" x14ac:dyDescent="0.35">
      <c r="B14" s="816"/>
      <c r="C14" s="817"/>
      <c r="D14" s="208">
        <v>2</v>
      </c>
      <c r="E14" s="209" t="s">
        <v>118</v>
      </c>
      <c r="F14" s="557" t="s">
        <v>267</v>
      </c>
      <c r="G14" s="169">
        <v>10</v>
      </c>
      <c r="H14" s="166"/>
      <c r="I14" s="166">
        <v>30</v>
      </c>
      <c r="J14" s="166"/>
      <c r="K14" s="320"/>
      <c r="L14" s="320"/>
      <c r="M14" s="413"/>
      <c r="N14" s="30">
        <f t="shared" ref="N14:N37" si="0">SUM(G14:M14)</f>
        <v>40</v>
      </c>
      <c r="O14" s="210">
        <f t="shared" ref="O14:O37" si="1">((Q14*25)-N14)</f>
        <v>10</v>
      </c>
      <c r="P14" s="320">
        <f t="shared" ref="P14:P37" si="2">SUM(N14:O14)</f>
        <v>50</v>
      </c>
      <c r="Q14" s="167">
        <v>2</v>
      </c>
      <c r="R14" s="502" t="s">
        <v>40</v>
      </c>
      <c r="S14" s="165">
        <v>8</v>
      </c>
      <c r="T14" s="166"/>
      <c r="U14" s="166">
        <v>12</v>
      </c>
      <c r="V14" s="166"/>
      <c r="W14" s="320"/>
      <c r="X14" s="320"/>
      <c r="Y14" s="413"/>
      <c r="Z14" s="30">
        <f t="shared" ref="Z14:Z37" si="3">SUM(S14:Y14)</f>
        <v>20</v>
      </c>
      <c r="AA14" s="320">
        <f t="shared" ref="AA14:AA37" si="4">((AC14*25)-Z14)</f>
        <v>30</v>
      </c>
      <c r="AB14" s="320">
        <f t="shared" ref="AB14:AB37" si="5">SUM(Z14:AA14)</f>
        <v>50</v>
      </c>
      <c r="AC14" s="167">
        <v>2</v>
      </c>
      <c r="AD14" s="502" t="s">
        <v>41</v>
      </c>
      <c r="AE14" s="31">
        <f t="shared" ref="AE14:AF37" si="6">SUM(N14,Z14)</f>
        <v>60</v>
      </c>
      <c r="AF14" s="320">
        <f t="shared" si="6"/>
        <v>40</v>
      </c>
      <c r="AG14" s="326">
        <f t="shared" ref="AG14:AG37" si="7">SUM(AE14:AF14)</f>
        <v>100</v>
      </c>
      <c r="AH14" s="328">
        <f t="shared" ref="AH14:AH37" si="8">SUM(Q14,AC14)</f>
        <v>4</v>
      </c>
    </row>
    <row r="15" spans="2:36" ht="26.25" customHeight="1" x14ac:dyDescent="0.3">
      <c r="B15" s="803" t="s">
        <v>46</v>
      </c>
      <c r="C15" s="814"/>
      <c r="D15" s="811">
        <v>3</v>
      </c>
      <c r="E15" s="809" t="s">
        <v>119</v>
      </c>
      <c r="F15" s="211" t="s">
        <v>211</v>
      </c>
      <c r="G15" s="162">
        <v>10</v>
      </c>
      <c r="H15" s="159"/>
      <c r="I15" s="159">
        <v>8</v>
      </c>
      <c r="J15" s="159">
        <v>8</v>
      </c>
      <c r="K15" s="336"/>
      <c r="L15" s="336"/>
      <c r="M15" s="412"/>
      <c r="N15" s="22">
        <f t="shared" si="0"/>
        <v>26</v>
      </c>
      <c r="O15" s="212">
        <f>((Q15*30)-N15)</f>
        <v>4</v>
      </c>
      <c r="P15" s="336">
        <f t="shared" si="2"/>
        <v>30</v>
      </c>
      <c r="Q15" s="160">
        <v>1</v>
      </c>
      <c r="R15" s="842" t="s">
        <v>41</v>
      </c>
      <c r="S15" s="158"/>
      <c r="T15" s="159"/>
      <c r="U15" s="159"/>
      <c r="V15" s="159"/>
      <c r="W15" s="336"/>
      <c r="X15" s="336"/>
      <c r="Y15" s="412"/>
      <c r="Z15" s="22">
        <f t="shared" si="3"/>
        <v>0</v>
      </c>
      <c r="AA15" s="336">
        <f t="shared" si="4"/>
        <v>0</v>
      </c>
      <c r="AB15" s="336">
        <f t="shared" si="5"/>
        <v>0</v>
      </c>
      <c r="AC15" s="160">
        <v>0</v>
      </c>
      <c r="AD15" s="506"/>
      <c r="AE15" s="23">
        <f t="shared" si="6"/>
        <v>26</v>
      </c>
      <c r="AF15" s="336">
        <f t="shared" si="6"/>
        <v>4</v>
      </c>
      <c r="AG15" s="337">
        <f t="shared" si="7"/>
        <v>30</v>
      </c>
      <c r="AH15" s="775">
        <v>4</v>
      </c>
    </row>
    <row r="16" spans="2:36" ht="18.75" customHeight="1" x14ac:dyDescent="0.3">
      <c r="B16" s="804"/>
      <c r="C16" s="815"/>
      <c r="D16" s="812"/>
      <c r="E16" s="810"/>
      <c r="F16" s="213" t="s">
        <v>271</v>
      </c>
      <c r="G16" s="132"/>
      <c r="H16" s="129"/>
      <c r="I16" s="129">
        <v>12</v>
      </c>
      <c r="J16" s="129"/>
      <c r="K16" s="319"/>
      <c r="L16" s="319"/>
      <c r="M16" s="260"/>
      <c r="N16" s="26">
        <f t="shared" si="0"/>
        <v>12</v>
      </c>
      <c r="O16" s="214">
        <f t="shared" si="1"/>
        <v>13</v>
      </c>
      <c r="P16" s="319">
        <f t="shared" si="2"/>
        <v>25</v>
      </c>
      <c r="Q16" s="130">
        <v>1</v>
      </c>
      <c r="R16" s="843"/>
      <c r="S16" s="128"/>
      <c r="T16" s="129"/>
      <c r="U16" s="129"/>
      <c r="V16" s="129"/>
      <c r="W16" s="319"/>
      <c r="X16" s="319"/>
      <c r="Y16" s="260"/>
      <c r="Z16" s="26">
        <f t="shared" si="3"/>
        <v>0</v>
      </c>
      <c r="AA16" s="319">
        <f t="shared" si="4"/>
        <v>0</v>
      </c>
      <c r="AB16" s="319">
        <f t="shared" si="5"/>
        <v>0</v>
      </c>
      <c r="AC16" s="130">
        <v>0</v>
      </c>
      <c r="AD16" s="504"/>
      <c r="AE16" s="27">
        <f t="shared" si="6"/>
        <v>12</v>
      </c>
      <c r="AF16" s="319">
        <f t="shared" si="6"/>
        <v>13</v>
      </c>
      <c r="AG16" s="325">
        <f t="shared" si="7"/>
        <v>25</v>
      </c>
      <c r="AH16" s="628"/>
    </row>
    <row r="17" spans="2:34" ht="15.6" x14ac:dyDescent="0.3">
      <c r="B17" s="804"/>
      <c r="C17" s="815"/>
      <c r="D17" s="813"/>
      <c r="E17" s="810"/>
      <c r="F17" s="215" t="s">
        <v>212</v>
      </c>
      <c r="G17" s="132">
        <v>10</v>
      </c>
      <c r="H17" s="129"/>
      <c r="I17" s="129">
        <v>10</v>
      </c>
      <c r="J17" s="129">
        <v>17</v>
      </c>
      <c r="K17" s="319"/>
      <c r="L17" s="319"/>
      <c r="M17" s="260"/>
      <c r="N17" s="26">
        <f t="shared" si="0"/>
        <v>37</v>
      </c>
      <c r="O17" s="214">
        <f t="shared" si="1"/>
        <v>13</v>
      </c>
      <c r="P17" s="319">
        <f t="shared" si="2"/>
        <v>50</v>
      </c>
      <c r="Q17" s="130">
        <v>2</v>
      </c>
      <c r="R17" s="844"/>
      <c r="S17" s="128"/>
      <c r="T17" s="129"/>
      <c r="U17" s="129"/>
      <c r="V17" s="129"/>
      <c r="W17" s="319"/>
      <c r="X17" s="319"/>
      <c r="Y17" s="260"/>
      <c r="Z17" s="26">
        <f t="shared" si="3"/>
        <v>0</v>
      </c>
      <c r="AA17" s="319">
        <f t="shared" si="4"/>
        <v>0</v>
      </c>
      <c r="AB17" s="319">
        <f t="shared" si="5"/>
        <v>0</v>
      </c>
      <c r="AC17" s="130">
        <v>0</v>
      </c>
      <c r="AD17" s="504"/>
      <c r="AE17" s="27">
        <f t="shared" si="6"/>
        <v>37</v>
      </c>
      <c r="AF17" s="319">
        <f t="shared" si="6"/>
        <v>13</v>
      </c>
      <c r="AG17" s="325">
        <f t="shared" si="7"/>
        <v>50</v>
      </c>
      <c r="AH17" s="628"/>
    </row>
    <row r="18" spans="2:34" ht="16.5" customHeight="1" x14ac:dyDescent="0.3">
      <c r="B18" s="804"/>
      <c r="C18" s="815"/>
      <c r="D18" s="216">
        <v>4</v>
      </c>
      <c r="E18" s="217" t="s">
        <v>120</v>
      </c>
      <c r="F18" s="218" t="s">
        <v>213</v>
      </c>
      <c r="G18" s="132">
        <v>25</v>
      </c>
      <c r="H18" s="129">
        <v>5</v>
      </c>
      <c r="I18" s="129">
        <v>10</v>
      </c>
      <c r="J18" s="129">
        <v>15</v>
      </c>
      <c r="K18" s="319"/>
      <c r="L18" s="319"/>
      <c r="M18" s="260"/>
      <c r="N18" s="26">
        <f t="shared" si="0"/>
        <v>55</v>
      </c>
      <c r="O18" s="214">
        <f>((Q18*30)-N18)</f>
        <v>5</v>
      </c>
      <c r="P18" s="319">
        <f t="shared" si="2"/>
        <v>60</v>
      </c>
      <c r="Q18" s="130">
        <v>2</v>
      </c>
      <c r="R18" s="504" t="s">
        <v>40</v>
      </c>
      <c r="S18" s="128">
        <v>10</v>
      </c>
      <c r="T18" s="129"/>
      <c r="U18" s="129">
        <v>7</v>
      </c>
      <c r="V18" s="129">
        <v>28</v>
      </c>
      <c r="W18" s="319"/>
      <c r="X18" s="319"/>
      <c r="Y18" s="260"/>
      <c r="Z18" s="26">
        <f t="shared" si="3"/>
        <v>45</v>
      </c>
      <c r="AA18" s="319">
        <f t="shared" si="4"/>
        <v>30</v>
      </c>
      <c r="AB18" s="319">
        <f t="shared" si="5"/>
        <v>75</v>
      </c>
      <c r="AC18" s="130">
        <v>3</v>
      </c>
      <c r="AD18" s="504" t="s">
        <v>41</v>
      </c>
      <c r="AE18" s="27">
        <f t="shared" si="6"/>
        <v>100</v>
      </c>
      <c r="AF18" s="319">
        <f t="shared" si="6"/>
        <v>35</v>
      </c>
      <c r="AG18" s="325">
        <f t="shared" si="7"/>
        <v>135</v>
      </c>
      <c r="AH18" s="628">
        <v>7</v>
      </c>
    </row>
    <row r="19" spans="2:34" ht="15.6" x14ac:dyDescent="0.3">
      <c r="B19" s="804"/>
      <c r="C19" s="815"/>
      <c r="D19" s="216">
        <v>5</v>
      </c>
      <c r="E19" s="219" t="s">
        <v>121</v>
      </c>
      <c r="F19" s="220" t="s">
        <v>214</v>
      </c>
      <c r="G19" s="132"/>
      <c r="H19" s="129"/>
      <c r="I19" s="129"/>
      <c r="J19" s="129"/>
      <c r="K19" s="319"/>
      <c r="L19" s="319"/>
      <c r="M19" s="260"/>
      <c r="N19" s="26">
        <f t="shared" si="0"/>
        <v>0</v>
      </c>
      <c r="O19" s="214">
        <f t="shared" si="1"/>
        <v>0</v>
      </c>
      <c r="P19" s="319">
        <f t="shared" si="2"/>
        <v>0</v>
      </c>
      <c r="Q19" s="130">
        <v>0</v>
      </c>
      <c r="R19" s="504"/>
      <c r="S19" s="128">
        <v>10</v>
      </c>
      <c r="T19" s="129"/>
      <c r="U19" s="129">
        <v>10</v>
      </c>
      <c r="V19" s="129">
        <v>15</v>
      </c>
      <c r="W19" s="319"/>
      <c r="X19" s="319"/>
      <c r="Y19" s="260"/>
      <c r="Z19" s="26">
        <f t="shared" si="3"/>
        <v>35</v>
      </c>
      <c r="AA19" s="319">
        <f t="shared" si="4"/>
        <v>15</v>
      </c>
      <c r="AB19" s="319">
        <f t="shared" si="5"/>
        <v>50</v>
      </c>
      <c r="AC19" s="130">
        <v>2</v>
      </c>
      <c r="AD19" s="504"/>
      <c r="AE19" s="27">
        <f t="shared" si="6"/>
        <v>35</v>
      </c>
      <c r="AF19" s="319">
        <f t="shared" si="6"/>
        <v>15</v>
      </c>
      <c r="AG19" s="325">
        <f t="shared" si="7"/>
        <v>50</v>
      </c>
      <c r="AH19" s="628"/>
    </row>
    <row r="20" spans="2:34" ht="15.6" x14ac:dyDescent="0.3">
      <c r="B20" s="804"/>
      <c r="C20" s="815"/>
      <c r="D20" s="216">
        <v>6</v>
      </c>
      <c r="E20" s="219" t="s">
        <v>122</v>
      </c>
      <c r="F20" s="220" t="s">
        <v>215</v>
      </c>
      <c r="G20" s="132"/>
      <c r="H20" s="129"/>
      <c r="I20" s="129"/>
      <c r="J20" s="129"/>
      <c r="K20" s="319"/>
      <c r="L20" s="319"/>
      <c r="M20" s="260"/>
      <c r="N20" s="26">
        <f t="shared" si="0"/>
        <v>0</v>
      </c>
      <c r="O20" s="214">
        <f t="shared" si="1"/>
        <v>0</v>
      </c>
      <c r="P20" s="319">
        <f t="shared" si="2"/>
        <v>0</v>
      </c>
      <c r="Q20" s="130">
        <v>0</v>
      </c>
      <c r="R20" s="504"/>
      <c r="S20" s="128"/>
      <c r="T20" s="129">
        <v>20</v>
      </c>
      <c r="U20" s="129"/>
      <c r="V20" s="129"/>
      <c r="W20" s="319"/>
      <c r="X20" s="319"/>
      <c r="Y20" s="260"/>
      <c r="Z20" s="26">
        <f t="shared" si="3"/>
        <v>20</v>
      </c>
      <c r="AA20" s="319">
        <f t="shared" si="4"/>
        <v>5</v>
      </c>
      <c r="AB20" s="319">
        <f t="shared" si="5"/>
        <v>25</v>
      </c>
      <c r="AC20" s="130">
        <v>1</v>
      </c>
      <c r="AD20" s="504" t="s">
        <v>40</v>
      </c>
      <c r="AE20" s="27">
        <f t="shared" si="6"/>
        <v>20</v>
      </c>
      <c r="AF20" s="319">
        <f t="shared" si="6"/>
        <v>5</v>
      </c>
      <c r="AG20" s="325">
        <f t="shared" si="7"/>
        <v>25</v>
      </c>
      <c r="AH20" s="327">
        <f t="shared" si="8"/>
        <v>1</v>
      </c>
    </row>
    <row r="21" spans="2:34" ht="27.6" x14ac:dyDescent="0.3">
      <c r="B21" s="804"/>
      <c r="C21" s="815"/>
      <c r="D21" s="216">
        <v>7</v>
      </c>
      <c r="E21" s="219" t="s">
        <v>123</v>
      </c>
      <c r="F21" s="220" t="s">
        <v>237</v>
      </c>
      <c r="G21" s="132">
        <v>10</v>
      </c>
      <c r="H21" s="129"/>
      <c r="I21" s="129">
        <v>20</v>
      </c>
      <c r="J21" s="129"/>
      <c r="K21" s="319"/>
      <c r="L21" s="319"/>
      <c r="M21" s="260"/>
      <c r="N21" s="26">
        <f t="shared" si="0"/>
        <v>30</v>
      </c>
      <c r="O21" s="214">
        <f>((Q21*30)-N21)</f>
        <v>0</v>
      </c>
      <c r="P21" s="319">
        <f t="shared" si="2"/>
        <v>30</v>
      </c>
      <c r="Q21" s="130">
        <v>1</v>
      </c>
      <c r="R21" s="504" t="s">
        <v>40</v>
      </c>
      <c r="S21" s="128"/>
      <c r="T21" s="129"/>
      <c r="U21" s="129"/>
      <c r="V21" s="129"/>
      <c r="W21" s="319"/>
      <c r="X21" s="319"/>
      <c r="Y21" s="260"/>
      <c r="Z21" s="26">
        <f t="shared" si="3"/>
        <v>0</v>
      </c>
      <c r="AA21" s="319">
        <f t="shared" si="4"/>
        <v>0</v>
      </c>
      <c r="AB21" s="319">
        <f t="shared" si="5"/>
        <v>0</v>
      </c>
      <c r="AC21" s="130">
        <v>0</v>
      </c>
      <c r="AD21" s="504"/>
      <c r="AE21" s="27">
        <f t="shared" si="6"/>
        <v>30</v>
      </c>
      <c r="AF21" s="319">
        <f t="shared" si="6"/>
        <v>0</v>
      </c>
      <c r="AG21" s="325">
        <f t="shared" si="7"/>
        <v>30</v>
      </c>
      <c r="AH21" s="327">
        <f t="shared" si="8"/>
        <v>1</v>
      </c>
    </row>
    <row r="22" spans="2:34" ht="15.6" x14ac:dyDescent="0.3">
      <c r="B22" s="804"/>
      <c r="C22" s="815"/>
      <c r="D22" s="216">
        <v>8</v>
      </c>
      <c r="E22" s="219" t="s">
        <v>124</v>
      </c>
      <c r="F22" s="220" t="s">
        <v>286</v>
      </c>
      <c r="G22" s="221">
        <v>15</v>
      </c>
      <c r="H22" s="171"/>
      <c r="I22" s="171">
        <v>16</v>
      </c>
      <c r="J22" s="171">
        <v>29</v>
      </c>
      <c r="K22" s="319"/>
      <c r="L22" s="319"/>
      <c r="M22" s="260"/>
      <c r="N22" s="26">
        <f t="shared" si="0"/>
        <v>60</v>
      </c>
      <c r="O22" s="214">
        <f t="shared" si="1"/>
        <v>40</v>
      </c>
      <c r="P22" s="319">
        <f t="shared" si="2"/>
        <v>100</v>
      </c>
      <c r="Q22" s="130">
        <v>4</v>
      </c>
      <c r="R22" s="504" t="s">
        <v>41</v>
      </c>
      <c r="S22" s="128"/>
      <c r="T22" s="129"/>
      <c r="U22" s="129"/>
      <c r="V22" s="129"/>
      <c r="W22" s="319"/>
      <c r="X22" s="319"/>
      <c r="Y22" s="260"/>
      <c r="Z22" s="26">
        <f t="shared" si="3"/>
        <v>0</v>
      </c>
      <c r="AA22" s="319">
        <f t="shared" si="4"/>
        <v>0</v>
      </c>
      <c r="AB22" s="319">
        <f t="shared" si="5"/>
        <v>0</v>
      </c>
      <c r="AC22" s="130">
        <v>0</v>
      </c>
      <c r="AD22" s="504"/>
      <c r="AE22" s="27">
        <f t="shared" si="6"/>
        <v>60</v>
      </c>
      <c r="AF22" s="319">
        <f t="shared" si="6"/>
        <v>40</v>
      </c>
      <c r="AG22" s="325">
        <f t="shared" si="7"/>
        <v>100</v>
      </c>
      <c r="AH22" s="327">
        <f t="shared" si="8"/>
        <v>4</v>
      </c>
    </row>
    <row r="23" spans="2:34" ht="17.399999999999999" customHeight="1" thickBot="1" x14ac:dyDescent="0.35">
      <c r="B23" s="779"/>
      <c r="C23" s="781"/>
      <c r="D23" s="222">
        <v>9</v>
      </c>
      <c r="E23" s="558" t="s">
        <v>125</v>
      </c>
      <c r="F23" s="559" t="s">
        <v>272</v>
      </c>
      <c r="G23" s="152"/>
      <c r="H23" s="148"/>
      <c r="I23" s="148">
        <v>8</v>
      </c>
      <c r="J23" s="148">
        <v>7</v>
      </c>
      <c r="K23" s="149"/>
      <c r="L23" s="149"/>
      <c r="M23" s="263"/>
      <c r="N23" s="74">
        <f t="shared" si="0"/>
        <v>15</v>
      </c>
      <c r="O23" s="225">
        <f t="shared" si="1"/>
        <v>10</v>
      </c>
      <c r="P23" s="149">
        <f t="shared" si="2"/>
        <v>25</v>
      </c>
      <c r="Q23" s="150">
        <v>1</v>
      </c>
      <c r="R23" s="505" t="s">
        <v>40</v>
      </c>
      <c r="S23" s="147"/>
      <c r="T23" s="148"/>
      <c r="U23" s="148"/>
      <c r="V23" s="148"/>
      <c r="W23" s="149"/>
      <c r="X23" s="149"/>
      <c r="Y23" s="263"/>
      <c r="Z23" s="74">
        <f t="shared" si="3"/>
        <v>0</v>
      </c>
      <c r="AA23" s="149">
        <f t="shared" si="4"/>
        <v>0</v>
      </c>
      <c r="AB23" s="149">
        <f t="shared" si="5"/>
        <v>0</v>
      </c>
      <c r="AC23" s="150">
        <v>0</v>
      </c>
      <c r="AD23" s="505"/>
      <c r="AE23" s="226">
        <f t="shared" si="6"/>
        <v>15</v>
      </c>
      <c r="AF23" s="149">
        <f t="shared" si="6"/>
        <v>10</v>
      </c>
      <c r="AG23" s="155">
        <f t="shared" si="7"/>
        <v>25</v>
      </c>
      <c r="AH23" s="156">
        <f t="shared" si="8"/>
        <v>1</v>
      </c>
    </row>
    <row r="24" spans="2:34" ht="15.6" x14ac:dyDescent="0.3">
      <c r="B24" s="803" t="s">
        <v>49</v>
      </c>
      <c r="C24" s="805" t="s">
        <v>126</v>
      </c>
      <c r="D24" s="198">
        <v>10</v>
      </c>
      <c r="E24" s="199" t="s">
        <v>127</v>
      </c>
      <c r="F24" s="200" t="s">
        <v>235</v>
      </c>
      <c r="G24" s="162"/>
      <c r="H24" s="159"/>
      <c r="I24" s="159"/>
      <c r="J24" s="159"/>
      <c r="K24" s="336"/>
      <c r="L24" s="336"/>
      <c r="M24" s="412"/>
      <c r="N24" s="22">
        <f t="shared" si="0"/>
        <v>0</v>
      </c>
      <c r="O24" s="212">
        <f t="shared" si="1"/>
        <v>0</v>
      </c>
      <c r="P24" s="336">
        <f t="shared" si="2"/>
        <v>0</v>
      </c>
      <c r="Q24" s="160">
        <v>0</v>
      </c>
      <c r="R24" s="506"/>
      <c r="S24" s="158">
        <v>10</v>
      </c>
      <c r="T24" s="159">
        <v>10</v>
      </c>
      <c r="U24" s="159">
        <v>11</v>
      </c>
      <c r="V24" s="159"/>
      <c r="W24" s="336"/>
      <c r="X24" s="336"/>
      <c r="Y24" s="412"/>
      <c r="Z24" s="22">
        <f t="shared" si="3"/>
        <v>31</v>
      </c>
      <c r="AA24" s="336">
        <f t="shared" si="4"/>
        <v>19</v>
      </c>
      <c r="AB24" s="336">
        <f t="shared" si="5"/>
        <v>50</v>
      </c>
      <c r="AC24" s="160">
        <v>2</v>
      </c>
      <c r="AD24" s="506" t="s">
        <v>40</v>
      </c>
      <c r="AE24" s="23">
        <f t="shared" si="6"/>
        <v>31</v>
      </c>
      <c r="AF24" s="336">
        <f t="shared" si="6"/>
        <v>19</v>
      </c>
      <c r="AG24" s="337">
        <f t="shared" si="7"/>
        <v>50</v>
      </c>
      <c r="AH24" s="333">
        <f t="shared" si="8"/>
        <v>2</v>
      </c>
    </row>
    <row r="25" spans="2:34" ht="31.2" x14ac:dyDescent="0.3">
      <c r="B25" s="804"/>
      <c r="C25" s="806"/>
      <c r="D25" s="216">
        <v>11</v>
      </c>
      <c r="E25" s="219" t="s">
        <v>128</v>
      </c>
      <c r="F25" s="220" t="s">
        <v>273</v>
      </c>
      <c r="G25" s="132"/>
      <c r="H25" s="129"/>
      <c r="I25" s="129"/>
      <c r="J25" s="129"/>
      <c r="K25" s="319"/>
      <c r="L25" s="319"/>
      <c r="M25" s="260"/>
      <c r="N25" s="26">
        <f t="shared" si="0"/>
        <v>0</v>
      </c>
      <c r="O25" s="214">
        <f t="shared" si="1"/>
        <v>0</v>
      </c>
      <c r="P25" s="319">
        <f t="shared" si="2"/>
        <v>0</v>
      </c>
      <c r="Q25" s="130">
        <v>0</v>
      </c>
      <c r="R25" s="504"/>
      <c r="S25" s="128">
        <v>6</v>
      </c>
      <c r="T25" s="129"/>
      <c r="U25" s="129">
        <v>12</v>
      </c>
      <c r="V25" s="129"/>
      <c r="W25" s="319"/>
      <c r="X25" s="319"/>
      <c r="Y25" s="260"/>
      <c r="Z25" s="26">
        <f t="shared" si="3"/>
        <v>18</v>
      </c>
      <c r="AA25" s="319">
        <f t="shared" si="4"/>
        <v>7</v>
      </c>
      <c r="AB25" s="319">
        <f t="shared" si="5"/>
        <v>25</v>
      </c>
      <c r="AC25" s="130">
        <v>1</v>
      </c>
      <c r="AD25" s="504" t="s">
        <v>40</v>
      </c>
      <c r="AE25" s="27">
        <f t="shared" si="6"/>
        <v>18</v>
      </c>
      <c r="AF25" s="319">
        <f t="shared" si="6"/>
        <v>7</v>
      </c>
      <c r="AG25" s="325">
        <f t="shared" si="7"/>
        <v>25</v>
      </c>
      <c r="AH25" s="327">
        <f t="shared" si="8"/>
        <v>1</v>
      </c>
    </row>
    <row r="26" spans="2:34" ht="16.2" thickBot="1" x14ac:dyDescent="0.35">
      <c r="B26" s="804"/>
      <c r="C26" s="807"/>
      <c r="D26" s="222">
        <v>12</v>
      </c>
      <c r="E26" s="558" t="s">
        <v>129</v>
      </c>
      <c r="F26" s="575" t="s">
        <v>235</v>
      </c>
      <c r="G26" s="152"/>
      <c r="H26" s="148"/>
      <c r="I26" s="148"/>
      <c r="J26" s="148"/>
      <c r="K26" s="149"/>
      <c r="L26" s="149"/>
      <c r="M26" s="263"/>
      <c r="N26" s="74">
        <f t="shared" si="0"/>
        <v>0</v>
      </c>
      <c r="O26" s="225">
        <f t="shared" si="1"/>
        <v>0</v>
      </c>
      <c r="P26" s="149">
        <f t="shared" si="2"/>
        <v>0</v>
      </c>
      <c r="Q26" s="150">
        <v>0</v>
      </c>
      <c r="R26" s="505"/>
      <c r="S26" s="147">
        <v>5</v>
      </c>
      <c r="T26" s="148">
        <v>5</v>
      </c>
      <c r="U26" s="148">
        <v>15</v>
      </c>
      <c r="V26" s="148"/>
      <c r="W26" s="149"/>
      <c r="X26" s="149"/>
      <c r="Y26" s="263"/>
      <c r="Z26" s="74">
        <f t="shared" si="3"/>
        <v>25</v>
      </c>
      <c r="AA26" s="149">
        <f>((AC26*30)-Z26)</f>
        <v>5</v>
      </c>
      <c r="AB26" s="149">
        <f t="shared" si="5"/>
        <v>30</v>
      </c>
      <c r="AC26" s="150">
        <v>1</v>
      </c>
      <c r="AD26" s="505" t="s">
        <v>40</v>
      </c>
      <c r="AE26" s="226">
        <f t="shared" si="6"/>
        <v>25</v>
      </c>
      <c r="AF26" s="149">
        <f t="shared" si="6"/>
        <v>5</v>
      </c>
      <c r="AG26" s="155">
        <f t="shared" si="7"/>
        <v>30</v>
      </c>
      <c r="AH26" s="156">
        <f t="shared" si="8"/>
        <v>1</v>
      </c>
    </row>
    <row r="27" spans="2:34" ht="18" customHeight="1" thickBot="1" x14ac:dyDescent="0.35">
      <c r="B27" s="804"/>
      <c r="C27" s="808" t="s">
        <v>50</v>
      </c>
      <c r="D27" s="227">
        <v>13</v>
      </c>
      <c r="E27" s="228" t="s">
        <v>130</v>
      </c>
      <c r="F27" s="229" t="s">
        <v>222</v>
      </c>
      <c r="G27" s="122">
        <v>6</v>
      </c>
      <c r="H27" s="118">
        <v>8</v>
      </c>
      <c r="I27" s="118">
        <v>24</v>
      </c>
      <c r="J27" s="118"/>
      <c r="K27" s="119"/>
      <c r="L27" s="119"/>
      <c r="M27" s="410"/>
      <c r="N27" s="124">
        <f t="shared" si="0"/>
        <v>38</v>
      </c>
      <c r="O27" s="203">
        <f t="shared" si="1"/>
        <v>12</v>
      </c>
      <c r="P27" s="119">
        <f t="shared" si="2"/>
        <v>50</v>
      </c>
      <c r="Q27" s="120">
        <v>2</v>
      </c>
      <c r="R27" s="503" t="s">
        <v>40</v>
      </c>
      <c r="S27" s="117"/>
      <c r="T27" s="118"/>
      <c r="U27" s="118"/>
      <c r="V27" s="118"/>
      <c r="W27" s="119"/>
      <c r="X27" s="119"/>
      <c r="Y27" s="410"/>
      <c r="Z27" s="124">
        <f t="shared" si="3"/>
        <v>0</v>
      </c>
      <c r="AA27" s="119">
        <f t="shared" si="4"/>
        <v>0</v>
      </c>
      <c r="AB27" s="119">
        <f t="shared" si="5"/>
        <v>0</v>
      </c>
      <c r="AC27" s="120">
        <v>0</v>
      </c>
      <c r="AD27" s="503"/>
      <c r="AE27" s="207">
        <f t="shared" si="6"/>
        <v>38</v>
      </c>
      <c r="AF27" s="119">
        <f t="shared" si="6"/>
        <v>12</v>
      </c>
      <c r="AG27" s="125">
        <f t="shared" si="7"/>
        <v>50</v>
      </c>
      <c r="AH27" s="126">
        <f t="shared" si="8"/>
        <v>2</v>
      </c>
    </row>
    <row r="28" spans="2:34" ht="15.6" x14ac:dyDescent="0.3">
      <c r="B28" s="804"/>
      <c r="C28" s="806"/>
      <c r="D28" s="216">
        <v>14</v>
      </c>
      <c r="E28" s="230" t="s">
        <v>131</v>
      </c>
      <c r="F28" s="100" t="s">
        <v>222</v>
      </c>
      <c r="G28" s="132"/>
      <c r="H28" s="129"/>
      <c r="I28" s="129"/>
      <c r="J28" s="129"/>
      <c r="K28" s="319"/>
      <c r="L28" s="319"/>
      <c r="M28" s="260"/>
      <c r="N28" s="26">
        <f t="shared" si="0"/>
        <v>0</v>
      </c>
      <c r="O28" s="214">
        <f t="shared" si="1"/>
        <v>0</v>
      </c>
      <c r="P28" s="319">
        <f t="shared" si="2"/>
        <v>0</v>
      </c>
      <c r="Q28" s="130">
        <v>0</v>
      </c>
      <c r="R28" s="504" t="s">
        <v>40</v>
      </c>
      <c r="S28" s="128">
        <v>8</v>
      </c>
      <c r="T28" s="129"/>
      <c r="U28" s="129">
        <v>22</v>
      </c>
      <c r="V28" s="129">
        <v>33</v>
      </c>
      <c r="W28" s="319"/>
      <c r="X28" s="319"/>
      <c r="Y28" s="260"/>
      <c r="Z28" s="26">
        <f t="shared" si="3"/>
        <v>63</v>
      </c>
      <c r="AA28" s="319">
        <f t="shared" si="4"/>
        <v>37</v>
      </c>
      <c r="AB28" s="319">
        <f t="shared" si="5"/>
        <v>100</v>
      </c>
      <c r="AC28" s="130">
        <v>4</v>
      </c>
      <c r="AD28" s="504" t="s">
        <v>40</v>
      </c>
      <c r="AE28" s="27">
        <f t="shared" si="6"/>
        <v>63</v>
      </c>
      <c r="AF28" s="319">
        <f t="shared" si="6"/>
        <v>37</v>
      </c>
      <c r="AG28" s="325">
        <f t="shared" si="7"/>
        <v>100</v>
      </c>
      <c r="AH28" s="327">
        <f t="shared" si="8"/>
        <v>4</v>
      </c>
    </row>
    <row r="29" spans="2:34" ht="16.5" customHeight="1" x14ac:dyDescent="0.3">
      <c r="B29" s="804"/>
      <c r="C29" s="806"/>
      <c r="D29" s="216">
        <v>15</v>
      </c>
      <c r="E29" s="219" t="s">
        <v>132</v>
      </c>
      <c r="F29" s="231" t="s">
        <v>216</v>
      </c>
      <c r="G29" s="132"/>
      <c r="H29" s="129"/>
      <c r="I29" s="129"/>
      <c r="J29" s="129"/>
      <c r="K29" s="319"/>
      <c r="L29" s="319"/>
      <c r="M29" s="260"/>
      <c r="N29" s="26">
        <f t="shared" si="0"/>
        <v>0</v>
      </c>
      <c r="O29" s="214">
        <f t="shared" si="1"/>
        <v>0</v>
      </c>
      <c r="P29" s="319">
        <f t="shared" si="2"/>
        <v>0</v>
      </c>
      <c r="Q29" s="130">
        <v>0</v>
      </c>
      <c r="R29" s="504"/>
      <c r="S29" s="128">
        <v>10</v>
      </c>
      <c r="T29" s="129">
        <v>5</v>
      </c>
      <c r="U29" s="129">
        <v>30</v>
      </c>
      <c r="V29" s="129"/>
      <c r="W29" s="319"/>
      <c r="X29" s="319"/>
      <c r="Y29" s="260"/>
      <c r="Z29" s="26">
        <f t="shared" si="3"/>
        <v>45</v>
      </c>
      <c r="AA29" s="319">
        <f t="shared" si="4"/>
        <v>5</v>
      </c>
      <c r="AB29" s="319">
        <f t="shared" si="5"/>
        <v>50</v>
      </c>
      <c r="AC29" s="130">
        <v>2</v>
      </c>
      <c r="AD29" s="504" t="s">
        <v>40</v>
      </c>
      <c r="AE29" s="27">
        <f t="shared" si="6"/>
        <v>45</v>
      </c>
      <c r="AF29" s="319">
        <f t="shared" si="6"/>
        <v>5</v>
      </c>
      <c r="AG29" s="325">
        <f t="shared" si="7"/>
        <v>50</v>
      </c>
      <c r="AH29" s="327">
        <f t="shared" si="8"/>
        <v>2</v>
      </c>
    </row>
    <row r="30" spans="2:34" ht="15.6" x14ac:dyDescent="0.3">
      <c r="B30" s="804"/>
      <c r="C30" s="806"/>
      <c r="D30" s="216">
        <v>16</v>
      </c>
      <c r="E30" s="219" t="s">
        <v>133</v>
      </c>
      <c r="F30" s="220" t="s">
        <v>192</v>
      </c>
      <c r="G30" s="221">
        <v>8</v>
      </c>
      <c r="H30" s="171">
        <v>4</v>
      </c>
      <c r="I30" s="171">
        <v>15</v>
      </c>
      <c r="J30" s="171"/>
      <c r="K30" s="319"/>
      <c r="L30" s="319"/>
      <c r="M30" s="260"/>
      <c r="N30" s="26">
        <f t="shared" si="0"/>
        <v>27</v>
      </c>
      <c r="O30" s="214">
        <f>((Q30*30)-N30)</f>
        <v>3</v>
      </c>
      <c r="P30" s="319">
        <f t="shared" si="2"/>
        <v>30</v>
      </c>
      <c r="Q30" s="130">
        <v>1</v>
      </c>
      <c r="R30" s="504" t="s">
        <v>40</v>
      </c>
      <c r="S30" s="128"/>
      <c r="T30" s="129"/>
      <c r="U30" s="129"/>
      <c r="V30" s="171"/>
      <c r="W30" s="319"/>
      <c r="X30" s="319"/>
      <c r="Y30" s="260"/>
      <c r="Z30" s="26">
        <f t="shared" si="3"/>
        <v>0</v>
      </c>
      <c r="AA30" s="319">
        <f t="shared" si="4"/>
        <v>0</v>
      </c>
      <c r="AB30" s="319">
        <f t="shared" si="5"/>
        <v>0</v>
      </c>
      <c r="AC30" s="130">
        <v>0</v>
      </c>
      <c r="AD30" s="504"/>
      <c r="AE30" s="27">
        <f t="shared" si="6"/>
        <v>27</v>
      </c>
      <c r="AF30" s="319">
        <f t="shared" si="6"/>
        <v>3</v>
      </c>
      <c r="AG30" s="325">
        <f t="shared" si="7"/>
        <v>30</v>
      </c>
      <c r="AH30" s="327">
        <f t="shared" si="8"/>
        <v>1</v>
      </c>
    </row>
    <row r="31" spans="2:34" ht="15.6" x14ac:dyDescent="0.3">
      <c r="B31" s="804"/>
      <c r="C31" s="806"/>
      <c r="D31" s="216">
        <v>17</v>
      </c>
      <c r="E31" s="219" t="s">
        <v>134</v>
      </c>
      <c r="F31" s="220" t="s">
        <v>217</v>
      </c>
      <c r="G31" s="132">
        <v>15</v>
      </c>
      <c r="H31" s="129">
        <v>35</v>
      </c>
      <c r="I31" s="129">
        <v>55</v>
      </c>
      <c r="J31" s="171"/>
      <c r="K31" s="319"/>
      <c r="L31" s="319"/>
      <c r="M31" s="260"/>
      <c r="N31" s="26">
        <f t="shared" si="0"/>
        <v>105</v>
      </c>
      <c r="O31" s="214">
        <f>((Q31*30)-N31)</f>
        <v>15</v>
      </c>
      <c r="P31" s="319">
        <f t="shared" si="2"/>
        <v>120</v>
      </c>
      <c r="Q31" s="130">
        <v>4</v>
      </c>
      <c r="R31" s="504" t="s">
        <v>40</v>
      </c>
      <c r="S31" s="128">
        <v>10</v>
      </c>
      <c r="T31" s="129">
        <v>15</v>
      </c>
      <c r="U31" s="129">
        <v>45</v>
      </c>
      <c r="V31" s="171"/>
      <c r="W31" s="319"/>
      <c r="X31" s="319"/>
      <c r="Y31" s="260"/>
      <c r="Z31" s="26">
        <f t="shared" si="3"/>
        <v>70</v>
      </c>
      <c r="AA31" s="319">
        <f t="shared" si="4"/>
        <v>5</v>
      </c>
      <c r="AB31" s="319">
        <f t="shared" si="5"/>
        <v>75</v>
      </c>
      <c r="AC31" s="130">
        <v>3</v>
      </c>
      <c r="AD31" s="504" t="s">
        <v>40</v>
      </c>
      <c r="AE31" s="27">
        <f t="shared" si="6"/>
        <v>175</v>
      </c>
      <c r="AF31" s="319">
        <f t="shared" si="6"/>
        <v>20</v>
      </c>
      <c r="AG31" s="325">
        <f t="shared" si="7"/>
        <v>195</v>
      </c>
      <c r="AH31" s="327">
        <f t="shared" si="8"/>
        <v>7</v>
      </c>
    </row>
    <row r="32" spans="2:34" ht="31.2" x14ac:dyDescent="0.3">
      <c r="B32" s="804"/>
      <c r="C32" s="806"/>
      <c r="D32" s="216">
        <v>18</v>
      </c>
      <c r="E32" s="219" t="s">
        <v>135</v>
      </c>
      <c r="F32" s="220" t="s">
        <v>192</v>
      </c>
      <c r="G32" s="221"/>
      <c r="H32" s="171"/>
      <c r="I32" s="171"/>
      <c r="J32" s="171"/>
      <c r="K32" s="319"/>
      <c r="L32" s="319"/>
      <c r="M32" s="260"/>
      <c r="N32" s="26">
        <f t="shared" si="0"/>
        <v>0</v>
      </c>
      <c r="O32" s="214">
        <f t="shared" si="1"/>
        <v>0</v>
      </c>
      <c r="P32" s="319">
        <f t="shared" si="2"/>
        <v>0</v>
      </c>
      <c r="Q32" s="130">
        <v>0</v>
      </c>
      <c r="R32" s="504"/>
      <c r="S32" s="232"/>
      <c r="T32" s="171">
        <v>10</v>
      </c>
      <c r="U32" s="171">
        <v>20</v>
      </c>
      <c r="V32" s="171"/>
      <c r="W32" s="319"/>
      <c r="X32" s="319"/>
      <c r="Y32" s="260"/>
      <c r="Z32" s="26">
        <f t="shared" si="3"/>
        <v>30</v>
      </c>
      <c r="AA32" s="319">
        <f>((AC32*30)-Z32)</f>
        <v>0</v>
      </c>
      <c r="AB32" s="319">
        <f t="shared" si="5"/>
        <v>30</v>
      </c>
      <c r="AC32" s="130">
        <v>1</v>
      </c>
      <c r="AD32" s="504" t="s">
        <v>40</v>
      </c>
      <c r="AE32" s="27">
        <f t="shared" si="6"/>
        <v>30</v>
      </c>
      <c r="AF32" s="319">
        <f t="shared" si="6"/>
        <v>0</v>
      </c>
      <c r="AG32" s="325">
        <f t="shared" si="7"/>
        <v>30</v>
      </c>
      <c r="AH32" s="327">
        <f t="shared" si="8"/>
        <v>1</v>
      </c>
    </row>
    <row r="33" spans="2:34" ht="16.2" thickBot="1" x14ac:dyDescent="0.35">
      <c r="B33" s="804"/>
      <c r="C33" s="807"/>
      <c r="D33" s="222">
        <v>19</v>
      </c>
      <c r="E33" s="223" t="s">
        <v>136</v>
      </c>
      <c r="F33" s="224" t="s">
        <v>192</v>
      </c>
      <c r="G33" s="152">
        <v>20</v>
      </c>
      <c r="H33" s="148">
        <v>40</v>
      </c>
      <c r="I33" s="148"/>
      <c r="J33" s="148"/>
      <c r="K33" s="149"/>
      <c r="L33" s="149"/>
      <c r="M33" s="263"/>
      <c r="N33" s="74">
        <f t="shared" si="0"/>
        <v>60</v>
      </c>
      <c r="O33" s="225">
        <f>((Q33*30)-N33)</f>
        <v>0</v>
      </c>
      <c r="P33" s="149">
        <f t="shared" si="2"/>
        <v>60</v>
      </c>
      <c r="Q33" s="150">
        <v>2</v>
      </c>
      <c r="R33" s="505" t="s">
        <v>40</v>
      </c>
      <c r="S33" s="147" t="s">
        <v>137</v>
      </c>
      <c r="T33" s="148"/>
      <c r="U33" s="148" t="s">
        <v>137</v>
      </c>
      <c r="V33" s="148"/>
      <c r="W33" s="149"/>
      <c r="X33" s="149"/>
      <c r="Y33" s="263"/>
      <c r="Z33" s="74">
        <f t="shared" si="3"/>
        <v>0</v>
      </c>
      <c r="AA33" s="149">
        <f t="shared" si="4"/>
        <v>0</v>
      </c>
      <c r="AB33" s="149">
        <f t="shared" si="5"/>
        <v>0</v>
      </c>
      <c r="AC33" s="150">
        <v>0</v>
      </c>
      <c r="AD33" s="505"/>
      <c r="AE33" s="226">
        <f t="shared" si="6"/>
        <v>60</v>
      </c>
      <c r="AF33" s="149">
        <f t="shared" si="6"/>
        <v>0</v>
      </c>
      <c r="AG33" s="155">
        <f t="shared" si="7"/>
        <v>60</v>
      </c>
      <c r="AH33" s="156">
        <f t="shared" si="8"/>
        <v>2</v>
      </c>
    </row>
    <row r="34" spans="2:34" ht="21.75" customHeight="1" x14ac:dyDescent="0.3">
      <c r="B34" s="804"/>
      <c r="C34" s="808" t="s">
        <v>108</v>
      </c>
      <c r="D34" s="227">
        <v>20</v>
      </c>
      <c r="E34" s="233" t="s">
        <v>138</v>
      </c>
      <c r="F34" s="231" t="s">
        <v>184</v>
      </c>
      <c r="G34" s="122"/>
      <c r="H34" s="118">
        <v>7</v>
      </c>
      <c r="I34" s="118">
        <v>28</v>
      </c>
      <c r="J34" s="118"/>
      <c r="K34" s="119"/>
      <c r="L34" s="119"/>
      <c r="M34" s="410"/>
      <c r="N34" s="124">
        <f t="shared" si="0"/>
        <v>35</v>
      </c>
      <c r="O34" s="203">
        <f t="shared" si="1"/>
        <v>15</v>
      </c>
      <c r="P34" s="119">
        <f t="shared" si="2"/>
        <v>50</v>
      </c>
      <c r="Q34" s="120">
        <v>2</v>
      </c>
      <c r="R34" s="503" t="s">
        <v>40</v>
      </c>
      <c r="S34" s="117"/>
      <c r="T34" s="118">
        <v>6</v>
      </c>
      <c r="U34" s="118">
        <v>30</v>
      </c>
      <c r="V34" s="118"/>
      <c r="W34" s="119"/>
      <c r="X34" s="119"/>
      <c r="Y34" s="410"/>
      <c r="Z34" s="124">
        <f t="shared" si="3"/>
        <v>36</v>
      </c>
      <c r="AA34" s="119">
        <f t="shared" si="4"/>
        <v>14</v>
      </c>
      <c r="AB34" s="119">
        <f t="shared" si="5"/>
        <v>50</v>
      </c>
      <c r="AC34" s="120">
        <v>2</v>
      </c>
      <c r="AD34" s="503" t="s">
        <v>40</v>
      </c>
      <c r="AE34" s="207">
        <f t="shared" si="6"/>
        <v>71</v>
      </c>
      <c r="AF34" s="119">
        <f t="shared" si="6"/>
        <v>29</v>
      </c>
      <c r="AG34" s="125">
        <f t="shared" si="7"/>
        <v>100</v>
      </c>
      <c r="AH34" s="126">
        <f t="shared" si="8"/>
        <v>4</v>
      </c>
    </row>
    <row r="35" spans="2:34" ht="23.25" customHeight="1" thickBot="1" x14ac:dyDescent="0.35">
      <c r="B35" s="779"/>
      <c r="C35" s="807"/>
      <c r="D35" s="222">
        <v>21</v>
      </c>
      <c r="E35" s="223" t="s">
        <v>139</v>
      </c>
      <c r="F35" s="224" t="s">
        <v>170</v>
      </c>
      <c r="G35" s="152"/>
      <c r="H35" s="148"/>
      <c r="I35" s="148"/>
      <c r="J35" s="148"/>
      <c r="K35" s="149"/>
      <c r="L35" s="149"/>
      <c r="M35" s="263"/>
      <c r="N35" s="74">
        <f t="shared" si="0"/>
        <v>0</v>
      </c>
      <c r="O35" s="225">
        <f t="shared" si="1"/>
        <v>0</v>
      </c>
      <c r="P35" s="149">
        <f t="shared" si="2"/>
        <v>0</v>
      </c>
      <c r="Q35" s="150">
        <v>0</v>
      </c>
      <c r="R35" s="505"/>
      <c r="S35" s="147">
        <v>2</v>
      </c>
      <c r="T35" s="148">
        <v>6</v>
      </c>
      <c r="U35" s="148">
        <v>8</v>
      </c>
      <c r="V35" s="148"/>
      <c r="W35" s="149"/>
      <c r="X35" s="149"/>
      <c r="Y35" s="263"/>
      <c r="Z35" s="74">
        <f t="shared" si="3"/>
        <v>16</v>
      </c>
      <c r="AA35" s="149">
        <f t="shared" si="4"/>
        <v>9</v>
      </c>
      <c r="AB35" s="149">
        <f t="shared" si="5"/>
        <v>25</v>
      </c>
      <c r="AC35" s="150">
        <v>1</v>
      </c>
      <c r="AD35" s="505" t="s">
        <v>40</v>
      </c>
      <c r="AE35" s="226">
        <f t="shared" si="6"/>
        <v>16</v>
      </c>
      <c r="AF35" s="149">
        <f t="shared" si="6"/>
        <v>9</v>
      </c>
      <c r="AG35" s="155">
        <f t="shared" si="7"/>
        <v>25</v>
      </c>
      <c r="AH35" s="156">
        <f t="shared" si="8"/>
        <v>1</v>
      </c>
    </row>
    <row r="36" spans="2:34" ht="15.6" x14ac:dyDescent="0.3">
      <c r="B36" s="778" t="s">
        <v>52</v>
      </c>
      <c r="C36" s="780"/>
      <c r="D36" s="227">
        <v>22</v>
      </c>
      <c r="E36" s="233" t="s">
        <v>140</v>
      </c>
      <c r="F36" s="231" t="s">
        <v>238</v>
      </c>
      <c r="G36" s="122"/>
      <c r="H36" s="118">
        <v>10</v>
      </c>
      <c r="I36" s="118"/>
      <c r="J36" s="118"/>
      <c r="K36" s="119"/>
      <c r="L36" s="119"/>
      <c r="M36" s="410"/>
      <c r="N36" s="124">
        <f t="shared" si="0"/>
        <v>10</v>
      </c>
      <c r="O36" s="203">
        <f t="shared" si="1"/>
        <v>15</v>
      </c>
      <c r="P36" s="119">
        <f t="shared" si="2"/>
        <v>25</v>
      </c>
      <c r="Q36" s="120">
        <v>1</v>
      </c>
      <c r="R36" s="503" t="s">
        <v>40</v>
      </c>
      <c r="S36" s="117"/>
      <c r="T36" s="118"/>
      <c r="U36" s="118"/>
      <c r="V36" s="118"/>
      <c r="W36" s="119"/>
      <c r="X36" s="119"/>
      <c r="Y36" s="410"/>
      <c r="Z36" s="124">
        <f t="shared" si="3"/>
        <v>0</v>
      </c>
      <c r="AA36" s="119">
        <f t="shared" si="4"/>
        <v>0</v>
      </c>
      <c r="AB36" s="119">
        <f t="shared" si="5"/>
        <v>0</v>
      </c>
      <c r="AC36" s="120">
        <v>0</v>
      </c>
      <c r="AD36" s="503"/>
      <c r="AE36" s="207">
        <f t="shared" si="6"/>
        <v>10</v>
      </c>
      <c r="AF36" s="119">
        <f t="shared" si="6"/>
        <v>15</v>
      </c>
      <c r="AG36" s="125">
        <f t="shared" si="7"/>
        <v>25</v>
      </c>
      <c r="AH36" s="126">
        <f t="shared" si="8"/>
        <v>1</v>
      </c>
    </row>
    <row r="37" spans="2:34" ht="16.2" thickBot="1" x14ac:dyDescent="0.35">
      <c r="B37" s="779"/>
      <c r="C37" s="781"/>
      <c r="D37" s="222">
        <v>23</v>
      </c>
      <c r="E37" s="223" t="s">
        <v>141</v>
      </c>
      <c r="F37" s="224" t="s">
        <v>238</v>
      </c>
      <c r="G37" s="152"/>
      <c r="H37" s="148"/>
      <c r="I37" s="148"/>
      <c r="J37" s="148"/>
      <c r="K37" s="149"/>
      <c r="L37" s="149"/>
      <c r="M37" s="263"/>
      <c r="N37" s="74">
        <f t="shared" si="0"/>
        <v>0</v>
      </c>
      <c r="O37" s="225">
        <f t="shared" si="1"/>
        <v>0</v>
      </c>
      <c r="P37" s="149">
        <f t="shared" si="2"/>
        <v>0</v>
      </c>
      <c r="Q37" s="150">
        <v>0</v>
      </c>
      <c r="R37" s="505"/>
      <c r="S37" s="147"/>
      <c r="T37" s="148">
        <v>15</v>
      </c>
      <c r="U37" s="148"/>
      <c r="V37" s="148"/>
      <c r="W37" s="149"/>
      <c r="X37" s="149"/>
      <c r="Y37" s="263"/>
      <c r="Z37" s="74">
        <f t="shared" si="3"/>
        <v>15</v>
      </c>
      <c r="AA37" s="149">
        <f t="shared" si="4"/>
        <v>10</v>
      </c>
      <c r="AB37" s="149">
        <f t="shared" si="5"/>
        <v>25</v>
      </c>
      <c r="AC37" s="150">
        <v>1</v>
      </c>
      <c r="AD37" s="505" t="s">
        <v>40</v>
      </c>
      <c r="AE37" s="226">
        <f t="shared" si="6"/>
        <v>15</v>
      </c>
      <c r="AF37" s="149">
        <f t="shared" si="6"/>
        <v>10</v>
      </c>
      <c r="AG37" s="155">
        <f t="shared" si="7"/>
        <v>25</v>
      </c>
      <c r="AH37" s="156">
        <f t="shared" si="8"/>
        <v>1</v>
      </c>
    </row>
    <row r="38" spans="2:34" ht="16.2" thickBot="1" x14ac:dyDescent="0.35">
      <c r="B38" s="782" t="s">
        <v>64</v>
      </c>
      <c r="C38" s="777"/>
      <c r="D38" s="777"/>
      <c r="E38" s="777"/>
      <c r="F38" s="783"/>
      <c r="G38" s="509">
        <f t="shared" ref="G38:AC38" si="9">SUM(G13:G37)</f>
        <v>149</v>
      </c>
      <c r="H38" s="510">
        <f t="shared" si="9"/>
        <v>109</v>
      </c>
      <c r="I38" s="510">
        <f t="shared" si="9"/>
        <v>256</v>
      </c>
      <c r="J38" s="510">
        <f t="shared" si="9"/>
        <v>76</v>
      </c>
      <c r="K38" s="510">
        <f t="shared" si="9"/>
        <v>0</v>
      </c>
      <c r="L38" s="510">
        <f t="shared" si="9"/>
        <v>0</v>
      </c>
      <c r="M38" s="511">
        <f t="shared" si="9"/>
        <v>0</v>
      </c>
      <c r="N38" s="500">
        <f t="shared" si="9"/>
        <v>590</v>
      </c>
      <c r="O38" s="347">
        <f t="shared" si="9"/>
        <v>190</v>
      </c>
      <c r="P38" s="347">
        <f t="shared" si="9"/>
        <v>780</v>
      </c>
      <c r="Q38" s="347">
        <f t="shared" si="9"/>
        <v>29</v>
      </c>
      <c r="R38" s="348">
        <f t="shared" si="9"/>
        <v>0</v>
      </c>
      <c r="S38" s="500">
        <f t="shared" si="9"/>
        <v>79</v>
      </c>
      <c r="T38" s="347">
        <f t="shared" si="9"/>
        <v>92</v>
      </c>
      <c r="U38" s="347">
        <f t="shared" si="9"/>
        <v>222</v>
      </c>
      <c r="V38" s="347">
        <f t="shared" si="9"/>
        <v>76</v>
      </c>
      <c r="W38" s="347">
        <f t="shared" si="9"/>
        <v>0</v>
      </c>
      <c r="X38" s="347">
        <f t="shared" si="9"/>
        <v>0</v>
      </c>
      <c r="Y38" s="499">
        <f t="shared" si="9"/>
        <v>0</v>
      </c>
      <c r="Z38" s="500">
        <f t="shared" si="9"/>
        <v>469</v>
      </c>
      <c r="AA38" s="347">
        <f t="shared" si="9"/>
        <v>191</v>
      </c>
      <c r="AB38" s="347">
        <f t="shared" si="9"/>
        <v>660</v>
      </c>
      <c r="AC38" s="347">
        <f t="shared" si="9"/>
        <v>26</v>
      </c>
      <c r="AD38" s="508"/>
      <c r="AE38" s="512">
        <f>SUM(AE13:AE37)</f>
        <v>1059</v>
      </c>
      <c r="AF38" s="510">
        <f>SUM(AF13:AF37)</f>
        <v>381</v>
      </c>
      <c r="AG38" s="510">
        <f>SUM(AG13:AG37)</f>
        <v>1440</v>
      </c>
      <c r="AH38" s="513">
        <f>SUM(AH13:AH37)</f>
        <v>55</v>
      </c>
    </row>
    <row r="39" spans="2:34" ht="32.25" customHeight="1" thickBot="1" x14ac:dyDescent="0.35">
      <c r="B39" s="790" t="s">
        <v>65</v>
      </c>
      <c r="C39" s="791"/>
      <c r="D39" s="787" t="s">
        <v>37</v>
      </c>
      <c r="E39" s="788"/>
      <c r="F39" s="788"/>
      <c r="G39" s="788"/>
      <c r="H39" s="788"/>
      <c r="I39" s="788"/>
      <c r="J39" s="788"/>
      <c r="K39" s="788"/>
      <c r="L39" s="788"/>
      <c r="M39" s="788"/>
      <c r="N39" s="788"/>
      <c r="O39" s="788"/>
      <c r="P39" s="788"/>
      <c r="Q39" s="788"/>
      <c r="R39" s="788"/>
      <c r="S39" s="788"/>
      <c r="T39" s="788"/>
      <c r="U39" s="788"/>
      <c r="V39" s="788"/>
      <c r="W39" s="788"/>
      <c r="X39" s="788"/>
      <c r="Y39" s="788"/>
      <c r="Z39" s="788"/>
      <c r="AA39" s="788"/>
      <c r="AB39" s="788"/>
      <c r="AC39" s="788"/>
      <c r="AD39" s="788"/>
      <c r="AE39" s="788"/>
      <c r="AF39" s="788"/>
      <c r="AG39" s="788"/>
      <c r="AH39" s="789"/>
    </row>
    <row r="40" spans="2:34" ht="15.6" x14ac:dyDescent="0.3">
      <c r="B40" s="792" t="s">
        <v>142</v>
      </c>
      <c r="C40" s="793"/>
      <c r="D40" s="236">
        <v>1</v>
      </c>
      <c r="E40" s="237" t="s">
        <v>143</v>
      </c>
      <c r="F40" s="238" t="s">
        <v>287</v>
      </c>
      <c r="G40" s="158">
        <v>10</v>
      </c>
      <c r="H40" s="159"/>
      <c r="I40" s="164"/>
      <c r="J40" s="164"/>
      <c r="K40" s="164"/>
      <c r="L40" s="164"/>
      <c r="M40" s="493"/>
      <c r="N40" s="22">
        <f>SUM(G40)</f>
        <v>10</v>
      </c>
      <c r="O40" s="336">
        <f>((Q40*25)-N40)</f>
        <v>15</v>
      </c>
      <c r="P40" s="336">
        <f>SUM(N40:O40)</f>
        <v>25</v>
      </c>
      <c r="Q40" s="771">
        <v>1</v>
      </c>
      <c r="R40" s="800" t="s">
        <v>40</v>
      </c>
      <c r="S40" s="23"/>
      <c r="T40" s="336"/>
      <c r="U40" s="336"/>
      <c r="V40" s="336"/>
      <c r="W40" s="336"/>
      <c r="X40" s="336"/>
      <c r="Y40" s="412"/>
      <c r="Z40" s="22">
        <f>SUM(S40:Y40)</f>
        <v>0</v>
      </c>
      <c r="AA40" s="336"/>
      <c r="AB40" s="336">
        <f>SUM(Z40:AA40)</f>
        <v>0</v>
      </c>
      <c r="AC40" s="336"/>
      <c r="AD40" s="800"/>
      <c r="AE40" s="611">
        <v>10</v>
      </c>
      <c r="AF40" s="614">
        <f>((AH40*25)-AE40)</f>
        <v>15</v>
      </c>
      <c r="AG40" s="624">
        <f>SUM(AE40:AF43)</f>
        <v>25</v>
      </c>
      <c r="AH40" s="627">
        <v>1</v>
      </c>
    </row>
    <row r="41" spans="2:34" ht="15.6" x14ac:dyDescent="0.3">
      <c r="B41" s="794"/>
      <c r="C41" s="795"/>
      <c r="D41" s="239">
        <v>2</v>
      </c>
      <c r="E41" s="240" t="s">
        <v>144</v>
      </c>
      <c r="F41" s="241" t="s">
        <v>288</v>
      </c>
      <c r="G41" s="128"/>
      <c r="H41" s="171"/>
      <c r="I41" s="68"/>
      <c r="J41" s="68"/>
      <c r="K41" s="68"/>
      <c r="L41" s="68"/>
      <c r="M41" s="494">
        <v>10</v>
      </c>
      <c r="N41" s="26">
        <f t="shared" ref="N41:N43" si="10">SUM(G41)</f>
        <v>0</v>
      </c>
      <c r="O41" s="319">
        <v>15</v>
      </c>
      <c r="P41" s="319">
        <v>25</v>
      </c>
      <c r="Q41" s="615"/>
      <c r="R41" s="801"/>
      <c r="S41" s="27"/>
      <c r="T41" s="319"/>
      <c r="U41" s="319"/>
      <c r="V41" s="319"/>
      <c r="W41" s="319"/>
      <c r="X41" s="319"/>
      <c r="Y41" s="260"/>
      <c r="Z41" s="26">
        <f t="shared" ref="Z41:Z43" si="11">SUM(S41:Y41)</f>
        <v>0</v>
      </c>
      <c r="AA41" s="319"/>
      <c r="AB41" s="319">
        <f t="shared" ref="AB41:AB43" si="12">SUM(Z41:AA41)</f>
        <v>0</v>
      </c>
      <c r="AC41" s="319"/>
      <c r="AD41" s="801"/>
      <c r="AE41" s="612"/>
      <c r="AF41" s="615"/>
      <c r="AG41" s="625"/>
      <c r="AH41" s="628"/>
    </row>
    <row r="42" spans="2:34" ht="31.2" x14ac:dyDescent="0.3">
      <c r="B42" s="794"/>
      <c r="C42" s="795"/>
      <c r="D42" s="239">
        <v>3</v>
      </c>
      <c r="E42" s="242" t="s">
        <v>145</v>
      </c>
      <c r="F42" s="243" t="s">
        <v>218</v>
      </c>
      <c r="G42" s="128">
        <v>6</v>
      </c>
      <c r="H42" s="171">
        <v>4</v>
      </c>
      <c r="I42" s="68"/>
      <c r="J42" s="68"/>
      <c r="K42" s="68"/>
      <c r="L42" s="68"/>
      <c r="M42" s="370"/>
      <c r="N42" s="26">
        <f>SUM(G42:H42)</f>
        <v>10</v>
      </c>
      <c r="O42" s="319">
        <v>15</v>
      </c>
      <c r="P42" s="319">
        <f t="shared" ref="P42" si="13">SUM(N42:O42)</f>
        <v>25</v>
      </c>
      <c r="Q42" s="615"/>
      <c r="R42" s="801"/>
      <c r="S42" s="27"/>
      <c r="T42" s="319"/>
      <c r="U42" s="319"/>
      <c r="V42" s="319"/>
      <c r="W42" s="319"/>
      <c r="X42" s="319"/>
      <c r="Y42" s="260"/>
      <c r="Z42" s="26">
        <f t="shared" si="11"/>
        <v>0</v>
      </c>
      <c r="AA42" s="319"/>
      <c r="AB42" s="319">
        <f t="shared" si="12"/>
        <v>0</v>
      </c>
      <c r="AC42" s="319"/>
      <c r="AD42" s="801"/>
      <c r="AE42" s="612"/>
      <c r="AF42" s="615"/>
      <c r="AG42" s="625"/>
      <c r="AH42" s="628"/>
    </row>
    <row r="43" spans="2:34" ht="16.2" thickBot="1" x14ac:dyDescent="0.35">
      <c r="B43" s="794"/>
      <c r="C43" s="795"/>
      <c r="D43" s="344">
        <v>4</v>
      </c>
      <c r="E43" s="343" t="s">
        <v>146</v>
      </c>
      <c r="F43" s="342" t="s">
        <v>219</v>
      </c>
      <c r="G43" s="147">
        <v>10</v>
      </c>
      <c r="H43" s="173"/>
      <c r="I43" s="154"/>
      <c r="J43" s="154"/>
      <c r="K43" s="154"/>
      <c r="L43" s="154"/>
      <c r="M43" s="279"/>
      <c r="N43" s="74">
        <f t="shared" si="10"/>
        <v>10</v>
      </c>
      <c r="O43" s="149">
        <v>15</v>
      </c>
      <c r="P43" s="149">
        <v>25</v>
      </c>
      <c r="Q43" s="772"/>
      <c r="R43" s="802"/>
      <c r="S43" s="226"/>
      <c r="T43" s="149"/>
      <c r="U43" s="149"/>
      <c r="V43" s="149"/>
      <c r="W43" s="149"/>
      <c r="X43" s="149"/>
      <c r="Y43" s="263"/>
      <c r="Z43" s="74">
        <f t="shared" si="11"/>
        <v>0</v>
      </c>
      <c r="AA43" s="149"/>
      <c r="AB43" s="149">
        <f t="shared" si="12"/>
        <v>0</v>
      </c>
      <c r="AC43" s="149"/>
      <c r="AD43" s="802"/>
      <c r="AE43" s="613"/>
      <c r="AF43" s="616"/>
      <c r="AG43" s="626"/>
      <c r="AH43" s="629"/>
    </row>
    <row r="44" spans="2:34" ht="16.2" thickBot="1" x14ac:dyDescent="0.35">
      <c r="B44" s="782" t="s">
        <v>64</v>
      </c>
      <c r="C44" s="777"/>
      <c r="D44" s="777"/>
      <c r="E44" s="777"/>
      <c r="F44" s="796"/>
      <c r="G44" s="345">
        <v>10</v>
      </c>
      <c r="H44" s="345"/>
      <c r="I44" s="346"/>
      <c r="J44" s="346"/>
      <c r="K44" s="346"/>
      <c r="L44" s="346"/>
      <c r="M44" s="495"/>
      <c r="N44" s="497">
        <v>10</v>
      </c>
      <c r="O44" s="345">
        <v>15</v>
      </c>
      <c r="P44" s="345">
        <v>25</v>
      </c>
      <c r="Q44" s="345">
        <v>1</v>
      </c>
      <c r="R44" s="498"/>
      <c r="S44" s="496"/>
      <c r="T44" s="347"/>
      <c r="U44" s="347"/>
      <c r="V44" s="347"/>
      <c r="W44" s="347"/>
      <c r="X44" s="347"/>
      <c r="Y44" s="499"/>
      <c r="Z44" s="500">
        <v>0</v>
      </c>
      <c r="AA44" s="347"/>
      <c r="AB44" s="347">
        <v>0</v>
      </c>
      <c r="AC44" s="347"/>
      <c r="AD44" s="348"/>
      <c r="AE44" s="496">
        <f>SUM(AE40)</f>
        <v>10</v>
      </c>
      <c r="AF44" s="347">
        <f>SUM(AF40)</f>
        <v>15</v>
      </c>
      <c r="AG44" s="347">
        <f>SUM(AG40)</f>
        <v>25</v>
      </c>
      <c r="AH44" s="348">
        <v>1</v>
      </c>
    </row>
    <row r="45" spans="2:34" ht="16.5" customHeight="1" thickBot="1" x14ac:dyDescent="0.35">
      <c r="B45" s="792" t="s">
        <v>115</v>
      </c>
      <c r="C45" s="797"/>
      <c r="D45" s="784" t="s">
        <v>37</v>
      </c>
      <c r="E45" s="785"/>
      <c r="F45" s="785"/>
      <c r="G45" s="785"/>
      <c r="H45" s="785"/>
      <c r="I45" s="785"/>
      <c r="J45" s="785"/>
      <c r="K45" s="785"/>
      <c r="L45" s="785"/>
      <c r="M45" s="785"/>
      <c r="N45" s="785"/>
      <c r="O45" s="785"/>
      <c r="P45" s="785"/>
      <c r="Q45" s="785"/>
      <c r="R45" s="785"/>
      <c r="S45" s="785"/>
      <c r="T45" s="785"/>
      <c r="U45" s="785"/>
      <c r="V45" s="785"/>
      <c r="W45" s="785"/>
      <c r="X45" s="785"/>
      <c r="Y45" s="785"/>
      <c r="Z45" s="785"/>
      <c r="AA45" s="785"/>
      <c r="AB45" s="785"/>
      <c r="AC45" s="785"/>
      <c r="AD45" s="785"/>
      <c r="AE45" s="785"/>
      <c r="AF45" s="785"/>
      <c r="AG45" s="785"/>
      <c r="AH45" s="786"/>
    </row>
    <row r="46" spans="2:34" ht="16.2" thickBot="1" x14ac:dyDescent="0.35">
      <c r="B46" s="798"/>
      <c r="C46" s="799"/>
      <c r="D46" s="349">
        <v>1</v>
      </c>
      <c r="E46" s="350" t="s">
        <v>72</v>
      </c>
      <c r="F46" s="351" t="s">
        <v>184</v>
      </c>
      <c r="G46" s="91"/>
      <c r="H46" s="88"/>
      <c r="I46" s="88"/>
      <c r="J46" s="88"/>
      <c r="K46" s="88"/>
      <c r="L46" s="88"/>
      <c r="M46" s="88"/>
      <c r="N46" s="89"/>
      <c r="O46" s="88"/>
      <c r="P46" s="89"/>
      <c r="Q46" s="88"/>
      <c r="R46" s="352"/>
      <c r="S46" s="91"/>
      <c r="T46" s="88"/>
      <c r="U46" s="88"/>
      <c r="V46" s="88"/>
      <c r="W46" s="88"/>
      <c r="X46" s="92">
        <v>120</v>
      </c>
      <c r="Y46" s="88"/>
      <c r="Z46" s="92">
        <f>SUM(X46)</f>
        <v>120</v>
      </c>
      <c r="AA46" s="88"/>
      <c r="AB46" s="92">
        <f>SUM(Z46:AA46)</f>
        <v>120</v>
      </c>
      <c r="AC46" s="93">
        <v>4</v>
      </c>
      <c r="AD46" s="94" t="s">
        <v>40</v>
      </c>
      <c r="AE46" s="353">
        <f>SUM(AB46)</f>
        <v>120</v>
      </c>
      <c r="AF46" s="92">
        <f>SUM(AA46)</f>
        <v>0</v>
      </c>
      <c r="AG46" s="93">
        <f>SUM(AE46:AF46)</f>
        <v>120</v>
      </c>
      <c r="AH46" s="94">
        <f>SUM(AC46)</f>
        <v>4</v>
      </c>
    </row>
    <row r="47" spans="2:34" s="8" customFormat="1" ht="31.5" customHeight="1" thickBot="1" x14ac:dyDescent="0.35">
      <c r="B47" s="354"/>
      <c r="C47" s="777" t="s">
        <v>73</v>
      </c>
      <c r="D47" s="777"/>
      <c r="E47" s="777"/>
      <c r="F47" s="777"/>
      <c r="G47" s="355">
        <f t="shared" ref="G47:Q47" si="14">SUM(G38,G44,G46)</f>
        <v>159</v>
      </c>
      <c r="H47" s="334">
        <f t="shared" si="14"/>
        <v>109</v>
      </c>
      <c r="I47" s="334">
        <f t="shared" si="14"/>
        <v>256</v>
      </c>
      <c r="J47" s="334">
        <f t="shared" si="14"/>
        <v>76</v>
      </c>
      <c r="K47" s="334">
        <f t="shared" si="14"/>
        <v>0</v>
      </c>
      <c r="L47" s="334">
        <f t="shared" si="14"/>
        <v>0</v>
      </c>
      <c r="M47" s="334">
        <f t="shared" si="14"/>
        <v>0</v>
      </c>
      <c r="N47" s="334">
        <f t="shared" si="14"/>
        <v>600</v>
      </c>
      <c r="O47" s="334">
        <f t="shared" si="14"/>
        <v>205</v>
      </c>
      <c r="P47" s="334">
        <f t="shared" si="14"/>
        <v>805</v>
      </c>
      <c r="Q47" s="334">
        <f t="shared" si="14"/>
        <v>30</v>
      </c>
      <c r="R47" s="335" t="s">
        <v>74</v>
      </c>
      <c r="S47" s="355">
        <f t="shared" ref="S47:AC47" si="15">SUM(S38,S44,S46)</f>
        <v>79</v>
      </c>
      <c r="T47" s="334">
        <f t="shared" si="15"/>
        <v>92</v>
      </c>
      <c r="U47" s="334">
        <f t="shared" si="15"/>
        <v>222</v>
      </c>
      <c r="V47" s="334">
        <f t="shared" si="15"/>
        <v>76</v>
      </c>
      <c r="W47" s="334">
        <f t="shared" si="15"/>
        <v>0</v>
      </c>
      <c r="X47" s="334">
        <f t="shared" si="15"/>
        <v>120</v>
      </c>
      <c r="Y47" s="334">
        <f t="shared" si="15"/>
        <v>0</v>
      </c>
      <c r="Z47" s="334">
        <f t="shared" si="15"/>
        <v>589</v>
      </c>
      <c r="AA47" s="334">
        <f t="shared" si="15"/>
        <v>191</v>
      </c>
      <c r="AB47" s="334">
        <f t="shared" si="15"/>
        <v>780</v>
      </c>
      <c r="AC47" s="334">
        <f t="shared" si="15"/>
        <v>30</v>
      </c>
      <c r="AD47" s="335" t="s">
        <v>74</v>
      </c>
      <c r="AE47" s="356">
        <f>SUM(AE38,AE44,AE46)</f>
        <v>1189</v>
      </c>
      <c r="AF47" s="334">
        <f>SUM(AF38,AF44,AF46)</f>
        <v>396</v>
      </c>
      <c r="AG47" s="334">
        <f>SUM(AG38,AG44,AG46)</f>
        <v>1585</v>
      </c>
      <c r="AH47" s="335">
        <f>SUM(AH38,AH44,AH46)</f>
        <v>60</v>
      </c>
    </row>
    <row r="48" spans="2:34" ht="15" customHeight="1" x14ac:dyDescent="0.3"/>
    <row r="49" ht="15.75" customHeight="1" x14ac:dyDescent="0.3"/>
  </sheetData>
  <mergeCells count="55">
    <mergeCell ref="AH15:AH17"/>
    <mergeCell ref="AH18:AH19"/>
    <mergeCell ref="R15:R17"/>
    <mergeCell ref="B2:AH2"/>
    <mergeCell ref="B4:K4"/>
    <mergeCell ref="B6:K6"/>
    <mergeCell ref="B5:K5"/>
    <mergeCell ref="B3:K3"/>
    <mergeCell ref="L5:AH5"/>
    <mergeCell ref="L3:AH3"/>
    <mergeCell ref="L4:AH4"/>
    <mergeCell ref="L6:AH6"/>
    <mergeCell ref="AE8:AE11"/>
    <mergeCell ref="AG8:AG11"/>
    <mergeCell ref="E8:E10"/>
    <mergeCell ref="D8:D10"/>
    <mergeCell ref="B7:B12"/>
    <mergeCell ref="C7:C12"/>
    <mergeCell ref="D7:AH7"/>
    <mergeCell ref="G8:R8"/>
    <mergeCell ref="AH8:AH11"/>
    <mergeCell ref="D11:AD11"/>
    <mergeCell ref="D12:AH12"/>
    <mergeCell ref="S8:AD8"/>
    <mergeCell ref="G9:R9"/>
    <mergeCell ref="S9:AD9"/>
    <mergeCell ref="AF8:AF11"/>
    <mergeCell ref="F8:F10"/>
    <mergeCell ref="E15:E17"/>
    <mergeCell ref="D15:D17"/>
    <mergeCell ref="B15:B23"/>
    <mergeCell ref="C15:C23"/>
    <mergeCell ref="B13:B14"/>
    <mergeCell ref="C13:C14"/>
    <mergeCell ref="AE40:AE43"/>
    <mergeCell ref="B24:B35"/>
    <mergeCell ref="C24:C26"/>
    <mergeCell ref="C27:C33"/>
    <mergeCell ref="C34:C35"/>
    <mergeCell ref="C47:F47"/>
    <mergeCell ref="B36:B37"/>
    <mergeCell ref="C36:C37"/>
    <mergeCell ref="B38:F38"/>
    <mergeCell ref="D45:AH45"/>
    <mergeCell ref="D39:AH39"/>
    <mergeCell ref="B39:C39"/>
    <mergeCell ref="B40:C43"/>
    <mergeCell ref="B44:F44"/>
    <mergeCell ref="B45:C46"/>
    <mergeCell ref="AF40:AF43"/>
    <mergeCell ref="AG40:AG43"/>
    <mergeCell ref="AH40:AH43"/>
    <mergeCell ref="Q40:Q43"/>
    <mergeCell ref="R40:R43"/>
    <mergeCell ref="AD40:AD43"/>
  </mergeCells>
  <pageMargins left="0.23622047244094491" right="0.23622047244094491" top="0.35433070866141736" bottom="0.35433070866141736" header="0.31496062992125984" footer="0.31496062992125984"/>
  <pageSetup paperSize="9" scale="4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FEFBF-B729-42FD-A3CF-13C3EA3D3488}">
  <sheetPr>
    <tabColor rgb="FFFF66FF"/>
    <pageSetUpPr fitToPage="1"/>
  </sheetPr>
  <dimension ref="B1:AI43"/>
  <sheetViews>
    <sheetView topLeftCell="A10" zoomScale="55" zoomScaleNormal="55" workbookViewId="0">
      <selection activeCell="F19" sqref="F19"/>
    </sheetView>
  </sheetViews>
  <sheetFormatPr defaultColWidth="9.109375" defaultRowHeight="14.4" x14ac:dyDescent="0.3"/>
  <cols>
    <col min="1" max="1" width="9.109375" style="7"/>
    <col min="2" max="2" width="19.5546875" style="6" customWidth="1"/>
    <col min="3" max="3" width="19" style="6" bestFit="1" customWidth="1"/>
    <col min="4" max="4" width="7.88671875" style="7" customWidth="1"/>
    <col min="5" max="5" width="61.88671875" style="7" customWidth="1"/>
    <col min="6" max="6" width="57.88671875" style="7" customWidth="1"/>
    <col min="7" max="10" width="6.88671875" style="7" customWidth="1"/>
    <col min="11" max="12" width="3.33203125" style="7" bestFit="1" customWidth="1"/>
    <col min="13" max="13" width="3.88671875" style="7" bestFit="1" customWidth="1"/>
    <col min="14" max="15" width="6.109375" style="7" bestFit="1" customWidth="1"/>
    <col min="16" max="16" width="11.33203125" style="7" bestFit="1" customWidth="1"/>
    <col min="17" max="17" width="5.44140625" style="7" customWidth="1"/>
    <col min="18" max="18" width="7.6640625" style="7" customWidth="1"/>
    <col min="19" max="19" width="6.109375" style="7" customWidth="1"/>
    <col min="20" max="20" width="4.6640625" style="7" bestFit="1" customWidth="1"/>
    <col min="21" max="22" width="6.33203125" style="7" customWidth="1"/>
    <col min="23" max="23" width="3.33203125" style="7" bestFit="1" customWidth="1"/>
    <col min="24" max="24" width="6" style="7" customWidth="1"/>
    <col min="25" max="25" width="3.33203125" style="7" bestFit="1" customWidth="1"/>
    <col min="26" max="27" width="6.109375" style="7" bestFit="1" customWidth="1"/>
    <col min="28" max="28" width="11.33203125" style="7" bestFit="1" customWidth="1"/>
    <col min="29" max="29" width="6.6640625" style="8" customWidth="1"/>
    <col min="30" max="30" width="7.6640625" style="7" customWidth="1"/>
    <col min="31" max="31" width="9" style="7" customWidth="1"/>
    <col min="32" max="32" width="8.6640625" style="8" bestFit="1" customWidth="1"/>
    <col min="33" max="33" width="11.33203125" style="7" bestFit="1" customWidth="1"/>
    <col min="34" max="34" width="6.109375" style="7" bestFit="1" customWidth="1"/>
    <col min="35" max="35" width="11.88671875" style="7" customWidth="1"/>
    <col min="36" max="16384" width="9.109375" style="7"/>
  </cols>
  <sheetData>
    <row r="1" spans="2:35" ht="15" thickBot="1" x14ac:dyDescent="0.35"/>
    <row r="2" spans="2:35" ht="30" customHeight="1" thickBot="1" x14ac:dyDescent="0.35">
      <c r="B2" s="855" t="s">
        <v>0</v>
      </c>
      <c r="C2" s="856"/>
      <c r="D2" s="856"/>
      <c r="E2" s="856"/>
      <c r="F2" s="856"/>
      <c r="G2" s="856"/>
      <c r="H2" s="856"/>
      <c r="I2" s="856"/>
      <c r="J2" s="856"/>
      <c r="K2" s="856"/>
      <c r="L2" s="856"/>
      <c r="M2" s="856"/>
      <c r="N2" s="856"/>
      <c r="O2" s="856"/>
      <c r="P2" s="856"/>
      <c r="Q2" s="856"/>
      <c r="R2" s="856"/>
      <c r="S2" s="856"/>
      <c r="T2" s="856"/>
      <c r="U2" s="856"/>
      <c r="V2" s="856"/>
      <c r="W2" s="856"/>
      <c r="X2" s="856"/>
      <c r="Y2" s="856"/>
      <c r="Z2" s="856"/>
      <c r="AA2" s="856"/>
      <c r="AB2" s="856"/>
      <c r="AC2" s="856"/>
      <c r="AD2" s="856"/>
      <c r="AE2" s="856"/>
      <c r="AF2" s="856"/>
      <c r="AG2" s="856"/>
      <c r="AH2" s="857"/>
    </row>
    <row r="3" spans="2:35" ht="18" x14ac:dyDescent="0.35">
      <c r="B3" s="858" t="s">
        <v>1</v>
      </c>
      <c r="C3" s="859"/>
      <c r="D3" s="859"/>
      <c r="E3" s="859"/>
      <c r="F3" s="859"/>
      <c r="G3" s="859"/>
      <c r="H3" s="859"/>
      <c r="I3" s="859"/>
      <c r="J3" s="859"/>
      <c r="K3" s="860" t="s">
        <v>2</v>
      </c>
      <c r="L3" s="860"/>
      <c r="M3" s="860"/>
      <c r="N3" s="860"/>
      <c r="O3" s="860"/>
      <c r="P3" s="860"/>
      <c r="Q3" s="860"/>
      <c r="R3" s="860"/>
      <c r="S3" s="860"/>
      <c r="T3" s="860"/>
      <c r="U3" s="860"/>
      <c r="V3" s="860"/>
      <c r="W3" s="860"/>
      <c r="X3" s="860"/>
      <c r="Y3" s="860"/>
      <c r="Z3" s="860"/>
      <c r="AA3" s="860"/>
      <c r="AB3" s="860"/>
      <c r="AC3" s="860"/>
      <c r="AD3" s="860"/>
      <c r="AE3" s="860"/>
      <c r="AF3" s="860"/>
      <c r="AG3" s="860"/>
      <c r="AH3" s="861"/>
    </row>
    <row r="4" spans="2:35" ht="15.6" x14ac:dyDescent="0.3">
      <c r="B4" s="851" t="s">
        <v>3</v>
      </c>
      <c r="C4" s="852"/>
      <c r="D4" s="852"/>
      <c r="E4" s="852"/>
      <c r="F4" s="852"/>
      <c r="G4" s="852"/>
      <c r="H4" s="852"/>
      <c r="I4" s="852"/>
      <c r="J4" s="852"/>
      <c r="K4" s="853" t="s">
        <v>4</v>
      </c>
      <c r="L4" s="853"/>
      <c r="M4" s="853"/>
      <c r="N4" s="853"/>
      <c r="O4" s="853"/>
      <c r="P4" s="853"/>
      <c r="Q4" s="853"/>
      <c r="R4" s="853"/>
      <c r="S4" s="853"/>
      <c r="T4" s="853"/>
      <c r="U4" s="853"/>
      <c r="V4" s="853"/>
      <c r="W4" s="853"/>
      <c r="X4" s="853"/>
      <c r="Y4" s="853"/>
      <c r="Z4" s="853"/>
      <c r="AA4" s="853"/>
      <c r="AB4" s="853"/>
      <c r="AC4" s="853"/>
      <c r="AD4" s="853"/>
      <c r="AE4" s="853"/>
      <c r="AF4" s="853"/>
      <c r="AG4" s="853"/>
      <c r="AH4" s="854"/>
    </row>
    <row r="5" spans="2:35" ht="15.6" x14ac:dyDescent="0.3">
      <c r="B5" s="851" t="s">
        <v>5</v>
      </c>
      <c r="C5" s="852"/>
      <c r="D5" s="852"/>
      <c r="E5" s="852"/>
      <c r="F5" s="852"/>
      <c r="G5" s="852"/>
      <c r="H5" s="852"/>
      <c r="I5" s="852"/>
      <c r="J5" s="852"/>
      <c r="K5" s="853" t="s">
        <v>6</v>
      </c>
      <c r="L5" s="853"/>
      <c r="M5" s="853"/>
      <c r="N5" s="853"/>
      <c r="O5" s="853"/>
      <c r="P5" s="853"/>
      <c r="Q5" s="853"/>
      <c r="R5" s="853"/>
      <c r="S5" s="853"/>
      <c r="T5" s="853"/>
      <c r="U5" s="853"/>
      <c r="V5" s="853"/>
      <c r="W5" s="853"/>
      <c r="X5" s="853"/>
      <c r="Y5" s="853"/>
      <c r="Z5" s="853"/>
      <c r="AA5" s="853"/>
      <c r="AB5" s="853"/>
      <c r="AC5" s="853"/>
      <c r="AD5" s="853"/>
      <c r="AE5" s="853"/>
      <c r="AF5" s="853"/>
      <c r="AG5" s="853"/>
      <c r="AH5" s="854"/>
    </row>
    <row r="6" spans="2:35" ht="16.2" thickBot="1" x14ac:dyDescent="0.35">
      <c r="B6" s="641" t="s">
        <v>7</v>
      </c>
      <c r="C6" s="862"/>
      <c r="D6" s="862"/>
      <c r="E6" s="862"/>
      <c r="F6" s="862"/>
      <c r="G6" s="862"/>
      <c r="H6" s="862"/>
      <c r="I6" s="862"/>
      <c r="J6" s="862"/>
      <c r="K6" s="863" t="s">
        <v>239</v>
      </c>
      <c r="L6" s="863"/>
      <c r="M6" s="863"/>
      <c r="N6" s="863"/>
      <c r="O6" s="863"/>
      <c r="P6" s="863"/>
      <c r="Q6" s="863"/>
      <c r="R6" s="863"/>
      <c r="S6" s="863"/>
      <c r="T6" s="863"/>
      <c r="U6" s="863"/>
      <c r="V6" s="863"/>
      <c r="W6" s="863"/>
      <c r="X6" s="863"/>
      <c r="Y6" s="863"/>
      <c r="Z6" s="863"/>
      <c r="AA6" s="863"/>
      <c r="AB6" s="863"/>
      <c r="AC6" s="863"/>
      <c r="AD6" s="863"/>
      <c r="AE6" s="863"/>
      <c r="AF6" s="863"/>
      <c r="AG6" s="863"/>
      <c r="AH6" s="864"/>
    </row>
    <row r="7" spans="2:35" ht="33" customHeight="1" thickBot="1" x14ac:dyDescent="0.35">
      <c r="B7" s="583" t="s">
        <v>9</v>
      </c>
      <c r="C7" s="679" t="s">
        <v>10</v>
      </c>
      <c r="D7" s="865" t="s">
        <v>277</v>
      </c>
      <c r="E7" s="866"/>
      <c r="F7" s="866"/>
      <c r="G7" s="866"/>
      <c r="H7" s="866"/>
      <c r="I7" s="866"/>
      <c r="J7" s="866"/>
      <c r="K7" s="866"/>
      <c r="L7" s="866"/>
      <c r="M7" s="866"/>
      <c r="N7" s="866"/>
      <c r="O7" s="866"/>
      <c r="P7" s="866"/>
      <c r="Q7" s="866"/>
      <c r="R7" s="866"/>
      <c r="S7" s="866"/>
      <c r="T7" s="866"/>
      <c r="U7" s="866"/>
      <c r="V7" s="866"/>
      <c r="W7" s="866"/>
      <c r="X7" s="866"/>
      <c r="Y7" s="866"/>
      <c r="Z7" s="866"/>
      <c r="AA7" s="866"/>
      <c r="AB7" s="866"/>
      <c r="AC7" s="866"/>
      <c r="AD7" s="866"/>
      <c r="AE7" s="866"/>
      <c r="AF7" s="866"/>
      <c r="AG7" s="866"/>
      <c r="AH7" s="867"/>
      <c r="AI7" s="11" t="s">
        <v>223</v>
      </c>
    </row>
    <row r="8" spans="2:35" ht="18.75" customHeight="1" x14ac:dyDescent="0.3">
      <c r="B8" s="585"/>
      <c r="C8" s="680"/>
      <c r="D8" s="604" t="s">
        <v>14</v>
      </c>
      <c r="E8" s="605"/>
      <c r="F8" s="883" t="s">
        <v>147</v>
      </c>
      <c r="G8" s="868" t="s">
        <v>224</v>
      </c>
      <c r="H8" s="869"/>
      <c r="I8" s="869"/>
      <c r="J8" s="869"/>
      <c r="K8" s="869"/>
      <c r="L8" s="869"/>
      <c r="M8" s="869"/>
      <c r="N8" s="869"/>
      <c r="O8" s="869"/>
      <c r="P8" s="869"/>
      <c r="Q8" s="869"/>
      <c r="R8" s="870"/>
      <c r="S8" s="871" t="s">
        <v>225</v>
      </c>
      <c r="T8" s="872"/>
      <c r="U8" s="872"/>
      <c r="V8" s="872"/>
      <c r="W8" s="872"/>
      <c r="X8" s="872"/>
      <c r="Y8" s="872"/>
      <c r="Z8" s="872"/>
      <c r="AA8" s="872"/>
      <c r="AB8" s="872"/>
      <c r="AC8" s="872"/>
      <c r="AD8" s="873"/>
      <c r="AE8" s="874"/>
      <c r="AF8" s="874"/>
      <c r="AG8" s="874"/>
      <c r="AH8" s="875"/>
    </row>
    <row r="9" spans="2:35" ht="15.75" customHeight="1" thickBot="1" x14ac:dyDescent="0.35">
      <c r="B9" s="585"/>
      <c r="C9" s="680"/>
      <c r="D9" s="606"/>
      <c r="E9" s="607"/>
      <c r="F9" s="884"/>
      <c r="G9" s="684" t="s">
        <v>13</v>
      </c>
      <c r="H9" s="878"/>
      <c r="I9" s="878"/>
      <c r="J9" s="878"/>
      <c r="K9" s="878"/>
      <c r="L9" s="878"/>
      <c r="M9" s="878"/>
      <c r="N9" s="878"/>
      <c r="O9" s="878"/>
      <c r="P9" s="878"/>
      <c r="Q9" s="878"/>
      <c r="R9" s="879"/>
      <c r="S9" s="684" t="s">
        <v>13</v>
      </c>
      <c r="T9" s="878"/>
      <c r="U9" s="878"/>
      <c r="V9" s="878"/>
      <c r="W9" s="878"/>
      <c r="X9" s="878"/>
      <c r="Y9" s="878"/>
      <c r="Z9" s="878"/>
      <c r="AA9" s="878"/>
      <c r="AB9" s="878"/>
      <c r="AC9" s="878"/>
      <c r="AD9" s="879"/>
      <c r="AE9" s="876"/>
      <c r="AF9" s="876"/>
      <c r="AG9" s="876"/>
      <c r="AH9" s="877"/>
    </row>
    <row r="10" spans="2:35" s="9" customFormat="1" ht="144" customHeight="1" thickBot="1" x14ac:dyDescent="0.35">
      <c r="B10" s="585"/>
      <c r="C10" s="680"/>
      <c r="D10" s="697"/>
      <c r="E10" s="698"/>
      <c r="F10" s="885"/>
      <c r="G10" s="101" t="s">
        <v>15</v>
      </c>
      <c r="H10" s="102" t="s">
        <v>16</v>
      </c>
      <c r="I10" s="102" t="s">
        <v>17</v>
      </c>
      <c r="J10" s="102" t="s">
        <v>18</v>
      </c>
      <c r="K10" s="102" t="s">
        <v>19</v>
      </c>
      <c r="L10" s="102" t="s">
        <v>20</v>
      </c>
      <c r="M10" s="518" t="s">
        <v>21</v>
      </c>
      <c r="N10" s="101" t="s">
        <v>22</v>
      </c>
      <c r="O10" s="102" t="s">
        <v>23</v>
      </c>
      <c r="P10" s="102" t="s">
        <v>24</v>
      </c>
      <c r="Q10" s="102" t="s">
        <v>25</v>
      </c>
      <c r="R10" s="103" t="s">
        <v>26</v>
      </c>
      <c r="S10" s="101" t="s">
        <v>15</v>
      </c>
      <c r="T10" s="102" t="s">
        <v>16</v>
      </c>
      <c r="U10" s="102" t="s">
        <v>17</v>
      </c>
      <c r="V10" s="102" t="s">
        <v>18</v>
      </c>
      <c r="W10" s="102" t="s">
        <v>19</v>
      </c>
      <c r="X10" s="102" t="s">
        <v>20</v>
      </c>
      <c r="Y10" s="518" t="s">
        <v>27</v>
      </c>
      <c r="Z10" s="101" t="s">
        <v>28</v>
      </c>
      <c r="AA10" s="102" t="s">
        <v>23</v>
      </c>
      <c r="AB10" s="102" t="s">
        <v>24</v>
      </c>
      <c r="AC10" s="102" t="s">
        <v>29</v>
      </c>
      <c r="AD10" s="103" t="s">
        <v>30</v>
      </c>
      <c r="AE10" s="104" t="s">
        <v>31</v>
      </c>
      <c r="AF10" s="102" t="s">
        <v>32</v>
      </c>
      <c r="AG10" s="102" t="s">
        <v>33</v>
      </c>
      <c r="AH10" s="103" t="s">
        <v>34</v>
      </c>
    </row>
    <row r="11" spans="2:35" ht="23.25" customHeight="1" x14ac:dyDescent="0.3">
      <c r="B11" s="585"/>
      <c r="C11" s="680"/>
      <c r="D11" s="880" t="s">
        <v>35</v>
      </c>
      <c r="E11" s="881"/>
      <c r="F11" s="881"/>
      <c r="G11" s="881"/>
      <c r="H11" s="881"/>
      <c r="I11" s="881"/>
      <c r="J11" s="881"/>
      <c r="K11" s="881"/>
      <c r="L11" s="881"/>
      <c r="M11" s="881"/>
      <c r="N11" s="881"/>
      <c r="O11" s="881"/>
      <c r="P11" s="881"/>
      <c r="Q11" s="881"/>
      <c r="R11" s="881"/>
      <c r="S11" s="881"/>
      <c r="T11" s="881"/>
      <c r="U11" s="881"/>
      <c r="V11" s="881"/>
      <c r="W11" s="881"/>
      <c r="X11" s="881"/>
      <c r="Y11" s="881"/>
      <c r="Z11" s="881"/>
      <c r="AA11" s="881"/>
      <c r="AB11" s="881"/>
      <c r="AC11" s="881"/>
      <c r="AD11" s="881"/>
      <c r="AE11" s="881"/>
      <c r="AF11" s="881"/>
      <c r="AG11" s="881"/>
      <c r="AH11" s="882"/>
    </row>
    <row r="12" spans="2:35" ht="23.25" customHeight="1" thickBot="1" x14ac:dyDescent="0.35">
      <c r="B12" s="587"/>
      <c r="C12" s="681"/>
      <c r="D12" s="291" t="s">
        <v>90</v>
      </c>
      <c r="E12" s="105" t="s">
        <v>37</v>
      </c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6"/>
    </row>
    <row r="13" spans="2:35" ht="33" customHeight="1" thickBot="1" x14ac:dyDescent="0.35">
      <c r="B13" s="107" t="s">
        <v>38</v>
      </c>
      <c r="C13" s="108"/>
      <c r="D13" s="18">
        <v>1</v>
      </c>
      <c r="E13" s="109" t="s">
        <v>148</v>
      </c>
      <c r="F13" s="292" t="s">
        <v>268</v>
      </c>
      <c r="G13" s="110"/>
      <c r="H13" s="111"/>
      <c r="I13" s="111">
        <v>4</v>
      </c>
      <c r="J13" s="111">
        <v>6</v>
      </c>
      <c r="K13" s="92"/>
      <c r="L13" s="92"/>
      <c r="M13" s="519"/>
      <c r="N13" s="95">
        <f>SUM(G13:M13)</f>
        <v>10</v>
      </c>
      <c r="O13" s="92">
        <f>((Q13*25)-N13)</f>
        <v>15</v>
      </c>
      <c r="P13" s="92">
        <f>SUM(N13:O13)</f>
        <v>25</v>
      </c>
      <c r="Q13" s="112">
        <v>1</v>
      </c>
      <c r="R13" s="113" t="s">
        <v>40</v>
      </c>
      <c r="S13" s="114"/>
      <c r="T13" s="115"/>
      <c r="U13" s="115"/>
      <c r="V13" s="115"/>
      <c r="W13" s="115"/>
      <c r="X13" s="88"/>
      <c r="Y13" s="519"/>
      <c r="Z13" s="95"/>
      <c r="AA13" s="92"/>
      <c r="AB13" s="92"/>
      <c r="AC13" s="112"/>
      <c r="AD13" s="113"/>
      <c r="AE13" s="95">
        <f>SUM(N13,Z13)</f>
        <v>10</v>
      </c>
      <c r="AF13" s="92">
        <f>SUM(O13,AA13)</f>
        <v>15</v>
      </c>
      <c r="AG13" s="93">
        <f>SUM(AE13:AF13)</f>
        <v>25</v>
      </c>
      <c r="AH13" s="94">
        <f>SUM(Q13,AC13)</f>
        <v>1</v>
      </c>
    </row>
    <row r="14" spans="2:35" ht="25.5" customHeight="1" x14ac:dyDescent="0.3">
      <c r="B14" s="886" t="s">
        <v>46</v>
      </c>
      <c r="C14" s="889"/>
      <c r="D14" s="387">
        <v>2</v>
      </c>
      <c r="E14" s="116" t="s">
        <v>149</v>
      </c>
      <c r="F14" s="293" t="s">
        <v>150</v>
      </c>
      <c r="G14" s="117"/>
      <c r="H14" s="118"/>
      <c r="I14" s="118"/>
      <c r="J14" s="118"/>
      <c r="K14" s="119"/>
      <c r="L14" s="119"/>
      <c r="M14" s="410"/>
      <c r="N14" s="124"/>
      <c r="O14" s="119"/>
      <c r="P14" s="119"/>
      <c r="Q14" s="120"/>
      <c r="R14" s="121"/>
      <c r="S14" s="122"/>
      <c r="T14" s="118"/>
      <c r="U14" s="118">
        <v>6</v>
      </c>
      <c r="V14" s="118">
        <v>24</v>
      </c>
      <c r="W14" s="123"/>
      <c r="X14" s="64"/>
      <c r="Y14" s="410"/>
      <c r="Z14" s="124">
        <f t="shared" ref="Z14:Z30" si="0">SUM(S14:Y14)</f>
        <v>30</v>
      </c>
      <c r="AA14" s="119">
        <f>((AC14*30)-Z14)</f>
        <v>0</v>
      </c>
      <c r="AB14" s="119">
        <f t="shared" ref="AB14:AB30" si="1">SUM(Z14:AA14)</f>
        <v>30</v>
      </c>
      <c r="AC14" s="120">
        <v>1</v>
      </c>
      <c r="AD14" s="121" t="s">
        <v>40</v>
      </c>
      <c r="AE14" s="124">
        <f t="shared" ref="AE14:AF30" si="2">SUM(N14,Z14)</f>
        <v>30</v>
      </c>
      <c r="AF14" s="119">
        <f t="shared" si="2"/>
        <v>0</v>
      </c>
      <c r="AG14" s="125">
        <f t="shared" ref="AG14:AG30" si="3">SUM(AE14:AF14)</f>
        <v>30</v>
      </c>
      <c r="AH14" s="126">
        <f t="shared" ref="AH14:AH30" si="4">SUM(Q14,AC14)</f>
        <v>1</v>
      </c>
    </row>
    <row r="15" spans="2:35" ht="24" customHeight="1" x14ac:dyDescent="0.3">
      <c r="B15" s="887"/>
      <c r="C15" s="890"/>
      <c r="D15" s="388">
        <v>3</v>
      </c>
      <c r="E15" s="127" t="s">
        <v>151</v>
      </c>
      <c r="F15" s="294" t="s">
        <v>228</v>
      </c>
      <c r="G15" s="128">
        <v>12</v>
      </c>
      <c r="H15" s="129"/>
      <c r="I15" s="129">
        <v>18</v>
      </c>
      <c r="J15" s="129"/>
      <c r="K15" s="319"/>
      <c r="L15" s="319"/>
      <c r="M15" s="260"/>
      <c r="N15" s="26">
        <f t="shared" ref="N15:N29" si="5">SUM(G15:M15)</f>
        <v>30</v>
      </c>
      <c r="O15" s="319">
        <f t="shared" ref="O15:O29" si="6">((Q15*25)-N15)</f>
        <v>20</v>
      </c>
      <c r="P15" s="319">
        <f t="shared" ref="P15:P29" si="7">SUM(N15:O15)</f>
        <v>50</v>
      </c>
      <c r="Q15" s="130">
        <v>2</v>
      </c>
      <c r="R15" s="131" t="s">
        <v>40</v>
      </c>
      <c r="S15" s="132"/>
      <c r="T15" s="129"/>
      <c r="U15" s="129"/>
      <c r="V15" s="129"/>
      <c r="W15" s="133"/>
      <c r="X15" s="68"/>
      <c r="Y15" s="260"/>
      <c r="Z15" s="26"/>
      <c r="AA15" s="319"/>
      <c r="AB15" s="319"/>
      <c r="AC15" s="130"/>
      <c r="AD15" s="131"/>
      <c r="AE15" s="26">
        <f t="shared" si="2"/>
        <v>30</v>
      </c>
      <c r="AF15" s="319">
        <f t="shared" si="2"/>
        <v>20</v>
      </c>
      <c r="AG15" s="325">
        <f t="shared" si="3"/>
        <v>50</v>
      </c>
      <c r="AH15" s="327">
        <f t="shared" si="4"/>
        <v>2</v>
      </c>
    </row>
    <row r="16" spans="2:35" ht="24" customHeight="1" x14ac:dyDescent="0.3">
      <c r="B16" s="887"/>
      <c r="C16" s="890"/>
      <c r="D16" s="388">
        <v>4</v>
      </c>
      <c r="E16" s="134" t="s">
        <v>152</v>
      </c>
      <c r="F16" s="294" t="s">
        <v>236</v>
      </c>
      <c r="G16" s="128"/>
      <c r="H16" s="129"/>
      <c r="I16" s="129">
        <v>15</v>
      </c>
      <c r="J16" s="129"/>
      <c r="K16" s="319"/>
      <c r="L16" s="319"/>
      <c r="M16" s="260"/>
      <c r="N16" s="26">
        <f t="shared" si="5"/>
        <v>15</v>
      </c>
      <c r="O16" s="319">
        <f t="shared" si="6"/>
        <v>10</v>
      </c>
      <c r="P16" s="319">
        <f t="shared" si="7"/>
        <v>25</v>
      </c>
      <c r="Q16" s="130">
        <v>1</v>
      </c>
      <c r="R16" s="131" t="s">
        <v>40</v>
      </c>
      <c r="S16" s="132"/>
      <c r="T16" s="129"/>
      <c r="U16" s="129"/>
      <c r="V16" s="129"/>
      <c r="W16" s="133"/>
      <c r="X16" s="68"/>
      <c r="Y16" s="260"/>
      <c r="Z16" s="26"/>
      <c r="AA16" s="319"/>
      <c r="AB16" s="319"/>
      <c r="AC16" s="130"/>
      <c r="AD16" s="131"/>
      <c r="AE16" s="26">
        <f t="shared" si="2"/>
        <v>15</v>
      </c>
      <c r="AF16" s="319">
        <f t="shared" si="2"/>
        <v>10</v>
      </c>
      <c r="AG16" s="325">
        <f t="shared" si="3"/>
        <v>25</v>
      </c>
      <c r="AH16" s="327">
        <f t="shared" si="4"/>
        <v>1</v>
      </c>
    </row>
    <row r="17" spans="2:34" ht="24" customHeight="1" x14ac:dyDescent="0.3">
      <c r="B17" s="887"/>
      <c r="C17" s="890"/>
      <c r="D17" s="388">
        <v>5</v>
      </c>
      <c r="E17" s="135" t="s">
        <v>153</v>
      </c>
      <c r="F17" s="294" t="s">
        <v>154</v>
      </c>
      <c r="G17" s="136"/>
      <c r="H17" s="137"/>
      <c r="I17" s="137">
        <v>15</v>
      </c>
      <c r="J17" s="137">
        <v>20</v>
      </c>
      <c r="K17" s="138"/>
      <c r="L17" s="138"/>
      <c r="M17" s="482">
        <v>15</v>
      </c>
      <c r="N17" s="143">
        <f t="shared" si="5"/>
        <v>50</v>
      </c>
      <c r="O17" s="138">
        <f t="shared" si="6"/>
        <v>25</v>
      </c>
      <c r="P17" s="138">
        <f t="shared" si="7"/>
        <v>75</v>
      </c>
      <c r="Q17" s="139">
        <v>3</v>
      </c>
      <c r="R17" s="131" t="s">
        <v>41</v>
      </c>
      <c r="S17" s="140"/>
      <c r="T17" s="137"/>
      <c r="U17" s="137"/>
      <c r="V17" s="137"/>
      <c r="W17" s="141"/>
      <c r="X17" s="142"/>
      <c r="Y17" s="482"/>
      <c r="Z17" s="143"/>
      <c r="AA17" s="138"/>
      <c r="AB17" s="138"/>
      <c r="AC17" s="139"/>
      <c r="AD17" s="131"/>
      <c r="AE17" s="143">
        <f t="shared" si="2"/>
        <v>50</v>
      </c>
      <c r="AF17" s="138">
        <f t="shared" si="2"/>
        <v>25</v>
      </c>
      <c r="AG17" s="144">
        <f t="shared" si="3"/>
        <v>75</v>
      </c>
      <c r="AH17" s="145">
        <f t="shared" si="4"/>
        <v>3</v>
      </c>
    </row>
    <row r="18" spans="2:34" ht="24" customHeight="1" thickBot="1" x14ac:dyDescent="0.35">
      <c r="B18" s="888"/>
      <c r="C18" s="891"/>
      <c r="D18" s="389">
        <v>6</v>
      </c>
      <c r="E18" s="146" t="s">
        <v>155</v>
      </c>
      <c r="F18" s="295" t="s">
        <v>220</v>
      </c>
      <c r="G18" s="147">
        <v>10</v>
      </c>
      <c r="H18" s="148"/>
      <c r="I18" s="148">
        <v>8</v>
      </c>
      <c r="J18" s="148">
        <v>12</v>
      </c>
      <c r="K18" s="149"/>
      <c r="L18" s="149"/>
      <c r="M18" s="263"/>
      <c r="N18" s="74">
        <f t="shared" si="5"/>
        <v>30</v>
      </c>
      <c r="O18" s="149">
        <f>((Q18*30)-N18)</f>
        <v>0</v>
      </c>
      <c r="P18" s="149">
        <f t="shared" si="7"/>
        <v>30</v>
      </c>
      <c r="Q18" s="150">
        <v>1</v>
      </c>
      <c r="R18" s="151" t="s">
        <v>40</v>
      </c>
      <c r="S18" s="152"/>
      <c r="T18" s="148"/>
      <c r="U18" s="148"/>
      <c r="V18" s="148"/>
      <c r="W18" s="153"/>
      <c r="X18" s="154"/>
      <c r="Y18" s="263"/>
      <c r="Z18" s="74"/>
      <c r="AA18" s="149"/>
      <c r="AB18" s="149"/>
      <c r="AC18" s="150"/>
      <c r="AD18" s="151"/>
      <c r="AE18" s="74">
        <f t="shared" si="2"/>
        <v>30</v>
      </c>
      <c r="AF18" s="149">
        <f t="shared" si="2"/>
        <v>0</v>
      </c>
      <c r="AG18" s="155">
        <f t="shared" si="3"/>
        <v>30</v>
      </c>
      <c r="AH18" s="156">
        <f t="shared" si="4"/>
        <v>1</v>
      </c>
    </row>
    <row r="19" spans="2:34" ht="26.25" customHeight="1" x14ac:dyDescent="0.3">
      <c r="B19" s="682" t="s">
        <v>49</v>
      </c>
      <c r="C19" s="685" t="s">
        <v>126</v>
      </c>
      <c r="D19" s="390">
        <v>7</v>
      </c>
      <c r="E19" s="157" t="s">
        <v>156</v>
      </c>
      <c r="F19" s="296" t="s">
        <v>273</v>
      </c>
      <c r="G19" s="158">
        <v>24</v>
      </c>
      <c r="H19" s="159"/>
      <c r="I19" s="159"/>
      <c r="J19" s="159">
        <v>100</v>
      </c>
      <c r="K19" s="336"/>
      <c r="L19" s="336"/>
      <c r="M19" s="412"/>
      <c r="N19" s="22">
        <f t="shared" si="5"/>
        <v>124</v>
      </c>
      <c r="O19" s="336">
        <f t="shared" si="6"/>
        <v>51</v>
      </c>
      <c r="P19" s="336">
        <f t="shared" si="7"/>
        <v>175</v>
      </c>
      <c r="Q19" s="160">
        <v>7</v>
      </c>
      <c r="R19" s="161" t="s">
        <v>40</v>
      </c>
      <c r="S19" s="162"/>
      <c r="T19" s="159"/>
      <c r="U19" s="159"/>
      <c r="V19" s="159"/>
      <c r="W19" s="163"/>
      <c r="X19" s="164"/>
      <c r="Y19" s="412"/>
      <c r="Z19" s="22"/>
      <c r="AA19" s="336"/>
      <c r="AB19" s="336"/>
      <c r="AC19" s="160"/>
      <c r="AD19" s="161"/>
      <c r="AE19" s="22">
        <f t="shared" si="2"/>
        <v>124</v>
      </c>
      <c r="AF19" s="336">
        <f t="shared" si="2"/>
        <v>51</v>
      </c>
      <c r="AG19" s="337">
        <f t="shared" si="3"/>
        <v>175</v>
      </c>
      <c r="AH19" s="333">
        <f t="shared" si="4"/>
        <v>7</v>
      </c>
    </row>
    <row r="20" spans="2:34" ht="19.5" customHeight="1" x14ac:dyDescent="0.3">
      <c r="B20" s="683"/>
      <c r="C20" s="686"/>
      <c r="D20" s="388">
        <v>8</v>
      </c>
      <c r="E20" s="127" t="s">
        <v>157</v>
      </c>
      <c r="F20" s="294" t="s">
        <v>158</v>
      </c>
      <c r="G20" s="128"/>
      <c r="H20" s="129"/>
      <c r="I20" s="129"/>
      <c r="J20" s="129"/>
      <c r="K20" s="319"/>
      <c r="L20" s="319"/>
      <c r="M20" s="260"/>
      <c r="N20" s="26">
        <f t="shared" si="5"/>
        <v>0</v>
      </c>
      <c r="O20" s="319">
        <f t="shared" si="6"/>
        <v>0</v>
      </c>
      <c r="P20" s="319">
        <f t="shared" si="7"/>
        <v>0</v>
      </c>
      <c r="Q20" s="130">
        <v>0</v>
      </c>
      <c r="R20" s="131"/>
      <c r="S20" s="132">
        <v>10</v>
      </c>
      <c r="T20" s="129"/>
      <c r="U20" s="129">
        <v>15</v>
      </c>
      <c r="V20" s="129">
        <v>45</v>
      </c>
      <c r="W20" s="133"/>
      <c r="X20" s="68"/>
      <c r="Y20" s="260"/>
      <c r="Z20" s="26">
        <f t="shared" si="0"/>
        <v>70</v>
      </c>
      <c r="AA20" s="319">
        <f t="shared" ref="AA20:AA30" si="8">((AC20*25)-Z20)</f>
        <v>30</v>
      </c>
      <c r="AB20" s="319">
        <f t="shared" si="1"/>
        <v>100</v>
      </c>
      <c r="AC20" s="130">
        <v>4</v>
      </c>
      <c r="AD20" s="131" t="s">
        <v>40</v>
      </c>
      <c r="AE20" s="26">
        <f t="shared" si="2"/>
        <v>70</v>
      </c>
      <c r="AF20" s="319">
        <f t="shared" si="2"/>
        <v>30</v>
      </c>
      <c r="AG20" s="325">
        <f t="shared" si="3"/>
        <v>100</v>
      </c>
      <c r="AH20" s="327">
        <f t="shared" si="4"/>
        <v>4</v>
      </c>
    </row>
    <row r="21" spans="2:34" ht="19.5" customHeight="1" thickBot="1" x14ac:dyDescent="0.35">
      <c r="B21" s="683"/>
      <c r="C21" s="892"/>
      <c r="D21" s="391">
        <v>9</v>
      </c>
      <c r="E21" s="576" t="s">
        <v>159</v>
      </c>
      <c r="F21" s="577" t="s">
        <v>235</v>
      </c>
      <c r="G21" s="165">
        <v>8</v>
      </c>
      <c r="H21" s="166"/>
      <c r="I21" s="166">
        <v>6</v>
      </c>
      <c r="J21" s="166">
        <v>26</v>
      </c>
      <c r="K21" s="320"/>
      <c r="L21" s="320"/>
      <c r="M21" s="413"/>
      <c r="N21" s="30">
        <f t="shared" si="5"/>
        <v>40</v>
      </c>
      <c r="O21" s="320">
        <f t="shared" si="6"/>
        <v>10</v>
      </c>
      <c r="P21" s="320">
        <f t="shared" si="7"/>
        <v>50</v>
      </c>
      <c r="Q21" s="167">
        <v>2</v>
      </c>
      <c r="R21" s="168" t="s">
        <v>160</v>
      </c>
      <c r="S21" s="169">
        <v>8</v>
      </c>
      <c r="T21" s="166"/>
      <c r="U21" s="166">
        <v>6</v>
      </c>
      <c r="V21" s="166">
        <v>28</v>
      </c>
      <c r="W21" s="170"/>
      <c r="X21" s="72"/>
      <c r="Y21" s="413"/>
      <c r="Z21" s="30">
        <f t="shared" si="0"/>
        <v>42</v>
      </c>
      <c r="AA21" s="320">
        <f t="shared" si="8"/>
        <v>8</v>
      </c>
      <c r="AB21" s="320">
        <f t="shared" si="1"/>
        <v>50</v>
      </c>
      <c r="AC21" s="167">
        <v>2</v>
      </c>
      <c r="AD21" s="168" t="s">
        <v>40</v>
      </c>
      <c r="AE21" s="30">
        <f t="shared" si="2"/>
        <v>82</v>
      </c>
      <c r="AF21" s="320">
        <f t="shared" si="2"/>
        <v>18</v>
      </c>
      <c r="AG21" s="326">
        <f t="shared" si="3"/>
        <v>100</v>
      </c>
      <c r="AH21" s="328">
        <f t="shared" si="4"/>
        <v>4</v>
      </c>
    </row>
    <row r="22" spans="2:34" ht="31.2" x14ac:dyDescent="0.3">
      <c r="B22" s="683"/>
      <c r="C22" s="893" t="s">
        <v>50</v>
      </c>
      <c r="D22" s="390">
        <v>10</v>
      </c>
      <c r="E22" s="157" t="s">
        <v>161</v>
      </c>
      <c r="F22" s="299" t="s">
        <v>222</v>
      </c>
      <c r="G22" s="158">
        <v>10</v>
      </c>
      <c r="H22" s="159"/>
      <c r="I22" s="159">
        <v>13</v>
      </c>
      <c r="J22" s="159">
        <v>39</v>
      </c>
      <c r="K22" s="336"/>
      <c r="L22" s="336"/>
      <c r="M22" s="412"/>
      <c r="N22" s="22">
        <f t="shared" si="5"/>
        <v>62</v>
      </c>
      <c r="O22" s="336">
        <f t="shared" si="6"/>
        <v>13</v>
      </c>
      <c r="P22" s="336">
        <f t="shared" si="7"/>
        <v>75</v>
      </c>
      <c r="Q22" s="160">
        <v>3</v>
      </c>
      <c r="R22" s="161" t="s">
        <v>40</v>
      </c>
      <c r="S22" s="162">
        <v>10</v>
      </c>
      <c r="T22" s="159"/>
      <c r="U22" s="159">
        <v>7</v>
      </c>
      <c r="V22" s="159">
        <v>35</v>
      </c>
      <c r="W22" s="163"/>
      <c r="X22" s="164"/>
      <c r="Y22" s="412"/>
      <c r="Z22" s="22">
        <f t="shared" si="0"/>
        <v>52</v>
      </c>
      <c r="AA22" s="336">
        <f t="shared" si="8"/>
        <v>23</v>
      </c>
      <c r="AB22" s="336">
        <f t="shared" si="1"/>
        <v>75</v>
      </c>
      <c r="AC22" s="160">
        <v>3</v>
      </c>
      <c r="AD22" s="161" t="s">
        <v>40</v>
      </c>
      <c r="AE22" s="22">
        <f t="shared" si="2"/>
        <v>114</v>
      </c>
      <c r="AF22" s="336">
        <f t="shared" si="2"/>
        <v>36</v>
      </c>
      <c r="AG22" s="337">
        <f t="shared" si="3"/>
        <v>150</v>
      </c>
      <c r="AH22" s="333">
        <f t="shared" si="4"/>
        <v>6</v>
      </c>
    </row>
    <row r="23" spans="2:34" ht="24.75" customHeight="1" x14ac:dyDescent="0.3">
      <c r="B23" s="683"/>
      <c r="C23" s="894"/>
      <c r="D23" s="388">
        <v>11</v>
      </c>
      <c r="E23" s="127" t="s">
        <v>162</v>
      </c>
      <c r="F23" s="294" t="s">
        <v>163</v>
      </c>
      <c r="G23" s="128">
        <v>9</v>
      </c>
      <c r="H23" s="129"/>
      <c r="I23" s="129">
        <v>7</v>
      </c>
      <c r="J23" s="129">
        <v>48</v>
      </c>
      <c r="K23" s="319"/>
      <c r="L23" s="319"/>
      <c r="M23" s="260"/>
      <c r="N23" s="26">
        <f t="shared" si="5"/>
        <v>64</v>
      </c>
      <c r="O23" s="319">
        <f t="shared" si="6"/>
        <v>11</v>
      </c>
      <c r="P23" s="319">
        <f t="shared" si="7"/>
        <v>75</v>
      </c>
      <c r="Q23" s="130">
        <v>3</v>
      </c>
      <c r="R23" s="131" t="s">
        <v>40</v>
      </c>
      <c r="S23" s="132">
        <v>6</v>
      </c>
      <c r="T23" s="129"/>
      <c r="U23" s="129">
        <v>7</v>
      </c>
      <c r="V23" s="129">
        <v>48</v>
      </c>
      <c r="W23" s="133"/>
      <c r="X23" s="68"/>
      <c r="Y23" s="260"/>
      <c r="Z23" s="26">
        <f t="shared" si="0"/>
        <v>61</v>
      </c>
      <c r="AA23" s="319">
        <f t="shared" si="8"/>
        <v>14</v>
      </c>
      <c r="AB23" s="319">
        <f t="shared" si="1"/>
        <v>75</v>
      </c>
      <c r="AC23" s="130">
        <v>3</v>
      </c>
      <c r="AD23" s="131" t="s">
        <v>40</v>
      </c>
      <c r="AE23" s="26">
        <f t="shared" si="2"/>
        <v>125</v>
      </c>
      <c r="AF23" s="319">
        <f t="shared" si="2"/>
        <v>25</v>
      </c>
      <c r="AG23" s="325">
        <f t="shared" si="3"/>
        <v>150</v>
      </c>
      <c r="AH23" s="327">
        <f t="shared" si="4"/>
        <v>6</v>
      </c>
    </row>
    <row r="24" spans="2:34" ht="26.25" customHeight="1" x14ac:dyDescent="0.3">
      <c r="B24" s="683"/>
      <c r="C24" s="894"/>
      <c r="D24" s="388">
        <v>12</v>
      </c>
      <c r="E24" s="127" t="s">
        <v>164</v>
      </c>
      <c r="F24" s="294" t="s">
        <v>165</v>
      </c>
      <c r="G24" s="128"/>
      <c r="H24" s="129"/>
      <c r="I24" s="129"/>
      <c r="J24" s="129"/>
      <c r="K24" s="319"/>
      <c r="L24" s="319"/>
      <c r="M24" s="260"/>
      <c r="N24" s="26"/>
      <c r="O24" s="319"/>
      <c r="P24" s="319"/>
      <c r="Q24" s="130"/>
      <c r="R24" s="131"/>
      <c r="S24" s="132">
        <v>5</v>
      </c>
      <c r="T24" s="129"/>
      <c r="U24" s="129">
        <v>15</v>
      </c>
      <c r="V24" s="129">
        <v>45</v>
      </c>
      <c r="W24" s="133"/>
      <c r="X24" s="68"/>
      <c r="Y24" s="260"/>
      <c r="Z24" s="26">
        <f t="shared" si="0"/>
        <v>65</v>
      </c>
      <c r="AA24" s="319">
        <f t="shared" si="8"/>
        <v>85</v>
      </c>
      <c r="AB24" s="319">
        <f t="shared" si="1"/>
        <v>150</v>
      </c>
      <c r="AC24" s="130">
        <v>6</v>
      </c>
      <c r="AD24" s="131" t="s">
        <v>40</v>
      </c>
      <c r="AE24" s="26">
        <f t="shared" si="2"/>
        <v>65</v>
      </c>
      <c r="AF24" s="319">
        <f t="shared" si="2"/>
        <v>85</v>
      </c>
      <c r="AG24" s="325">
        <f t="shared" si="3"/>
        <v>150</v>
      </c>
      <c r="AH24" s="327">
        <f t="shared" si="4"/>
        <v>6</v>
      </c>
    </row>
    <row r="25" spans="2:34" ht="15.6" x14ac:dyDescent="0.3">
      <c r="B25" s="683"/>
      <c r="C25" s="894"/>
      <c r="D25" s="388">
        <v>13</v>
      </c>
      <c r="E25" s="127" t="s">
        <v>227</v>
      </c>
      <c r="F25" s="294" t="s">
        <v>166</v>
      </c>
      <c r="G25" s="128"/>
      <c r="H25" s="129"/>
      <c r="I25" s="171">
        <v>10</v>
      </c>
      <c r="J25" s="171">
        <v>20</v>
      </c>
      <c r="K25" s="319"/>
      <c r="L25" s="319"/>
      <c r="M25" s="260"/>
      <c r="N25" s="26">
        <f t="shared" si="5"/>
        <v>30</v>
      </c>
      <c r="O25" s="319">
        <f>((Q25*30)-N25)</f>
        <v>0</v>
      </c>
      <c r="P25" s="319">
        <f t="shared" si="7"/>
        <v>30</v>
      </c>
      <c r="Q25" s="130">
        <v>1</v>
      </c>
      <c r="R25" s="131" t="s">
        <v>40</v>
      </c>
      <c r="S25" s="132"/>
      <c r="T25" s="129"/>
      <c r="U25" s="129"/>
      <c r="V25" s="129"/>
      <c r="W25" s="133"/>
      <c r="X25" s="68"/>
      <c r="Y25" s="260"/>
      <c r="Z25" s="26"/>
      <c r="AA25" s="319"/>
      <c r="AB25" s="319"/>
      <c r="AC25" s="130"/>
      <c r="AD25" s="131"/>
      <c r="AE25" s="26">
        <f t="shared" si="2"/>
        <v>30</v>
      </c>
      <c r="AF25" s="319">
        <f t="shared" si="2"/>
        <v>0</v>
      </c>
      <c r="AG25" s="325">
        <f t="shared" si="3"/>
        <v>30</v>
      </c>
      <c r="AH25" s="327">
        <f t="shared" si="4"/>
        <v>1</v>
      </c>
    </row>
    <row r="26" spans="2:34" ht="19.5" customHeight="1" thickBot="1" x14ac:dyDescent="0.35">
      <c r="B26" s="683"/>
      <c r="C26" s="895"/>
      <c r="D26" s="389">
        <v>14</v>
      </c>
      <c r="E26" s="146" t="s">
        <v>136</v>
      </c>
      <c r="F26" s="297" t="s">
        <v>166</v>
      </c>
      <c r="G26" s="172"/>
      <c r="H26" s="173"/>
      <c r="I26" s="148"/>
      <c r="J26" s="148"/>
      <c r="K26" s="149"/>
      <c r="L26" s="149"/>
      <c r="M26" s="263"/>
      <c r="N26" s="74"/>
      <c r="O26" s="149"/>
      <c r="P26" s="149"/>
      <c r="Q26" s="150"/>
      <c r="R26" s="174"/>
      <c r="S26" s="175">
        <v>6</v>
      </c>
      <c r="T26" s="173">
        <v>24</v>
      </c>
      <c r="U26" s="173"/>
      <c r="V26" s="173"/>
      <c r="W26" s="176"/>
      <c r="X26" s="154"/>
      <c r="Y26" s="263"/>
      <c r="Z26" s="74">
        <f t="shared" si="0"/>
        <v>30</v>
      </c>
      <c r="AA26" s="149">
        <f>((AC26*30)-Z26)</f>
        <v>0</v>
      </c>
      <c r="AB26" s="149">
        <f t="shared" si="1"/>
        <v>30</v>
      </c>
      <c r="AC26" s="150">
        <v>1</v>
      </c>
      <c r="AD26" s="151" t="s">
        <v>40</v>
      </c>
      <c r="AE26" s="74">
        <f t="shared" si="2"/>
        <v>30</v>
      </c>
      <c r="AF26" s="149">
        <f t="shared" si="2"/>
        <v>0</v>
      </c>
      <c r="AG26" s="155">
        <f t="shared" si="3"/>
        <v>30</v>
      </c>
      <c r="AH26" s="156">
        <f t="shared" si="4"/>
        <v>1</v>
      </c>
    </row>
    <row r="27" spans="2:34" ht="24.75" customHeight="1" x14ac:dyDescent="0.3">
      <c r="B27" s="683"/>
      <c r="C27" s="896" t="s">
        <v>108</v>
      </c>
      <c r="D27" s="387">
        <v>15</v>
      </c>
      <c r="E27" s="177" t="s">
        <v>167</v>
      </c>
      <c r="F27" s="296" t="s">
        <v>168</v>
      </c>
      <c r="G27" s="117">
        <v>6</v>
      </c>
      <c r="H27" s="118"/>
      <c r="I27" s="118">
        <v>6</v>
      </c>
      <c r="J27" s="118">
        <v>30</v>
      </c>
      <c r="K27" s="119"/>
      <c r="L27" s="119"/>
      <c r="M27" s="410"/>
      <c r="N27" s="124">
        <f t="shared" si="5"/>
        <v>42</v>
      </c>
      <c r="O27" s="119">
        <f t="shared" si="6"/>
        <v>8</v>
      </c>
      <c r="P27" s="119">
        <f t="shared" si="7"/>
        <v>50</v>
      </c>
      <c r="Q27" s="120">
        <v>2</v>
      </c>
      <c r="R27" s="121" t="s">
        <v>40</v>
      </c>
      <c r="S27" s="122"/>
      <c r="T27" s="118"/>
      <c r="U27" s="118">
        <v>5</v>
      </c>
      <c r="V27" s="118">
        <v>25</v>
      </c>
      <c r="W27" s="123"/>
      <c r="X27" s="64"/>
      <c r="Y27" s="410"/>
      <c r="Z27" s="124">
        <f t="shared" si="0"/>
        <v>30</v>
      </c>
      <c r="AA27" s="119">
        <f t="shared" si="8"/>
        <v>20</v>
      </c>
      <c r="AB27" s="119">
        <f t="shared" si="1"/>
        <v>50</v>
      </c>
      <c r="AC27" s="120">
        <v>2</v>
      </c>
      <c r="AD27" s="121" t="s">
        <v>40</v>
      </c>
      <c r="AE27" s="124">
        <f t="shared" si="2"/>
        <v>72</v>
      </c>
      <c r="AF27" s="119">
        <f t="shared" si="2"/>
        <v>28</v>
      </c>
      <c r="AG27" s="125">
        <f t="shared" si="3"/>
        <v>100</v>
      </c>
      <c r="AH27" s="126">
        <f t="shared" si="4"/>
        <v>4</v>
      </c>
    </row>
    <row r="28" spans="2:34" ht="16.2" thickBot="1" x14ac:dyDescent="0.35">
      <c r="B28" s="684"/>
      <c r="C28" s="687"/>
      <c r="D28" s="389">
        <v>16</v>
      </c>
      <c r="E28" s="178" t="s">
        <v>169</v>
      </c>
      <c r="F28" s="295" t="s">
        <v>170</v>
      </c>
      <c r="G28" s="147">
        <v>6</v>
      </c>
      <c r="H28" s="148"/>
      <c r="I28" s="148">
        <v>6</v>
      </c>
      <c r="J28" s="148">
        <v>30</v>
      </c>
      <c r="K28" s="149"/>
      <c r="L28" s="149"/>
      <c r="M28" s="263"/>
      <c r="N28" s="74">
        <f t="shared" si="5"/>
        <v>42</v>
      </c>
      <c r="O28" s="149">
        <f t="shared" si="6"/>
        <v>8</v>
      </c>
      <c r="P28" s="149">
        <f t="shared" si="7"/>
        <v>50</v>
      </c>
      <c r="Q28" s="150">
        <v>2</v>
      </c>
      <c r="R28" s="151" t="s">
        <v>40</v>
      </c>
      <c r="S28" s="152">
        <v>18</v>
      </c>
      <c r="T28" s="148"/>
      <c r="U28" s="148">
        <v>6</v>
      </c>
      <c r="V28" s="148">
        <v>30</v>
      </c>
      <c r="W28" s="153"/>
      <c r="X28" s="154"/>
      <c r="Y28" s="263"/>
      <c r="Z28" s="74">
        <f t="shared" si="0"/>
        <v>54</v>
      </c>
      <c r="AA28" s="149">
        <f t="shared" si="8"/>
        <v>21</v>
      </c>
      <c r="AB28" s="149">
        <f t="shared" si="1"/>
        <v>75</v>
      </c>
      <c r="AC28" s="150">
        <v>3</v>
      </c>
      <c r="AD28" s="151" t="s">
        <v>40</v>
      </c>
      <c r="AE28" s="74">
        <f t="shared" si="2"/>
        <v>96</v>
      </c>
      <c r="AF28" s="149">
        <f t="shared" si="2"/>
        <v>29</v>
      </c>
      <c r="AG28" s="155">
        <f t="shared" si="3"/>
        <v>125</v>
      </c>
      <c r="AH28" s="156">
        <f t="shared" si="4"/>
        <v>5</v>
      </c>
    </row>
    <row r="29" spans="2:34" ht="33.75" customHeight="1" x14ac:dyDescent="0.3">
      <c r="B29" s="682" t="s">
        <v>52</v>
      </c>
      <c r="C29" s="889"/>
      <c r="D29" s="390">
        <v>17</v>
      </c>
      <c r="E29" s="157" t="s">
        <v>171</v>
      </c>
      <c r="G29" s="158"/>
      <c r="H29" s="159"/>
      <c r="I29" s="159">
        <v>20</v>
      </c>
      <c r="J29" s="159"/>
      <c r="K29" s="336"/>
      <c r="L29" s="336"/>
      <c r="M29" s="412"/>
      <c r="N29" s="22">
        <f t="shared" si="5"/>
        <v>20</v>
      </c>
      <c r="O29" s="336">
        <f t="shared" si="6"/>
        <v>5</v>
      </c>
      <c r="P29" s="336">
        <f t="shared" si="7"/>
        <v>25</v>
      </c>
      <c r="Q29" s="160">
        <v>1</v>
      </c>
      <c r="R29" s="161" t="s">
        <v>40</v>
      </c>
      <c r="S29" s="162"/>
      <c r="T29" s="159"/>
      <c r="U29" s="159"/>
      <c r="V29" s="159"/>
      <c r="W29" s="163"/>
      <c r="X29" s="164"/>
      <c r="Y29" s="412"/>
      <c r="Z29" s="22"/>
      <c r="AA29" s="336"/>
      <c r="AB29" s="336"/>
      <c r="AC29" s="160"/>
      <c r="AD29" s="161"/>
      <c r="AE29" s="22">
        <f t="shared" si="2"/>
        <v>20</v>
      </c>
      <c r="AF29" s="336">
        <f t="shared" si="2"/>
        <v>5</v>
      </c>
      <c r="AG29" s="337">
        <f t="shared" si="3"/>
        <v>25</v>
      </c>
      <c r="AH29" s="333">
        <f t="shared" si="4"/>
        <v>1</v>
      </c>
    </row>
    <row r="30" spans="2:34" ht="21.75" customHeight="1" thickBot="1" x14ac:dyDescent="0.35">
      <c r="B30" s="684"/>
      <c r="C30" s="891"/>
      <c r="D30" s="389">
        <v>18</v>
      </c>
      <c r="E30" s="146" t="s">
        <v>173</v>
      </c>
      <c r="F30" s="298" t="s">
        <v>172</v>
      </c>
      <c r="G30" s="147"/>
      <c r="H30" s="148"/>
      <c r="I30" s="148"/>
      <c r="J30" s="148"/>
      <c r="K30" s="149"/>
      <c r="L30" s="149"/>
      <c r="M30" s="263"/>
      <c r="N30" s="74"/>
      <c r="O30" s="149"/>
      <c r="P30" s="149"/>
      <c r="Q30" s="150"/>
      <c r="R30" s="151"/>
      <c r="S30" s="152"/>
      <c r="T30" s="148"/>
      <c r="U30" s="148">
        <v>20</v>
      </c>
      <c r="V30" s="148"/>
      <c r="W30" s="153"/>
      <c r="X30" s="154"/>
      <c r="Y30" s="263"/>
      <c r="Z30" s="74">
        <f t="shared" si="0"/>
        <v>20</v>
      </c>
      <c r="AA30" s="149">
        <f t="shared" si="8"/>
        <v>5</v>
      </c>
      <c r="AB30" s="149">
        <f t="shared" si="1"/>
        <v>25</v>
      </c>
      <c r="AC30" s="150">
        <v>1</v>
      </c>
      <c r="AD30" s="151" t="s">
        <v>40</v>
      </c>
      <c r="AE30" s="74">
        <f t="shared" si="2"/>
        <v>20</v>
      </c>
      <c r="AF30" s="149">
        <f t="shared" si="2"/>
        <v>5</v>
      </c>
      <c r="AG30" s="155">
        <f t="shared" si="3"/>
        <v>25</v>
      </c>
      <c r="AH30" s="156">
        <f t="shared" si="4"/>
        <v>1</v>
      </c>
    </row>
    <row r="31" spans="2:34" ht="30" customHeight="1" thickBot="1" x14ac:dyDescent="0.35">
      <c r="B31" s="595" t="s">
        <v>64</v>
      </c>
      <c r="C31" s="596"/>
      <c r="D31" s="596"/>
      <c r="E31" s="617"/>
      <c r="F31" s="179"/>
      <c r="G31" s="56">
        <f t="shared" ref="G31:AC31" si="9">SUM(G13:G30)</f>
        <v>85</v>
      </c>
      <c r="H31" s="57">
        <f t="shared" si="9"/>
        <v>0</v>
      </c>
      <c r="I31" s="57">
        <f t="shared" si="9"/>
        <v>128</v>
      </c>
      <c r="J31" s="57">
        <f t="shared" si="9"/>
        <v>331</v>
      </c>
      <c r="K31" s="57">
        <f t="shared" si="9"/>
        <v>0</v>
      </c>
      <c r="L31" s="57">
        <f t="shared" si="9"/>
        <v>0</v>
      </c>
      <c r="M31" s="449">
        <f t="shared" si="9"/>
        <v>15</v>
      </c>
      <c r="N31" s="56">
        <f t="shared" si="9"/>
        <v>559</v>
      </c>
      <c r="O31" s="57">
        <f t="shared" si="9"/>
        <v>176</v>
      </c>
      <c r="P31" s="57">
        <f t="shared" si="9"/>
        <v>735</v>
      </c>
      <c r="Q31" s="57">
        <f t="shared" si="9"/>
        <v>29</v>
      </c>
      <c r="R31" s="46">
        <f t="shared" si="9"/>
        <v>0</v>
      </c>
      <c r="S31" s="180">
        <f t="shared" si="9"/>
        <v>63</v>
      </c>
      <c r="T31" s="181">
        <f t="shared" si="9"/>
        <v>24</v>
      </c>
      <c r="U31" s="181">
        <f t="shared" si="9"/>
        <v>87</v>
      </c>
      <c r="V31" s="181">
        <f t="shared" si="9"/>
        <v>280</v>
      </c>
      <c r="W31" s="181">
        <f t="shared" si="9"/>
        <v>0</v>
      </c>
      <c r="X31" s="181">
        <f t="shared" si="9"/>
        <v>0</v>
      </c>
      <c r="Y31" s="520">
        <f t="shared" si="9"/>
        <v>0</v>
      </c>
      <c r="Z31" s="56">
        <f t="shared" si="9"/>
        <v>454</v>
      </c>
      <c r="AA31" s="57">
        <f t="shared" si="9"/>
        <v>206</v>
      </c>
      <c r="AB31" s="57">
        <f t="shared" si="9"/>
        <v>660</v>
      </c>
      <c r="AC31" s="57">
        <f t="shared" si="9"/>
        <v>26</v>
      </c>
      <c r="AD31" s="58"/>
      <c r="AE31" s="56">
        <f>SUM(AE13:AE30)</f>
        <v>1013</v>
      </c>
      <c r="AF31" s="57">
        <f>SUM(AF13:AF30)</f>
        <v>382</v>
      </c>
      <c r="AG31" s="57">
        <f>SUM(AG13:AG30)</f>
        <v>1395</v>
      </c>
      <c r="AH31" s="46">
        <f>SUM(AH13:AH30)</f>
        <v>55</v>
      </c>
    </row>
    <row r="32" spans="2:34" ht="15.75" customHeight="1" x14ac:dyDescent="0.3">
      <c r="B32" s="897" t="s">
        <v>65</v>
      </c>
      <c r="C32" s="898"/>
      <c r="D32" s="305"/>
      <c r="E32" s="306"/>
      <c r="F32" s="306"/>
      <c r="G32" s="306"/>
      <c r="H32" s="306"/>
      <c r="I32" s="306"/>
      <c r="J32" s="306"/>
      <c r="K32" s="306"/>
      <c r="L32" s="306"/>
      <c r="M32" s="306"/>
      <c r="N32" s="306"/>
      <c r="O32" s="306"/>
      <c r="P32" s="306"/>
      <c r="Q32" s="306"/>
      <c r="R32" s="306"/>
      <c r="S32" s="306"/>
      <c r="T32" s="306"/>
      <c r="U32" s="306"/>
      <c r="V32" s="306"/>
      <c r="W32" s="306"/>
      <c r="X32" s="306"/>
      <c r="Y32" s="306"/>
      <c r="Z32" s="306"/>
      <c r="AA32" s="306"/>
      <c r="AB32" s="306"/>
      <c r="AC32" s="306"/>
      <c r="AD32" s="306"/>
      <c r="AE32" s="306"/>
      <c r="AF32" s="306"/>
      <c r="AG32" s="306"/>
      <c r="AH32" s="307"/>
    </row>
    <row r="33" spans="2:34" ht="16.5" customHeight="1" thickBot="1" x14ac:dyDescent="0.35">
      <c r="B33" s="899"/>
      <c r="C33" s="900"/>
      <c r="D33" s="308"/>
      <c r="E33" s="309"/>
      <c r="F33" s="309"/>
      <c r="G33" s="309"/>
      <c r="H33" s="309"/>
      <c r="I33" s="309"/>
      <c r="J33" s="309"/>
      <c r="K33" s="309"/>
      <c r="L33" s="309"/>
      <c r="M33" s="309"/>
      <c r="N33" s="309"/>
      <c r="O33" s="309"/>
      <c r="P33" s="309"/>
      <c r="Q33" s="309"/>
      <c r="R33" s="309"/>
      <c r="S33" s="309"/>
      <c r="T33" s="309"/>
      <c r="U33" s="309"/>
      <c r="V33" s="309"/>
      <c r="W33" s="309"/>
      <c r="X33" s="309"/>
      <c r="Y33" s="309"/>
      <c r="Z33" s="309"/>
      <c r="AA33" s="309"/>
      <c r="AB33" s="309"/>
      <c r="AC33" s="309"/>
      <c r="AD33" s="309"/>
      <c r="AE33" s="309"/>
      <c r="AF33" s="309"/>
      <c r="AG33" s="309"/>
      <c r="AH33" s="310"/>
    </row>
    <row r="34" spans="2:34" ht="15.75" customHeight="1" x14ac:dyDescent="0.3">
      <c r="B34" s="604" t="s">
        <v>226</v>
      </c>
      <c r="C34" s="901"/>
      <c r="D34" s="182">
        <v>1</v>
      </c>
      <c r="E34" s="581" t="s">
        <v>279</v>
      </c>
      <c r="F34" s="582" t="s">
        <v>290</v>
      </c>
      <c r="G34" s="158">
        <v>10</v>
      </c>
      <c r="H34" s="159"/>
      <c r="I34" s="164"/>
      <c r="J34" s="164"/>
      <c r="K34" s="164"/>
      <c r="L34" s="164"/>
      <c r="M34" s="273"/>
      <c r="N34" s="22">
        <f>SUM(G34)</f>
        <v>10</v>
      </c>
      <c r="O34" s="336">
        <f>((Q34*25)-N34)</f>
        <v>15</v>
      </c>
      <c r="P34" s="336">
        <f>SUM(N34:O34)</f>
        <v>25</v>
      </c>
      <c r="Q34" s="771">
        <v>1</v>
      </c>
      <c r="R34" s="608" t="s">
        <v>40</v>
      </c>
      <c r="S34" s="23"/>
      <c r="T34" s="336"/>
      <c r="U34" s="336"/>
      <c r="V34" s="336"/>
      <c r="W34" s="336"/>
      <c r="X34" s="336"/>
      <c r="Y34" s="412"/>
      <c r="Z34" s="22"/>
      <c r="AA34" s="336"/>
      <c r="AB34" s="336"/>
      <c r="AC34" s="336"/>
      <c r="AD34" s="608"/>
      <c r="AE34" s="768">
        <v>10</v>
      </c>
      <c r="AF34" s="771">
        <f>((AH34*25)-AE34)</f>
        <v>15</v>
      </c>
      <c r="AG34" s="773">
        <f>SUM(AE34:AF37)</f>
        <v>25</v>
      </c>
      <c r="AH34" s="775">
        <v>1</v>
      </c>
    </row>
    <row r="35" spans="2:34" ht="15.6" x14ac:dyDescent="0.3">
      <c r="B35" s="606"/>
      <c r="C35" s="902"/>
      <c r="D35" s="183">
        <v>2</v>
      </c>
      <c r="E35" s="301" t="s">
        <v>280</v>
      </c>
      <c r="F35" s="300" t="s">
        <v>229</v>
      </c>
      <c r="G35" s="128">
        <v>10</v>
      </c>
      <c r="H35" s="171"/>
      <c r="I35" s="68"/>
      <c r="J35" s="68"/>
      <c r="K35" s="68"/>
      <c r="L35" s="68"/>
      <c r="M35" s="275"/>
      <c r="N35" s="26">
        <f t="shared" ref="N35" si="10">SUM(G35)</f>
        <v>10</v>
      </c>
      <c r="O35" s="319">
        <v>15</v>
      </c>
      <c r="P35" s="319">
        <f t="shared" ref="P35" si="11">SUM(N35:O35)</f>
        <v>25</v>
      </c>
      <c r="Q35" s="615"/>
      <c r="R35" s="609"/>
      <c r="S35" s="27"/>
      <c r="T35" s="319"/>
      <c r="U35" s="319"/>
      <c r="V35" s="319"/>
      <c r="W35" s="319"/>
      <c r="X35" s="319"/>
      <c r="Y35" s="260"/>
      <c r="Z35" s="26"/>
      <c r="AA35" s="319"/>
      <c r="AB35" s="319"/>
      <c r="AC35" s="319"/>
      <c r="AD35" s="609"/>
      <c r="AE35" s="769"/>
      <c r="AF35" s="615"/>
      <c r="AG35" s="625"/>
      <c r="AH35" s="628"/>
    </row>
    <row r="36" spans="2:34" ht="15.6" x14ac:dyDescent="0.3">
      <c r="B36" s="606"/>
      <c r="C36" s="902"/>
      <c r="D36" s="184">
        <v>3</v>
      </c>
      <c r="E36" s="579" t="s">
        <v>281</v>
      </c>
      <c r="F36" s="580" t="s">
        <v>242</v>
      </c>
      <c r="G36" s="165">
        <v>10</v>
      </c>
      <c r="H36" s="185"/>
      <c r="I36" s="72"/>
      <c r="J36" s="72"/>
      <c r="K36" s="72"/>
      <c r="L36" s="72"/>
      <c r="M36" s="481"/>
      <c r="N36" s="26">
        <f t="shared" ref="N36" si="12">SUM(G36)</f>
        <v>10</v>
      </c>
      <c r="O36" s="319">
        <v>15</v>
      </c>
      <c r="P36" s="319">
        <f t="shared" ref="P36" si="13">SUM(N36:O36)</f>
        <v>25</v>
      </c>
      <c r="Q36" s="616"/>
      <c r="R36" s="906"/>
      <c r="S36" s="31"/>
      <c r="T36" s="320"/>
      <c r="U36" s="320"/>
      <c r="V36" s="320"/>
      <c r="W36" s="320"/>
      <c r="X36" s="320"/>
      <c r="Y36" s="413"/>
      <c r="Z36" s="30"/>
      <c r="AA36" s="320"/>
      <c r="AB36" s="320"/>
      <c r="AC36" s="320"/>
      <c r="AD36" s="906"/>
      <c r="AE36" s="907"/>
      <c r="AF36" s="616"/>
      <c r="AG36" s="626"/>
      <c r="AH36" s="629"/>
    </row>
    <row r="37" spans="2:34" ht="29.4" thickBot="1" x14ac:dyDescent="0.35">
      <c r="B37" s="606"/>
      <c r="C37" s="902"/>
      <c r="D37" s="184">
        <v>4</v>
      </c>
      <c r="E37" s="302" t="s">
        <v>282</v>
      </c>
      <c r="F37" s="372" t="s">
        <v>175</v>
      </c>
      <c r="G37" s="165">
        <v>10</v>
      </c>
      <c r="H37" s="185"/>
      <c r="I37" s="72"/>
      <c r="J37" s="72"/>
      <c r="K37" s="72"/>
      <c r="L37" s="72"/>
      <c r="M37" s="481"/>
      <c r="N37" s="30">
        <v>10</v>
      </c>
      <c r="O37" s="320">
        <v>15</v>
      </c>
      <c r="P37" s="320">
        <v>25</v>
      </c>
      <c r="Q37" s="616"/>
      <c r="R37" s="906"/>
      <c r="S37" s="31"/>
      <c r="T37" s="320"/>
      <c r="U37" s="320"/>
      <c r="V37" s="320"/>
      <c r="W37" s="320"/>
      <c r="X37" s="320"/>
      <c r="Y37" s="413"/>
      <c r="Z37" s="30"/>
      <c r="AA37" s="320"/>
      <c r="AB37" s="320"/>
      <c r="AC37" s="320"/>
      <c r="AD37" s="906"/>
      <c r="AE37" s="907"/>
      <c r="AF37" s="616"/>
      <c r="AG37" s="626"/>
      <c r="AH37" s="629"/>
    </row>
    <row r="38" spans="2:34" ht="23.25" customHeight="1" thickBot="1" x14ac:dyDescent="0.35">
      <c r="B38" s="903" t="s">
        <v>64</v>
      </c>
      <c r="C38" s="904"/>
      <c r="D38" s="904"/>
      <c r="E38" s="905"/>
      <c r="F38" s="364"/>
      <c r="G38" s="373">
        <v>10</v>
      </c>
      <c r="H38" s="374"/>
      <c r="I38" s="77"/>
      <c r="J38" s="77"/>
      <c r="K38" s="77"/>
      <c r="L38" s="77"/>
      <c r="M38" s="79"/>
      <c r="N38" s="373">
        <v>10</v>
      </c>
      <c r="O38" s="374">
        <v>15</v>
      </c>
      <c r="P38" s="374">
        <f>SUM(P34)</f>
        <v>25</v>
      </c>
      <c r="Q38" s="374">
        <v>1</v>
      </c>
      <c r="R38" s="187"/>
      <c r="S38" s="83"/>
      <c r="T38" s="81"/>
      <c r="U38" s="81"/>
      <c r="V38" s="81"/>
      <c r="W38" s="81"/>
      <c r="X38" s="81"/>
      <c r="Y38" s="195"/>
      <c r="Z38" s="80"/>
      <c r="AA38" s="81"/>
      <c r="AB38" s="81"/>
      <c r="AC38" s="81"/>
      <c r="AD38" s="82"/>
      <c r="AE38" s="80">
        <f>SUM(AE34)</f>
        <v>10</v>
      </c>
      <c r="AF38" s="81">
        <v>15</v>
      </c>
      <c r="AG38" s="81">
        <f>SUM(AG34)</f>
        <v>25</v>
      </c>
      <c r="AH38" s="82">
        <v>1</v>
      </c>
    </row>
    <row r="39" spans="2:34" ht="15.75" customHeight="1" x14ac:dyDescent="0.3">
      <c r="B39" s="583" t="s">
        <v>115</v>
      </c>
      <c r="C39" s="584"/>
      <c r="D39" s="590" t="s">
        <v>37</v>
      </c>
      <c r="E39" s="590"/>
      <c r="F39" s="590"/>
      <c r="G39" s="590"/>
      <c r="H39" s="590"/>
      <c r="I39" s="590"/>
      <c r="J39" s="590"/>
      <c r="K39" s="590"/>
      <c r="L39" s="590"/>
      <c r="M39" s="590"/>
      <c r="N39" s="590"/>
      <c r="O39" s="590"/>
      <c r="P39" s="590"/>
      <c r="Q39" s="590"/>
      <c r="R39" s="590"/>
      <c r="S39" s="590"/>
      <c r="T39" s="590"/>
      <c r="U39" s="590"/>
      <c r="V39" s="590"/>
      <c r="W39" s="590"/>
      <c r="X39" s="590"/>
      <c r="Y39" s="590"/>
      <c r="Z39" s="590"/>
      <c r="AA39" s="590"/>
      <c r="AB39" s="590"/>
      <c r="AC39" s="590"/>
      <c r="AD39" s="590"/>
      <c r="AE39" s="590"/>
      <c r="AF39" s="590"/>
      <c r="AG39" s="590"/>
      <c r="AH39" s="591"/>
    </row>
    <row r="40" spans="2:34" ht="16.5" customHeight="1" thickBot="1" x14ac:dyDescent="0.35">
      <c r="B40" s="585"/>
      <c r="C40" s="586"/>
      <c r="D40" s="593"/>
      <c r="E40" s="593"/>
      <c r="F40" s="593"/>
      <c r="G40" s="593"/>
      <c r="H40" s="593"/>
      <c r="I40" s="593"/>
      <c r="J40" s="593"/>
      <c r="K40" s="593"/>
      <c r="L40" s="593"/>
      <c r="M40" s="593"/>
      <c r="N40" s="593"/>
      <c r="O40" s="593"/>
      <c r="P40" s="593"/>
      <c r="Q40" s="593"/>
      <c r="R40" s="593"/>
      <c r="S40" s="593"/>
      <c r="T40" s="593"/>
      <c r="U40" s="593"/>
      <c r="V40" s="593"/>
      <c r="W40" s="593"/>
      <c r="X40" s="593"/>
      <c r="Y40" s="593"/>
      <c r="Z40" s="593"/>
      <c r="AA40" s="593"/>
      <c r="AB40" s="593"/>
      <c r="AC40" s="593"/>
      <c r="AD40" s="593"/>
      <c r="AE40" s="593"/>
      <c r="AF40" s="593"/>
      <c r="AG40" s="593"/>
      <c r="AH40" s="594"/>
    </row>
    <row r="41" spans="2:34" ht="24.75" customHeight="1" thickBot="1" x14ac:dyDescent="0.35">
      <c r="B41" s="585"/>
      <c r="C41" s="586"/>
      <c r="D41" s="303">
        <v>1</v>
      </c>
      <c r="E41" s="304" t="s">
        <v>72</v>
      </c>
      <c r="F41" s="341" t="s">
        <v>174</v>
      </c>
      <c r="G41" s="91"/>
      <c r="H41" s="88"/>
      <c r="I41" s="88"/>
      <c r="J41" s="88"/>
      <c r="K41" s="88"/>
      <c r="L41" s="88"/>
      <c r="M41" s="88"/>
      <c r="N41" s="89"/>
      <c r="O41" s="92"/>
      <c r="P41" s="89"/>
      <c r="Q41" s="88"/>
      <c r="R41" s="187"/>
      <c r="S41" s="188"/>
      <c r="T41" s="189"/>
      <c r="U41" s="189"/>
      <c r="V41" s="189"/>
      <c r="W41" s="189"/>
      <c r="X41" s="190">
        <v>120</v>
      </c>
      <c r="Y41" s="189"/>
      <c r="Z41" s="190">
        <f>SUM(X41)</f>
        <v>120</v>
      </c>
      <c r="AA41" s="189"/>
      <c r="AB41" s="190">
        <f>SUM(Z41:AA41)</f>
        <v>120</v>
      </c>
      <c r="AC41" s="191">
        <v>4</v>
      </c>
      <c r="AD41" s="186" t="s">
        <v>40</v>
      </c>
      <c r="AE41" s="192">
        <f>SUM(AB41)</f>
        <v>120</v>
      </c>
      <c r="AF41" s="190">
        <f>SUM(AA41)</f>
        <v>0</v>
      </c>
      <c r="AG41" s="191">
        <f>SUM(AE41:AF41)</f>
        <v>120</v>
      </c>
      <c r="AH41" s="193">
        <f>SUM(AC41)</f>
        <v>4</v>
      </c>
    </row>
    <row r="42" spans="2:34" s="8" customFormat="1" ht="27.75" customHeight="1" thickBot="1" x14ac:dyDescent="0.35">
      <c r="B42" s="595" t="s">
        <v>73</v>
      </c>
      <c r="C42" s="596"/>
      <c r="D42" s="596"/>
      <c r="E42" s="596"/>
      <c r="F42" s="617"/>
      <c r="G42" s="97">
        <f t="shared" ref="G42:Q42" si="14">SUM(G31,G38,G41)</f>
        <v>95</v>
      </c>
      <c r="H42" s="98">
        <f t="shared" si="14"/>
        <v>0</v>
      </c>
      <c r="I42" s="98">
        <f t="shared" si="14"/>
        <v>128</v>
      </c>
      <c r="J42" s="98">
        <f t="shared" si="14"/>
        <v>331</v>
      </c>
      <c r="K42" s="98">
        <f t="shared" si="14"/>
        <v>0</v>
      </c>
      <c r="L42" s="98">
        <f t="shared" si="14"/>
        <v>0</v>
      </c>
      <c r="M42" s="98">
        <f t="shared" si="14"/>
        <v>15</v>
      </c>
      <c r="N42" s="98">
        <f t="shared" si="14"/>
        <v>569</v>
      </c>
      <c r="O42" s="98">
        <f t="shared" si="14"/>
        <v>191</v>
      </c>
      <c r="P42" s="98">
        <f t="shared" si="14"/>
        <v>760</v>
      </c>
      <c r="Q42" s="98">
        <f t="shared" si="14"/>
        <v>30</v>
      </c>
      <c r="R42" s="46" t="s">
        <v>74</v>
      </c>
      <c r="S42" s="194">
        <f t="shared" ref="S42:AC42" si="15">SUM(S31,S38,S41)</f>
        <v>63</v>
      </c>
      <c r="T42" s="323">
        <f t="shared" si="15"/>
        <v>24</v>
      </c>
      <c r="U42" s="323">
        <f t="shared" si="15"/>
        <v>87</v>
      </c>
      <c r="V42" s="323">
        <f t="shared" si="15"/>
        <v>280</v>
      </c>
      <c r="W42" s="323">
        <f t="shared" si="15"/>
        <v>0</v>
      </c>
      <c r="X42" s="323">
        <f t="shared" si="15"/>
        <v>120</v>
      </c>
      <c r="Y42" s="323">
        <f t="shared" si="15"/>
        <v>0</v>
      </c>
      <c r="Z42" s="323">
        <f t="shared" si="15"/>
        <v>574</v>
      </c>
      <c r="AA42" s="323">
        <f t="shared" si="15"/>
        <v>206</v>
      </c>
      <c r="AB42" s="323">
        <f t="shared" si="15"/>
        <v>780</v>
      </c>
      <c r="AC42" s="323">
        <f t="shared" si="15"/>
        <v>30</v>
      </c>
      <c r="AD42" s="195" t="s">
        <v>74</v>
      </c>
      <c r="AE42" s="96">
        <f>SUM(AE31,AE38,AE41)</f>
        <v>1143</v>
      </c>
      <c r="AF42" s="323">
        <f>SUM(AF31,AF38,AF41)</f>
        <v>397</v>
      </c>
      <c r="AG42" s="323">
        <f>SUM(AG31,AG38,AG41)</f>
        <v>1540</v>
      </c>
      <c r="AH42" s="324">
        <f>SUM(AH31,AH38,AH41)</f>
        <v>60</v>
      </c>
    </row>
    <row r="43" spans="2:34" ht="15.75" customHeight="1" x14ac:dyDescent="0.3"/>
  </sheetData>
  <mergeCells count="42">
    <mergeCell ref="B42:F42"/>
    <mergeCell ref="AF34:AF37"/>
    <mergeCell ref="AG34:AG37"/>
    <mergeCell ref="AH34:AH37"/>
    <mergeCell ref="B38:E38"/>
    <mergeCell ref="B39:C41"/>
    <mergeCell ref="D39:AH40"/>
    <mergeCell ref="Q34:Q37"/>
    <mergeCell ref="R34:R37"/>
    <mergeCell ref="AD34:AD37"/>
    <mergeCell ref="AE34:AE37"/>
    <mergeCell ref="B29:B30"/>
    <mergeCell ref="C29:C30"/>
    <mergeCell ref="B31:E31"/>
    <mergeCell ref="B32:C33"/>
    <mergeCell ref="B34:C37"/>
    <mergeCell ref="B14:B18"/>
    <mergeCell ref="C14:C18"/>
    <mergeCell ref="B19:B28"/>
    <mergeCell ref="C19:C21"/>
    <mergeCell ref="C22:C26"/>
    <mergeCell ref="C27:C28"/>
    <mergeCell ref="B6:J6"/>
    <mergeCell ref="K6:AH6"/>
    <mergeCell ref="B7:B12"/>
    <mergeCell ref="C7:C12"/>
    <mergeCell ref="D7:AH7"/>
    <mergeCell ref="D8:E10"/>
    <mergeCell ref="G8:R8"/>
    <mergeCell ref="S8:AD8"/>
    <mergeCell ref="AE8:AH9"/>
    <mergeCell ref="G9:R9"/>
    <mergeCell ref="S9:AD9"/>
    <mergeCell ref="D11:AH11"/>
    <mergeCell ref="F8:F10"/>
    <mergeCell ref="B5:J5"/>
    <mergeCell ref="K5:AH5"/>
    <mergeCell ref="B2:AH2"/>
    <mergeCell ref="B3:J3"/>
    <mergeCell ref="K3:AH3"/>
    <mergeCell ref="B4:J4"/>
    <mergeCell ref="K4:AH4"/>
  </mergeCells>
  <pageMargins left="0.23622047244094491" right="0.23622047244094491" top="0.35433070866141736" bottom="0.35433070866141736" header="0.31496062992125984" footer="0.31496062992125984"/>
  <pageSetup paperSize="9" scale="3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37475-3095-4CF5-83A0-B625E5179D3F}">
  <sheetPr>
    <tabColor rgb="FFFF66FF"/>
    <pageSetUpPr fitToPage="1"/>
  </sheetPr>
  <dimension ref="B1:AO48"/>
  <sheetViews>
    <sheetView zoomScale="60" zoomScaleNormal="60" workbookViewId="0">
      <selection activeCell="E15" sqref="E15:F15"/>
    </sheetView>
  </sheetViews>
  <sheetFormatPr defaultColWidth="9.109375" defaultRowHeight="14.4" x14ac:dyDescent="0.3"/>
  <cols>
    <col min="1" max="1" width="9.109375" style="7"/>
    <col min="2" max="2" width="19.33203125" style="6" customWidth="1"/>
    <col min="3" max="3" width="16.33203125" style="6" customWidth="1"/>
    <col min="4" max="4" width="7.44140625" style="7" customWidth="1"/>
    <col min="5" max="5" width="49.44140625" style="7" customWidth="1"/>
    <col min="6" max="6" width="40" style="7" customWidth="1"/>
    <col min="7" max="7" width="5" style="7" bestFit="1" customWidth="1"/>
    <col min="8" max="8" width="4.5546875" style="7" bestFit="1" customWidth="1"/>
    <col min="9" max="9" width="3.88671875" style="7" bestFit="1" customWidth="1"/>
    <col min="10" max="10" width="5" style="7" bestFit="1" customWidth="1"/>
    <col min="11" max="12" width="3" style="7" bestFit="1" customWidth="1"/>
    <col min="13" max="13" width="3.88671875" style="7" bestFit="1" customWidth="1"/>
    <col min="14" max="15" width="6" style="7" bestFit="1" customWidth="1"/>
    <col min="16" max="16" width="7.77734375" style="7" customWidth="1"/>
    <col min="17" max="17" width="3.88671875" style="7" bestFit="1" customWidth="1"/>
    <col min="18" max="18" width="6" style="7" bestFit="1" customWidth="1"/>
    <col min="19" max="19" width="5" style="7" bestFit="1" customWidth="1"/>
    <col min="20" max="20" width="4.5546875" style="7" bestFit="1" customWidth="1"/>
    <col min="21" max="21" width="3.88671875" style="7" bestFit="1" customWidth="1"/>
    <col min="22" max="22" width="5" style="7" bestFit="1" customWidth="1"/>
    <col min="23" max="24" width="3" style="7" bestFit="1" customWidth="1"/>
    <col min="25" max="25" width="3.44140625" style="7" bestFit="1" customWidth="1"/>
    <col min="26" max="27" width="6" style="7" bestFit="1" customWidth="1"/>
    <col min="28" max="28" width="6.44140625" style="7" customWidth="1"/>
    <col min="29" max="29" width="3.88671875" style="7" bestFit="1" customWidth="1"/>
    <col min="30" max="30" width="6" style="7" bestFit="1" customWidth="1"/>
    <col min="31" max="31" width="6.33203125" style="7" bestFit="1" customWidth="1"/>
    <col min="32" max="32" width="6" style="8" bestFit="1" customWidth="1"/>
    <col min="33" max="33" width="9.77734375" style="7" customWidth="1"/>
    <col min="34" max="34" width="6" style="7" bestFit="1" customWidth="1"/>
    <col min="35" max="16384" width="9.109375" style="7"/>
  </cols>
  <sheetData>
    <row r="1" spans="2:41" ht="15" thickBot="1" x14ac:dyDescent="0.35"/>
    <row r="2" spans="2:41" ht="28.8" customHeight="1" x14ac:dyDescent="0.3">
      <c r="B2" s="908" t="s">
        <v>0</v>
      </c>
      <c r="C2" s="909"/>
      <c r="D2" s="909"/>
      <c r="E2" s="909"/>
      <c r="F2" s="909"/>
      <c r="G2" s="909"/>
      <c r="H2" s="909"/>
      <c r="I2" s="909"/>
      <c r="J2" s="909"/>
      <c r="K2" s="909"/>
      <c r="L2" s="909"/>
      <c r="M2" s="909"/>
      <c r="N2" s="909"/>
      <c r="O2" s="909"/>
      <c r="P2" s="909"/>
      <c r="Q2" s="909"/>
      <c r="R2" s="909"/>
      <c r="S2" s="909"/>
      <c r="T2" s="909"/>
      <c r="U2" s="909"/>
      <c r="V2" s="909"/>
      <c r="W2" s="909"/>
      <c r="X2" s="909"/>
      <c r="Y2" s="909"/>
      <c r="Z2" s="909"/>
      <c r="AA2" s="909"/>
      <c r="AB2" s="909"/>
      <c r="AC2" s="909"/>
      <c r="AD2" s="909"/>
      <c r="AE2" s="909"/>
      <c r="AF2" s="909"/>
      <c r="AG2" s="909"/>
      <c r="AH2" s="910"/>
    </row>
    <row r="3" spans="2:41" ht="18" x14ac:dyDescent="0.35">
      <c r="B3" s="976" t="s">
        <v>1</v>
      </c>
      <c r="C3" s="977"/>
      <c r="D3" s="977"/>
      <c r="E3" s="977"/>
      <c r="F3" s="977"/>
      <c r="G3" s="977" t="s">
        <v>2</v>
      </c>
      <c r="H3" s="977"/>
      <c r="I3" s="977"/>
      <c r="J3" s="977"/>
      <c r="K3" s="977"/>
      <c r="L3" s="977"/>
      <c r="M3" s="977"/>
      <c r="N3" s="977"/>
      <c r="O3" s="977"/>
      <c r="P3" s="977"/>
      <c r="Q3" s="977"/>
      <c r="R3" s="977"/>
      <c r="S3" s="977"/>
      <c r="T3" s="977"/>
      <c r="U3" s="977"/>
      <c r="V3" s="977"/>
      <c r="W3" s="977"/>
      <c r="X3" s="977"/>
      <c r="Y3" s="977"/>
      <c r="Z3" s="977"/>
      <c r="AA3" s="977"/>
      <c r="AB3" s="977"/>
      <c r="AC3" s="977"/>
      <c r="AD3" s="977"/>
      <c r="AE3" s="977"/>
      <c r="AF3" s="977"/>
      <c r="AG3" s="977"/>
      <c r="AH3" s="978"/>
    </row>
    <row r="4" spans="2:41" ht="15.6" x14ac:dyDescent="0.3">
      <c r="B4" s="661" t="s">
        <v>3</v>
      </c>
      <c r="C4" s="662"/>
      <c r="D4" s="662"/>
      <c r="E4" s="662"/>
      <c r="F4" s="662"/>
      <c r="G4" s="979" t="s">
        <v>4</v>
      </c>
      <c r="H4" s="979"/>
      <c r="I4" s="979"/>
      <c r="J4" s="979"/>
      <c r="K4" s="979"/>
      <c r="L4" s="979"/>
      <c r="M4" s="979"/>
      <c r="N4" s="979"/>
      <c r="O4" s="979"/>
      <c r="P4" s="979"/>
      <c r="Q4" s="979"/>
      <c r="R4" s="979"/>
      <c r="S4" s="979"/>
      <c r="T4" s="979"/>
      <c r="U4" s="979"/>
      <c r="V4" s="979"/>
      <c r="W4" s="979"/>
      <c r="X4" s="979"/>
      <c r="Y4" s="979"/>
      <c r="Z4" s="979"/>
      <c r="AA4" s="979"/>
      <c r="AB4" s="979"/>
      <c r="AC4" s="979"/>
      <c r="AD4" s="979"/>
      <c r="AE4" s="979"/>
      <c r="AF4" s="979"/>
      <c r="AG4" s="979"/>
      <c r="AH4" s="980"/>
    </row>
    <row r="5" spans="2:41" ht="15.6" x14ac:dyDescent="0.3">
      <c r="B5" s="661" t="s">
        <v>5</v>
      </c>
      <c r="C5" s="662"/>
      <c r="D5" s="662"/>
      <c r="E5" s="662"/>
      <c r="F5" s="662"/>
      <c r="G5" s="979" t="s">
        <v>6</v>
      </c>
      <c r="H5" s="979"/>
      <c r="I5" s="979"/>
      <c r="J5" s="979"/>
      <c r="K5" s="979"/>
      <c r="L5" s="979"/>
      <c r="M5" s="979"/>
      <c r="N5" s="979"/>
      <c r="O5" s="979"/>
      <c r="P5" s="979"/>
      <c r="Q5" s="979"/>
      <c r="R5" s="979"/>
      <c r="S5" s="979"/>
      <c r="T5" s="979"/>
      <c r="U5" s="979"/>
      <c r="V5" s="979"/>
      <c r="W5" s="979"/>
      <c r="X5" s="979"/>
      <c r="Y5" s="979"/>
      <c r="Z5" s="979"/>
      <c r="AA5" s="979"/>
      <c r="AB5" s="979"/>
      <c r="AC5" s="979"/>
      <c r="AD5" s="979"/>
      <c r="AE5" s="979"/>
      <c r="AF5" s="979"/>
      <c r="AG5" s="979"/>
      <c r="AH5" s="980"/>
    </row>
    <row r="6" spans="2:41" ht="16.2" thickBot="1" x14ac:dyDescent="0.35">
      <c r="B6" s="950" t="s">
        <v>7</v>
      </c>
      <c r="C6" s="951"/>
      <c r="D6" s="662"/>
      <c r="E6" s="662"/>
      <c r="F6" s="662"/>
      <c r="G6" s="662" t="s">
        <v>249</v>
      </c>
      <c r="H6" s="662"/>
      <c r="I6" s="662"/>
      <c r="J6" s="662"/>
      <c r="K6" s="662"/>
      <c r="L6" s="662"/>
      <c r="M6" s="662"/>
      <c r="N6" s="662"/>
      <c r="O6" s="662"/>
      <c r="P6" s="662"/>
      <c r="Q6" s="662"/>
      <c r="R6" s="662"/>
      <c r="S6" s="662"/>
      <c r="T6" s="662"/>
      <c r="U6" s="662"/>
      <c r="V6" s="662"/>
      <c r="W6" s="662"/>
      <c r="X6" s="662"/>
      <c r="Y6" s="662"/>
      <c r="Z6" s="662"/>
      <c r="AA6" s="662"/>
      <c r="AB6" s="662"/>
      <c r="AC6" s="662"/>
      <c r="AD6" s="662"/>
      <c r="AE6" s="662"/>
      <c r="AF6" s="662"/>
      <c r="AG6" s="662"/>
      <c r="AH6" s="952"/>
    </row>
    <row r="7" spans="2:41" ht="32.4" customHeight="1" thickBot="1" x14ac:dyDescent="0.35">
      <c r="B7" s="925" t="s">
        <v>9</v>
      </c>
      <c r="C7" s="928" t="s">
        <v>10</v>
      </c>
      <c r="D7" s="931" t="s">
        <v>278</v>
      </c>
      <c r="E7" s="932"/>
      <c r="F7" s="932"/>
      <c r="G7" s="932"/>
      <c r="H7" s="932"/>
      <c r="I7" s="932"/>
      <c r="J7" s="932"/>
      <c r="K7" s="932"/>
      <c r="L7" s="932"/>
      <c r="M7" s="932"/>
      <c r="N7" s="932"/>
      <c r="O7" s="932"/>
      <c r="P7" s="932"/>
      <c r="Q7" s="932"/>
      <c r="R7" s="932"/>
      <c r="S7" s="933"/>
      <c r="T7" s="933"/>
      <c r="U7" s="933"/>
      <c r="V7" s="933"/>
      <c r="W7" s="933"/>
      <c r="X7" s="933"/>
      <c r="Y7" s="933"/>
      <c r="Z7" s="933"/>
      <c r="AA7" s="933"/>
      <c r="AB7" s="933"/>
      <c r="AC7" s="933"/>
      <c r="AD7" s="933"/>
      <c r="AE7" s="932"/>
      <c r="AF7" s="932"/>
      <c r="AG7" s="932"/>
      <c r="AH7" s="934"/>
    </row>
    <row r="8" spans="2:41" ht="18" customHeight="1" x14ac:dyDescent="0.3">
      <c r="B8" s="926"/>
      <c r="C8" s="929"/>
      <c r="D8" s="958" t="s">
        <v>14</v>
      </c>
      <c r="E8" s="959"/>
      <c r="F8" s="955" t="s">
        <v>147</v>
      </c>
      <c r="G8" s="935" t="s">
        <v>250</v>
      </c>
      <c r="H8" s="936"/>
      <c r="I8" s="936"/>
      <c r="J8" s="936"/>
      <c r="K8" s="936"/>
      <c r="L8" s="936"/>
      <c r="M8" s="936"/>
      <c r="N8" s="936"/>
      <c r="O8" s="936"/>
      <c r="P8" s="936"/>
      <c r="Q8" s="936"/>
      <c r="R8" s="937"/>
      <c r="S8" s="935" t="s">
        <v>251</v>
      </c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84"/>
      <c r="AE8" s="964" t="s">
        <v>31</v>
      </c>
      <c r="AF8" s="973" t="s">
        <v>32</v>
      </c>
      <c r="AG8" s="973" t="s">
        <v>33</v>
      </c>
      <c r="AH8" s="981" t="s">
        <v>34</v>
      </c>
    </row>
    <row r="9" spans="2:41" ht="15" customHeight="1" thickBot="1" x14ac:dyDescent="0.35">
      <c r="B9" s="926"/>
      <c r="C9" s="929"/>
      <c r="D9" s="960"/>
      <c r="E9" s="961"/>
      <c r="F9" s="956"/>
      <c r="G9" s="919" t="s">
        <v>13</v>
      </c>
      <c r="H9" s="920"/>
      <c r="I9" s="920"/>
      <c r="J9" s="920"/>
      <c r="K9" s="920"/>
      <c r="L9" s="920"/>
      <c r="M9" s="920"/>
      <c r="N9" s="920"/>
      <c r="O9" s="920"/>
      <c r="P9" s="920"/>
      <c r="Q9" s="920"/>
      <c r="R9" s="415"/>
      <c r="S9" s="919" t="s">
        <v>13</v>
      </c>
      <c r="T9" s="920"/>
      <c r="U9" s="920"/>
      <c r="V9" s="920"/>
      <c r="W9" s="920"/>
      <c r="X9" s="920"/>
      <c r="Y9" s="920"/>
      <c r="Z9" s="920"/>
      <c r="AA9" s="920"/>
      <c r="AB9" s="920"/>
      <c r="AC9" s="920"/>
      <c r="AD9" s="985"/>
      <c r="AE9" s="965"/>
      <c r="AF9" s="974"/>
      <c r="AG9" s="974"/>
      <c r="AH9" s="982"/>
    </row>
    <row r="10" spans="2:41" s="9" customFormat="1" ht="147.75" customHeight="1" thickBot="1" x14ac:dyDescent="0.35">
      <c r="B10" s="926"/>
      <c r="C10" s="929"/>
      <c r="D10" s="962"/>
      <c r="E10" s="963"/>
      <c r="F10" s="957"/>
      <c r="G10" s="408" t="s">
        <v>15</v>
      </c>
      <c r="H10" s="409" t="s">
        <v>16</v>
      </c>
      <c r="I10" s="409" t="s">
        <v>17</v>
      </c>
      <c r="J10" s="409" t="s">
        <v>18</v>
      </c>
      <c r="K10" s="409" t="s">
        <v>19</v>
      </c>
      <c r="L10" s="409" t="s">
        <v>20</v>
      </c>
      <c r="M10" s="521" t="s">
        <v>21</v>
      </c>
      <c r="N10" s="523" t="s">
        <v>91</v>
      </c>
      <c r="O10" s="419" t="s">
        <v>23</v>
      </c>
      <c r="P10" s="419" t="s">
        <v>24</v>
      </c>
      <c r="Q10" s="419" t="s">
        <v>25</v>
      </c>
      <c r="R10" s="524" t="s">
        <v>26</v>
      </c>
      <c r="S10" s="417" t="s">
        <v>15</v>
      </c>
      <c r="T10" s="418" t="s">
        <v>16</v>
      </c>
      <c r="U10" s="418" t="s">
        <v>17</v>
      </c>
      <c r="V10" s="418" t="s">
        <v>18</v>
      </c>
      <c r="W10" s="418" t="s">
        <v>19</v>
      </c>
      <c r="X10" s="418" t="s">
        <v>20</v>
      </c>
      <c r="Y10" s="522" t="s">
        <v>27</v>
      </c>
      <c r="Z10" s="523" t="s">
        <v>28</v>
      </c>
      <c r="AA10" s="419" t="s">
        <v>23</v>
      </c>
      <c r="AB10" s="420" t="s">
        <v>24</v>
      </c>
      <c r="AC10" s="416" t="s">
        <v>29</v>
      </c>
      <c r="AD10" s="421" t="s">
        <v>30</v>
      </c>
      <c r="AE10" s="966"/>
      <c r="AF10" s="975"/>
      <c r="AG10" s="975"/>
      <c r="AH10" s="983"/>
    </row>
    <row r="11" spans="2:41" ht="15.6" x14ac:dyDescent="0.3">
      <c r="B11" s="926"/>
      <c r="C11" s="929"/>
      <c r="D11" s="967" t="s">
        <v>35</v>
      </c>
      <c r="E11" s="968"/>
      <c r="F11" s="968"/>
      <c r="G11" s="969"/>
      <c r="H11" s="969"/>
      <c r="I11" s="969"/>
      <c r="J11" s="969"/>
      <c r="K11" s="969"/>
      <c r="L11" s="969"/>
      <c r="M11" s="969"/>
      <c r="N11" s="969"/>
      <c r="O11" s="969"/>
      <c r="P11" s="969"/>
      <c r="Q11" s="969"/>
      <c r="R11" s="969"/>
      <c r="S11" s="969"/>
      <c r="T11" s="969"/>
      <c r="U11" s="969"/>
      <c r="V11" s="969"/>
      <c r="W11" s="969"/>
      <c r="X11" s="969"/>
      <c r="Y11" s="969"/>
      <c r="Z11" s="969"/>
      <c r="AA11" s="969"/>
      <c r="AB11" s="969"/>
      <c r="AC11" s="969"/>
      <c r="AD11" s="969"/>
      <c r="AE11" s="969"/>
      <c r="AF11" s="969"/>
      <c r="AG11" s="969"/>
      <c r="AH11" s="970"/>
    </row>
    <row r="12" spans="2:41" ht="16.2" thickBot="1" x14ac:dyDescent="0.35">
      <c r="B12" s="927"/>
      <c r="C12" s="930"/>
      <c r="D12" s="401" t="s">
        <v>90</v>
      </c>
      <c r="E12" s="971" t="s">
        <v>37</v>
      </c>
      <c r="F12" s="971"/>
      <c r="G12" s="971"/>
      <c r="H12" s="971"/>
      <c r="I12" s="971"/>
      <c r="J12" s="971"/>
      <c r="K12" s="971"/>
      <c r="L12" s="971"/>
      <c r="M12" s="971"/>
      <c r="N12" s="971"/>
      <c r="O12" s="971"/>
      <c r="P12" s="971"/>
      <c r="Q12" s="971"/>
      <c r="R12" s="971"/>
      <c r="S12" s="971"/>
      <c r="T12" s="971"/>
      <c r="U12" s="971"/>
      <c r="V12" s="971"/>
      <c r="W12" s="971"/>
      <c r="X12" s="971"/>
      <c r="Y12" s="971"/>
      <c r="Z12" s="971"/>
      <c r="AA12" s="971"/>
      <c r="AB12" s="971"/>
      <c r="AC12" s="971"/>
      <c r="AD12" s="971"/>
      <c r="AE12" s="971"/>
      <c r="AF12" s="971"/>
      <c r="AG12" s="971"/>
      <c r="AH12" s="972"/>
    </row>
    <row r="13" spans="2:41" ht="16.5" customHeight="1" x14ac:dyDescent="0.3">
      <c r="B13" s="921" t="s">
        <v>49</v>
      </c>
      <c r="C13" s="923" t="s">
        <v>126</v>
      </c>
      <c r="D13" s="545">
        <v>1</v>
      </c>
      <c r="E13" s="248" t="s">
        <v>176</v>
      </c>
      <c r="F13" s="539" t="s">
        <v>273</v>
      </c>
      <c r="G13" s="398"/>
      <c r="H13" s="160"/>
      <c r="I13" s="160"/>
      <c r="J13" s="160"/>
      <c r="K13" s="336"/>
      <c r="L13" s="336"/>
      <c r="M13" s="412"/>
      <c r="N13" s="22"/>
      <c r="O13" s="336"/>
      <c r="P13" s="336"/>
      <c r="Q13" s="160"/>
      <c r="R13" s="527"/>
      <c r="S13" s="162">
        <v>30</v>
      </c>
      <c r="T13" s="159"/>
      <c r="U13" s="159">
        <v>8</v>
      </c>
      <c r="V13" s="159">
        <v>102</v>
      </c>
      <c r="W13" s="336"/>
      <c r="X13" s="336"/>
      <c r="Y13" s="412"/>
      <c r="Z13" s="22">
        <f>SUM(S13:Y13)</f>
        <v>140</v>
      </c>
      <c r="AA13" s="336">
        <f>((AC13*25)-Z13)</f>
        <v>35</v>
      </c>
      <c r="AB13" s="412">
        <f>SUM(Z13:AA13)</f>
        <v>175</v>
      </c>
      <c r="AC13" s="160">
        <v>7</v>
      </c>
      <c r="AD13" s="527" t="s">
        <v>41</v>
      </c>
      <c r="AE13" s="23">
        <f>SUM(N13,Z13)</f>
        <v>140</v>
      </c>
      <c r="AF13" s="336">
        <f>SUM(O13,AA13)</f>
        <v>35</v>
      </c>
      <c r="AG13" s="337">
        <f>SUM(AE13:AF13)</f>
        <v>175</v>
      </c>
      <c r="AH13" s="235">
        <f>SUM(Q13,AC13)</f>
        <v>7</v>
      </c>
      <c r="AL13" s="535" t="s">
        <v>262</v>
      </c>
      <c r="AM13" s="535" t="s">
        <v>263</v>
      </c>
      <c r="AN13" s="535" t="s">
        <v>264</v>
      </c>
      <c r="AO13" s="535" t="s">
        <v>265</v>
      </c>
    </row>
    <row r="14" spans="2:41" ht="16.2" thickBot="1" x14ac:dyDescent="0.35">
      <c r="B14" s="922"/>
      <c r="C14" s="924"/>
      <c r="D14" s="546">
        <v>2</v>
      </c>
      <c r="E14" s="404" t="s">
        <v>157</v>
      </c>
      <c r="F14" s="540" t="s">
        <v>177</v>
      </c>
      <c r="G14" s="406">
        <v>10</v>
      </c>
      <c r="H14" s="185"/>
      <c r="I14" s="185">
        <v>12</v>
      </c>
      <c r="J14" s="185">
        <v>48</v>
      </c>
      <c r="K14" s="320"/>
      <c r="L14" s="320"/>
      <c r="M14" s="413"/>
      <c r="N14" s="30">
        <f t="shared" ref="N14:N28" si="0">SUM(G14:M14)</f>
        <v>70</v>
      </c>
      <c r="O14" s="320">
        <f t="shared" ref="O14:O28" si="1">((Q14*25)-N14)</f>
        <v>30</v>
      </c>
      <c r="P14" s="320">
        <f t="shared" ref="P14" si="2">SUM(N14:O14)</f>
        <v>100</v>
      </c>
      <c r="Q14" s="167">
        <v>4</v>
      </c>
      <c r="R14" s="528" t="s">
        <v>41</v>
      </c>
      <c r="S14" s="529"/>
      <c r="T14" s="185"/>
      <c r="U14" s="185"/>
      <c r="V14" s="185"/>
      <c r="W14" s="320"/>
      <c r="X14" s="320"/>
      <c r="Y14" s="413"/>
      <c r="Z14" s="30"/>
      <c r="AA14" s="320"/>
      <c r="AB14" s="413"/>
      <c r="AC14" s="167"/>
      <c r="AD14" s="530"/>
      <c r="AE14" s="31">
        <f t="shared" ref="AE14:AF28" si="3">SUM(N14,Z14)</f>
        <v>70</v>
      </c>
      <c r="AF14" s="320">
        <f t="shared" si="3"/>
        <v>30</v>
      </c>
      <c r="AG14" s="326">
        <f t="shared" ref="AG14:AG28" si="4">SUM(AE14:AF14)</f>
        <v>100</v>
      </c>
      <c r="AH14" s="156">
        <f t="shared" ref="AH14:AH17" si="5">SUM(Q14,AC14)</f>
        <v>4</v>
      </c>
      <c r="AK14" s="534" t="s">
        <v>257</v>
      </c>
      <c r="AL14" s="536">
        <v>826</v>
      </c>
      <c r="AM14" s="536">
        <v>770</v>
      </c>
      <c r="AN14" s="536">
        <v>1626</v>
      </c>
      <c r="AO14" s="536">
        <v>60</v>
      </c>
    </row>
    <row r="15" spans="2:41" ht="26.25" customHeight="1" x14ac:dyDescent="0.3">
      <c r="B15" s="916"/>
      <c r="C15" s="918" t="s">
        <v>50</v>
      </c>
      <c r="D15" s="545">
        <v>3</v>
      </c>
      <c r="E15" s="256" t="s">
        <v>159</v>
      </c>
      <c r="F15" s="578" t="s">
        <v>235</v>
      </c>
      <c r="G15" s="158">
        <v>8</v>
      </c>
      <c r="H15" s="159"/>
      <c r="I15" s="159">
        <v>4</v>
      </c>
      <c r="J15" s="159">
        <v>44</v>
      </c>
      <c r="K15" s="336"/>
      <c r="L15" s="336"/>
      <c r="M15" s="412"/>
      <c r="N15" s="22">
        <f t="shared" si="0"/>
        <v>56</v>
      </c>
      <c r="O15" s="336">
        <f t="shared" si="1"/>
        <v>19</v>
      </c>
      <c r="P15" s="336">
        <f t="shared" ref="P15:P28" si="6">SUM(N15:O15)</f>
        <v>75</v>
      </c>
      <c r="Q15" s="160">
        <v>3</v>
      </c>
      <c r="R15" s="527" t="s">
        <v>40</v>
      </c>
      <c r="S15" s="162">
        <v>8</v>
      </c>
      <c r="T15" s="159"/>
      <c r="U15" s="159">
        <v>3</v>
      </c>
      <c r="V15" s="159">
        <v>44</v>
      </c>
      <c r="W15" s="336"/>
      <c r="X15" s="336"/>
      <c r="Y15" s="412"/>
      <c r="Z15" s="22">
        <f t="shared" ref="Z15:Z27" si="7">SUM(S15:Y15)</f>
        <v>55</v>
      </c>
      <c r="AA15" s="336">
        <f t="shared" ref="AA15:AA27" si="8">((AC15*25)-Z15)</f>
        <v>20</v>
      </c>
      <c r="AB15" s="412">
        <f t="shared" ref="AB15:AB27" si="9">SUM(Z15:AA15)</f>
        <v>75</v>
      </c>
      <c r="AC15" s="160">
        <v>3</v>
      </c>
      <c r="AD15" s="527" t="s">
        <v>41</v>
      </c>
      <c r="AE15" s="23">
        <f t="shared" si="3"/>
        <v>111</v>
      </c>
      <c r="AF15" s="336">
        <f t="shared" si="3"/>
        <v>39</v>
      </c>
      <c r="AG15" s="337">
        <f t="shared" si="4"/>
        <v>150</v>
      </c>
      <c r="AH15" s="235">
        <f t="shared" si="5"/>
        <v>6</v>
      </c>
      <c r="AK15" s="534" t="s">
        <v>258</v>
      </c>
      <c r="AL15" s="537">
        <v>796</v>
      </c>
      <c r="AM15" s="537">
        <v>749</v>
      </c>
      <c r="AN15" s="537">
        <v>1545</v>
      </c>
      <c r="AO15" s="537">
        <v>61</v>
      </c>
    </row>
    <row r="16" spans="2:41" ht="18.75" customHeight="1" x14ac:dyDescent="0.3">
      <c r="B16" s="916"/>
      <c r="C16" s="916"/>
      <c r="D16" s="547">
        <v>4</v>
      </c>
      <c r="E16" s="250" t="s">
        <v>178</v>
      </c>
      <c r="F16" s="541" t="s">
        <v>179</v>
      </c>
      <c r="G16" s="232"/>
      <c r="H16" s="171"/>
      <c r="I16" s="171"/>
      <c r="J16" s="171"/>
      <c r="K16" s="319"/>
      <c r="L16" s="319"/>
      <c r="M16" s="260"/>
      <c r="N16" s="26"/>
      <c r="O16" s="319"/>
      <c r="P16" s="319"/>
      <c r="Q16" s="130"/>
      <c r="R16" s="531"/>
      <c r="S16" s="221">
        <v>8</v>
      </c>
      <c r="T16" s="171"/>
      <c r="U16" s="171"/>
      <c r="V16" s="171">
        <v>16</v>
      </c>
      <c r="W16" s="319"/>
      <c r="X16" s="319"/>
      <c r="Y16" s="260"/>
      <c r="Z16" s="26">
        <f t="shared" si="7"/>
        <v>24</v>
      </c>
      <c r="AA16" s="319">
        <f t="shared" si="8"/>
        <v>1</v>
      </c>
      <c r="AB16" s="260">
        <f t="shared" si="9"/>
        <v>25</v>
      </c>
      <c r="AC16" s="130">
        <v>1</v>
      </c>
      <c r="AD16" s="441" t="s">
        <v>40</v>
      </c>
      <c r="AE16" s="27">
        <f t="shared" si="3"/>
        <v>24</v>
      </c>
      <c r="AF16" s="319">
        <f t="shared" si="3"/>
        <v>1</v>
      </c>
      <c r="AG16" s="325">
        <f t="shared" si="4"/>
        <v>25</v>
      </c>
      <c r="AH16" s="328">
        <f t="shared" si="5"/>
        <v>1</v>
      </c>
      <c r="AK16" s="534" t="s">
        <v>259</v>
      </c>
      <c r="AL16" s="537">
        <v>1189</v>
      </c>
      <c r="AM16" s="537">
        <v>396</v>
      </c>
      <c r="AN16" s="537">
        <v>1585</v>
      </c>
      <c r="AO16" s="537">
        <v>60</v>
      </c>
    </row>
    <row r="17" spans="2:41" ht="21" customHeight="1" x14ac:dyDescent="0.3">
      <c r="B17" s="916"/>
      <c r="C17" s="916"/>
      <c r="D17" s="547">
        <v>5</v>
      </c>
      <c r="E17" s="252" t="s">
        <v>180</v>
      </c>
      <c r="F17" s="541" t="s">
        <v>235</v>
      </c>
      <c r="G17" s="560"/>
      <c r="H17" s="561">
        <v>9</v>
      </c>
      <c r="I17" s="561">
        <v>15</v>
      </c>
      <c r="J17" s="561">
        <v>30</v>
      </c>
      <c r="K17" s="138"/>
      <c r="L17" s="138"/>
      <c r="M17" s="482"/>
      <c r="N17" s="143">
        <f t="shared" si="0"/>
        <v>54</v>
      </c>
      <c r="O17" s="138">
        <f>((Q17*30)-N17)</f>
        <v>36</v>
      </c>
      <c r="P17" s="138">
        <f t="shared" si="6"/>
        <v>90</v>
      </c>
      <c r="Q17" s="139">
        <v>3</v>
      </c>
      <c r="R17" s="441" t="s">
        <v>40</v>
      </c>
      <c r="S17" s="221"/>
      <c r="T17" s="171"/>
      <c r="U17" s="171"/>
      <c r="V17" s="171"/>
      <c r="W17" s="319"/>
      <c r="X17" s="319"/>
      <c r="Y17" s="260"/>
      <c r="Z17" s="26"/>
      <c r="AA17" s="319"/>
      <c r="AB17" s="260"/>
      <c r="AC17" s="130"/>
      <c r="AD17" s="531"/>
      <c r="AE17" s="27">
        <f t="shared" si="3"/>
        <v>54</v>
      </c>
      <c r="AF17" s="319">
        <f t="shared" si="3"/>
        <v>36</v>
      </c>
      <c r="AG17" s="325">
        <f t="shared" si="4"/>
        <v>90</v>
      </c>
      <c r="AH17" s="552">
        <f t="shared" si="5"/>
        <v>3</v>
      </c>
      <c r="AI17" s="526">
        <v>3</v>
      </c>
      <c r="AK17" s="534" t="s">
        <v>260</v>
      </c>
      <c r="AL17" s="537">
        <v>1143</v>
      </c>
      <c r="AM17" s="537">
        <v>397</v>
      </c>
      <c r="AN17" s="537">
        <v>1540</v>
      </c>
      <c r="AO17" s="537">
        <v>60</v>
      </c>
    </row>
    <row r="18" spans="2:41" ht="16.5" customHeight="1" x14ac:dyDescent="0.3">
      <c r="B18" s="916"/>
      <c r="C18" s="916"/>
      <c r="D18" s="547">
        <v>6</v>
      </c>
      <c r="E18" s="252" t="s">
        <v>162</v>
      </c>
      <c r="F18" s="541" t="s">
        <v>163</v>
      </c>
      <c r="G18" s="562"/>
      <c r="H18" s="137"/>
      <c r="I18" s="137">
        <v>7</v>
      </c>
      <c r="J18" s="137">
        <v>49</v>
      </c>
      <c r="K18" s="138"/>
      <c r="L18" s="138"/>
      <c r="M18" s="482"/>
      <c r="N18" s="143">
        <f t="shared" si="0"/>
        <v>56</v>
      </c>
      <c r="O18" s="138">
        <f t="shared" si="1"/>
        <v>19</v>
      </c>
      <c r="P18" s="138">
        <f t="shared" si="6"/>
        <v>75</v>
      </c>
      <c r="Q18" s="139">
        <v>3</v>
      </c>
      <c r="R18" s="441" t="s">
        <v>40</v>
      </c>
      <c r="S18" s="132">
        <v>15</v>
      </c>
      <c r="T18" s="129"/>
      <c r="U18" s="129"/>
      <c r="V18" s="129"/>
      <c r="W18" s="319"/>
      <c r="X18" s="319"/>
      <c r="Y18" s="260"/>
      <c r="Z18" s="26">
        <f t="shared" si="7"/>
        <v>15</v>
      </c>
      <c r="AA18" s="319">
        <f t="shared" si="8"/>
        <v>10</v>
      </c>
      <c r="AB18" s="260">
        <f t="shared" si="9"/>
        <v>25</v>
      </c>
      <c r="AC18" s="130">
        <v>1</v>
      </c>
      <c r="AD18" s="953" t="s">
        <v>41</v>
      </c>
      <c r="AE18" s="27">
        <f t="shared" si="3"/>
        <v>71</v>
      </c>
      <c r="AF18" s="319">
        <f t="shared" si="3"/>
        <v>29</v>
      </c>
      <c r="AG18" s="325">
        <f t="shared" si="4"/>
        <v>100</v>
      </c>
      <c r="AH18" s="954">
        <v>10</v>
      </c>
      <c r="AI18" s="526">
        <v>10</v>
      </c>
      <c r="AK18" s="534" t="s">
        <v>261</v>
      </c>
      <c r="AL18" s="537">
        <v>1140</v>
      </c>
      <c r="AM18" s="537">
        <v>540</v>
      </c>
      <c r="AN18" s="537">
        <v>1680</v>
      </c>
      <c r="AO18" s="537">
        <v>65</v>
      </c>
    </row>
    <row r="19" spans="2:41" ht="15.6" x14ac:dyDescent="0.3">
      <c r="B19" s="916"/>
      <c r="C19" s="916"/>
      <c r="D19" s="547">
        <v>7</v>
      </c>
      <c r="E19" s="252" t="s">
        <v>256</v>
      </c>
      <c r="F19" s="542" t="s">
        <v>222</v>
      </c>
      <c r="G19" s="136">
        <v>4</v>
      </c>
      <c r="H19" s="137"/>
      <c r="I19" s="137">
        <v>9</v>
      </c>
      <c r="J19" s="137">
        <v>42</v>
      </c>
      <c r="K19" s="138"/>
      <c r="L19" s="138"/>
      <c r="M19" s="482"/>
      <c r="N19" s="143">
        <f t="shared" si="0"/>
        <v>55</v>
      </c>
      <c r="O19" s="138">
        <f t="shared" si="1"/>
        <v>45</v>
      </c>
      <c r="P19" s="138">
        <f t="shared" si="6"/>
        <v>100</v>
      </c>
      <c r="Q19" s="139">
        <v>4</v>
      </c>
      <c r="R19" s="441" t="s">
        <v>40</v>
      </c>
      <c r="S19" s="132">
        <v>4</v>
      </c>
      <c r="T19" s="129"/>
      <c r="U19" s="129">
        <v>5</v>
      </c>
      <c r="V19" s="129">
        <v>28</v>
      </c>
      <c r="W19" s="319"/>
      <c r="X19" s="319"/>
      <c r="Y19" s="260"/>
      <c r="Z19" s="26">
        <f t="shared" si="7"/>
        <v>37</v>
      </c>
      <c r="AA19" s="319">
        <f t="shared" si="8"/>
        <v>13</v>
      </c>
      <c r="AB19" s="260">
        <f t="shared" si="9"/>
        <v>50</v>
      </c>
      <c r="AC19" s="130">
        <v>2</v>
      </c>
      <c r="AD19" s="953"/>
      <c r="AE19" s="27">
        <f t="shared" si="3"/>
        <v>92</v>
      </c>
      <c r="AF19" s="319">
        <f t="shared" si="3"/>
        <v>58</v>
      </c>
      <c r="AG19" s="325">
        <f t="shared" si="4"/>
        <v>150</v>
      </c>
      <c r="AH19" s="954"/>
      <c r="AI19" s="526"/>
      <c r="AL19" s="538">
        <v>5089</v>
      </c>
      <c r="AM19" s="538">
        <f t="shared" ref="AM19:AO19" si="10">SUM(AM14:AM18)</f>
        <v>2852</v>
      </c>
      <c r="AN19" s="538">
        <f t="shared" si="10"/>
        <v>7976</v>
      </c>
      <c r="AO19" s="538">
        <f t="shared" si="10"/>
        <v>306</v>
      </c>
    </row>
    <row r="20" spans="2:41" ht="15.6" x14ac:dyDescent="0.3">
      <c r="B20" s="916"/>
      <c r="C20" s="916"/>
      <c r="D20" s="547">
        <v>8</v>
      </c>
      <c r="E20" s="252" t="s">
        <v>181</v>
      </c>
      <c r="F20" s="541" t="s">
        <v>165</v>
      </c>
      <c r="G20" s="136">
        <v>10</v>
      </c>
      <c r="H20" s="137"/>
      <c r="I20" s="137">
        <v>15</v>
      </c>
      <c r="J20" s="137">
        <v>53</v>
      </c>
      <c r="K20" s="138"/>
      <c r="L20" s="138"/>
      <c r="M20" s="482"/>
      <c r="N20" s="143">
        <f t="shared" si="0"/>
        <v>78</v>
      </c>
      <c r="O20" s="138">
        <f t="shared" si="1"/>
        <v>47</v>
      </c>
      <c r="P20" s="138">
        <f t="shared" si="6"/>
        <v>125</v>
      </c>
      <c r="Q20" s="139">
        <v>5</v>
      </c>
      <c r="R20" s="441" t="s">
        <v>40</v>
      </c>
      <c r="S20" s="132">
        <v>5</v>
      </c>
      <c r="T20" s="129"/>
      <c r="U20" s="129">
        <v>15</v>
      </c>
      <c r="V20" s="129">
        <v>57</v>
      </c>
      <c r="W20" s="319"/>
      <c r="X20" s="319"/>
      <c r="Y20" s="260"/>
      <c r="Z20" s="26">
        <f t="shared" si="7"/>
        <v>77</v>
      </c>
      <c r="AA20" s="319">
        <f t="shared" si="8"/>
        <v>48</v>
      </c>
      <c r="AB20" s="260">
        <f t="shared" si="9"/>
        <v>125</v>
      </c>
      <c r="AC20" s="550">
        <v>5</v>
      </c>
      <c r="AD20" s="441" t="s">
        <v>41</v>
      </c>
      <c r="AE20" s="27">
        <f t="shared" si="3"/>
        <v>155</v>
      </c>
      <c r="AF20" s="319">
        <f t="shared" si="3"/>
        <v>95</v>
      </c>
      <c r="AG20" s="325">
        <f t="shared" si="4"/>
        <v>250</v>
      </c>
      <c r="AH20" s="552">
        <f t="shared" ref="AH20:AH28" si="11">SUM(Q20,AC20)</f>
        <v>10</v>
      </c>
      <c r="AI20" s="526">
        <v>10</v>
      </c>
    </row>
    <row r="21" spans="2:41" ht="15.6" x14ac:dyDescent="0.3">
      <c r="B21" s="916"/>
      <c r="C21" s="916"/>
      <c r="D21" s="547">
        <v>9</v>
      </c>
      <c r="E21" s="252" t="s">
        <v>252</v>
      </c>
      <c r="F21" s="541" t="s">
        <v>179</v>
      </c>
      <c r="G21" s="136"/>
      <c r="H21" s="137"/>
      <c r="I21" s="137">
        <v>15</v>
      </c>
      <c r="J21" s="137"/>
      <c r="K21" s="138"/>
      <c r="L21" s="138"/>
      <c r="M21" s="482"/>
      <c r="N21" s="143">
        <f t="shared" si="0"/>
        <v>15</v>
      </c>
      <c r="O21" s="138">
        <f t="shared" si="1"/>
        <v>10</v>
      </c>
      <c r="P21" s="138">
        <f t="shared" si="6"/>
        <v>25</v>
      </c>
      <c r="Q21" s="139">
        <v>1</v>
      </c>
      <c r="R21" s="441" t="s">
        <v>40</v>
      </c>
      <c r="S21" s="132"/>
      <c r="T21" s="129"/>
      <c r="U21" s="129"/>
      <c r="V21" s="129"/>
      <c r="W21" s="319"/>
      <c r="X21" s="319"/>
      <c r="Y21" s="260"/>
      <c r="Z21" s="26"/>
      <c r="AA21" s="319"/>
      <c r="AB21" s="260"/>
      <c r="AC21" s="130"/>
      <c r="AD21" s="441"/>
      <c r="AE21" s="27">
        <f t="shared" si="3"/>
        <v>15</v>
      </c>
      <c r="AF21" s="319">
        <f t="shared" si="3"/>
        <v>10</v>
      </c>
      <c r="AG21" s="325">
        <f t="shared" si="4"/>
        <v>25</v>
      </c>
      <c r="AH21" s="327">
        <f t="shared" si="11"/>
        <v>1</v>
      </c>
      <c r="AI21" s="526" t="s">
        <v>266</v>
      </c>
    </row>
    <row r="22" spans="2:41" ht="16.2" thickBot="1" x14ac:dyDescent="0.35">
      <c r="B22" s="916"/>
      <c r="C22" s="917"/>
      <c r="D22" s="548">
        <v>10</v>
      </c>
      <c r="E22" s="563" t="s">
        <v>182</v>
      </c>
      <c r="F22" s="543" t="s">
        <v>179</v>
      </c>
      <c r="G22" s="564"/>
      <c r="H22" s="565"/>
      <c r="I22" s="565"/>
      <c r="J22" s="565"/>
      <c r="K22" s="38"/>
      <c r="L22" s="38"/>
      <c r="M22" s="447"/>
      <c r="N22" s="37"/>
      <c r="O22" s="38"/>
      <c r="P22" s="38"/>
      <c r="Q22" s="566"/>
      <c r="R22" s="442"/>
      <c r="S22" s="152">
        <v>30</v>
      </c>
      <c r="T22" s="148"/>
      <c r="U22" s="148">
        <v>20</v>
      </c>
      <c r="V22" s="148">
        <v>45</v>
      </c>
      <c r="W22" s="149"/>
      <c r="X22" s="149"/>
      <c r="Y22" s="263"/>
      <c r="Z22" s="74">
        <f t="shared" si="7"/>
        <v>95</v>
      </c>
      <c r="AA22" s="149">
        <f>((AC22*30)-Z22)</f>
        <v>25</v>
      </c>
      <c r="AB22" s="263">
        <f t="shared" si="9"/>
        <v>120</v>
      </c>
      <c r="AC22" s="150">
        <v>4</v>
      </c>
      <c r="AD22" s="442" t="s">
        <v>40</v>
      </c>
      <c r="AE22" s="226">
        <f t="shared" si="3"/>
        <v>95</v>
      </c>
      <c r="AF22" s="149">
        <f t="shared" si="3"/>
        <v>25</v>
      </c>
      <c r="AG22" s="155">
        <f t="shared" si="4"/>
        <v>120</v>
      </c>
      <c r="AH22" s="156">
        <f t="shared" si="11"/>
        <v>4</v>
      </c>
      <c r="AI22" s="526"/>
    </row>
    <row r="23" spans="2:41" ht="15.6" x14ac:dyDescent="0.3">
      <c r="B23" s="916"/>
      <c r="C23" s="915" t="s">
        <v>108</v>
      </c>
      <c r="D23" s="549">
        <v>11</v>
      </c>
      <c r="E23" s="567" t="s">
        <v>183</v>
      </c>
      <c r="F23" s="544" t="s">
        <v>184</v>
      </c>
      <c r="G23" s="568"/>
      <c r="H23" s="569"/>
      <c r="I23" s="569"/>
      <c r="J23" s="569"/>
      <c r="K23" s="314"/>
      <c r="L23" s="314"/>
      <c r="M23" s="472"/>
      <c r="N23" s="315"/>
      <c r="O23" s="314"/>
      <c r="P23" s="314"/>
      <c r="Q23" s="570"/>
      <c r="R23" s="532"/>
      <c r="S23" s="122"/>
      <c r="T23" s="118"/>
      <c r="U23" s="118">
        <v>8</v>
      </c>
      <c r="V23" s="118">
        <v>32</v>
      </c>
      <c r="W23" s="119"/>
      <c r="X23" s="119"/>
      <c r="Y23" s="410"/>
      <c r="Z23" s="124">
        <f t="shared" si="7"/>
        <v>40</v>
      </c>
      <c r="AA23" s="119">
        <f t="shared" si="8"/>
        <v>35</v>
      </c>
      <c r="AB23" s="410">
        <f t="shared" si="9"/>
        <v>75</v>
      </c>
      <c r="AC23" s="551">
        <v>3</v>
      </c>
      <c r="AD23" s="532" t="s">
        <v>40</v>
      </c>
      <c r="AE23" s="207">
        <f t="shared" si="3"/>
        <v>40</v>
      </c>
      <c r="AF23" s="119">
        <f t="shared" si="3"/>
        <v>35</v>
      </c>
      <c r="AG23" s="125">
        <f t="shared" si="4"/>
        <v>75</v>
      </c>
      <c r="AH23" s="553">
        <f t="shared" si="11"/>
        <v>3</v>
      </c>
      <c r="AI23" s="526">
        <v>3</v>
      </c>
    </row>
    <row r="24" spans="2:41" ht="31.2" x14ac:dyDescent="0.3">
      <c r="B24" s="916"/>
      <c r="C24" s="916"/>
      <c r="D24" s="547">
        <v>12</v>
      </c>
      <c r="E24" s="571" t="s">
        <v>185</v>
      </c>
      <c r="F24" s="541" t="s">
        <v>184</v>
      </c>
      <c r="G24" s="136">
        <v>8</v>
      </c>
      <c r="H24" s="137"/>
      <c r="I24" s="137"/>
      <c r="J24" s="137">
        <v>47</v>
      </c>
      <c r="K24" s="138"/>
      <c r="L24" s="138"/>
      <c r="M24" s="482"/>
      <c r="N24" s="143">
        <f t="shared" si="0"/>
        <v>55</v>
      </c>
      <c r="O24" s="138">
        <f t="shared" si="1"/>
        <v>20</v>
      </c>
      <c r="P24" s="138">
        <f t="shared" si="6"/>
        <v>75</v>
      </c>
      <c r="Q24" s="139">
        <v>3</v>
      </c>
      <c r="R24" s="441" t="s">
        <v>40</v>
      </c>
      <c r="S24" s="132"/>
      <c r="T24" s="129"/>
      <c r="U24" s="129"/>
      <c r="V24" s="129">
        <v>53</v>
      </c>
      <c r="W24" s="319"/>
      <c r="X24" s="319"/>
      <c r="Y24" s="260"/>
      <c r="Z24" s="26">
        <f t="shared" si="7"/>
        <v>53</v>
      </c>
      <c r="AA24" s="319">
        <f t="shared" si="8"/>
        <v>22</v>
      </c>
      <c r="AB24" s="260">
        <f t="shared" si="9"/>
        <v>75</v>
      </c>
      <c r="AC24" s="130">
        <v>3</v>
      </c>
      <c r="AD24" s="441" t="s">
        <v>41</v>
      </c>
      <c r="AE24" s="27">
        <f t="shared" si="3"/>
        <v>108</v>
      </c>
      <c r="AF24" s="319">
        <f t="shared" si="3"/>
        <v>42</v>
      </c>
      <c r="AG24" s="325">
        <f t="shared" si="4"/>
        <v>150</v>
      </c>
      <c r="AH24" s="327">
        <f t="shared" si="11"/>
        <v>6</v>
      </c>
      <c r="AI24" s="526"/>
    </row>
    <row r="25" spans="2:41" ht="16.2" thickBot="1" x14ac:dyDescent="0.35">
      <c r="B25" s="917"/>
      <c r="C25" s="917"/>
      <c r="D25" s="548">
        <v>13</v>
      </c>
      <c r="E25" s="563" t="s">
        <v>169</v>
      </c>
      <c r="F25" s="543" t="s">
        <v>170</v>
      </c>
      <c r="G25" s="564">
        <v>20</v>
      </c>
      <c r="H25" s="565"/>
      <c r="I25" s="565">
        <v>20</v>
      </c>
      <c r="J25" s="565">
        <v>40</v>
      </c>
      <c r="K25" s="38"/>
      <c r="L25" s="38"/>
      <c r="M25" s="447"/>
      <c r="N25" s="37">
        <f t="shared" si="0"/>
        <v>80</v>
      </c>
      <c r="O25" s="38">
        <f>((Q25*30)-N25)</f>
        <v>40</v>
      </c>
      <c r="P25" s="38">
        <f t="shared" si="6"/>
        <v>120</v>
      </c>
      <c r="Q25" s="566">
        <v>4</v>
      </c>
      <c r="R25" s="442" t="s">
        <v>40</v>
      </c>
      <c r="S25" s="152"/>
      <c r="T25" s="148"/>
      <c r="U25" s="148"/>
      <c r="V25" s="148">
        <v>30</v>
      </c>
      <c r="W25" s="149"/>
      <c r="X25" s="149"/>
      <c r="Y25" s="263"/>
      <c r="Z25" s="74">
        <f t="shared" si="7"/>
        <v>30</v>
      </c>
      <c r="AA25" s="149">
        <f t="shared" si="8"/>
        <v>20</v>
      </c>
      <c r="AB25" s="263">
        <f t="shared" si="9"/>
        <v>50</v>
      </c>
      <c r="AC25" s="150">
        <v>2</v>
      </c>
      <c r="AD25" s="442" t="s">
        <v>41</v>
      </c>
      <c r="AE25" s="226">
        <f t="shared" si="3"/>
        <v>110</v>
      </c>
      <c r="AF25" s="149">
        <f t="shared" si="3"/>
        <v>60</v>
      </c>
      <c r="AG25" s="155">
        <f t="shared" si="4"/>
        <v>170</v>
      </c>
      <c r="AH25" s="156">
        <f t="shared" si="11"/>
        <v>6</v>
      </c>
      <c r="AI25" s="526">
        <v>6</v>
      </c>
    </row>
    <row r="26" spans="2:41" ht="16.2" thickBot="1" x14ac:dyDescent="0.35">
      <c r="B26" s="918" t="s">
        <v>52</v>
      </c>
      <c r="C26" s="918"/>
      <c r="D26" s="545">
        <v>14</v>
      </c>
      <c r="E26" s="256" t="s">
        <v>186</v>
      </c>
      <c r="F26" s="543" t="s">
        <v>187</v>
      </c>
      <c r="G26" s="572">
        <v>20</v>
      </c>
      <c r="H26" s="573"/>
      <c r="I26" s="573"/>
      <c r="J26" s="573"/>
      <c r="K26" s="33"/>
      <c r="L26" s="33"/>
      <c r="M26" s="446"/>
      <c r="N26" s="32">
        <f t="shared" si="0"/>
        <v>20</v>
      </c>
      <c r="O26" s="33">
        <f t="shared" si="1"/>
        <v>5</v>
      </c>
      <c r="P26" s="33">
        <f t="shared" si="6"/>
        <v>25</v>
      </c>
      <c r="Q26" s="574">
        <v>1</v>
      </c>
      <c r="R26" s="527" t="s">
        <v>40</v>
      </c>
      <c r="S26" s="162"/>
      <c r="T26" s="159"/>
      <c r="U26" s="159"/>
      <c r="V26" s="159"/>
      <c r="W26" s="336"/>
      <c r="X26" s="336"/>
      <c r="Y26" s="412"/>
      <c r="Z26" s="22"/>
      <c r="AA26" s="336"/>
      <c r="AB26" s="412"/>
      <c r="AC26" s="160"/>
      <c r="AD26" s="527"/>
      <c r="AE26" s="23">
        <f t="shared" si="3"/>
        <v>20</v>
      </c>
      <c r="AF26" s="336">
        <f t="shared" si="3"/>
        <v>5</v>
      </c>
      <c r="AG26" s="337">
        <f t="shared" si="4"/>
        <v>25</v>
      </c>
      <c r="AH26" s="333">
        <f t="shared" si="11"/>
        <v>1</v>
      </c>
    </row>
    <row r="27" spans="2:41" ht="15.6" x14ac:dyDescent="0.3">
      <c r="B27" s="916"/>
      <c r="C27" s="916"/>
      <c r="D27" s="547">
        <v>15</v>
      </c>
      <c r="E27" s="252" t="s">
        <v>188</v>
      </c>
      <c r="F27" s="539" t="s">
        <v>289</v>
      </c>
      <c r="G27" s="136"/>
      <c r="H27" s="137"/>
      <c r="I27" s="137"/>
      <c r="J27" s="137"/>
      <c r="K27" s="138"/>
      <c r="L27" s="138"/>
      <c r="M27" s="482"/>
      <c r="N27" s="143"/>
      <c r="O27" s="138"/>
      <c r="P27" s="138"/>
      <c r="Q27" s="139"/>
      <c r="R27" s="441"/>
      <c r="S27" s="132">
        <v>10</v>
      </c>
      <c r="T27" s="129"/>
      <c r="U27" s="129"/>
      <c r="V27" s="129"/>
      <c r="W27" s="319"/>
      <c r="X27" s="319"/>
      <c r="Y27" s="260"/>
      <c r="Z27" s="26">
        <f t="shared" si="7"/>
        <v>10</v>
      </c>
      <c r="AA27" s="319">
        <f t="shared" si="8"/>
        <v>15</v>
      </c>
      <c r="AB27" s="260">
        <f t="shared" si="9"/>
        <v>25</v>
      </c>
      <c r="AC27" s="130">
        <v>1</v>
      </c>
      <c r="AD27" s="441" t="s">
        <v>40</v>
      </c>
      <c r="AE27" s="27">
        <f t="shared" si="3"/>
        <v>10</v>
      </c>
      <c r="AF27" s="319">
        <f t="shared" si="3"/>
        <v>15</v>
      </c>
      <c r="AG27" s="325">
        <f t="shared" si="4"/>
        <v>25</v>
      </c>
      <c r="AH27" s="327">
        <f t="shared" si="11"/>
        <v>1</v>
      </c>
    </row>
    <row r="28" spans="2:41" ht="16.2" thickBot="1" x14ac:dyDescent="0.35">
      <c r="B28" s="917"/>
      <c r="C28" s="917"/>
      <c r="D28" s="548">
        <v>16</v>
      </c>
      <c r="E28" s="258" t="s">
        <v>189</v>
      </c>
      <c r="F28" s="543" t="s">
        <v>218</v>
      </c>
      <c r="G28" s="147">
        <v>10</v>
      </c>
      <c r="H28" s="148"/>
      <c r="I28" s="148"/>
      <c r="J28" s="148"/>
      <c r="K28" s="149"/>
      <c r="L28" s="149"/>
      <c r="M28" s="263"/>
      <c r="N28" s="74">
        <f t="shared" si="0"/>
        <v>10</v>
      </c>
      <c r="O28" s="149">
        <f t="shared" si="1"/>
        <v>15</v>
      </c>
      <c r="P28" s="149">
        <f t="shared" si="6"/>
        <v>25</v>
      </c>
      <c r="Q28" s="150">
        <v>1</v>
      </c>
      <c r="R28" s="442" t="s">
        <v>40</v>
      </c>
      <c r="S28" s="152"/>
      <c r="T28" s="148"/>
      <c r="U28" s="148"/>
      <c r="V28" s="148"/>
      <c r="W28" s="149"/>
      <c r="X28" s="149"/>
      <c r="Y28" s="263"/>
      <c r="Z28" s="74"/>
      <c r="AA28" s="149"/>
      <c r="AB28" s="263"/>
      <c r="AC28" s="150"/>
      <c r="AD28" s="442"/>
      <c r="AE28" s="226">
        <f t="shared" si="3"/>
        <v>10</v>
      </c>
      <c r="AF28" s="149">
        <f t="shared" si="3"/>
        <v>15</v>
      </c>
      <c r="AG28" s="155">
        <f t="shared" si="4"/>
        <v>25</v>
      </c>
      <c r="AH28" s="156">
        <f t="shared" si="11"/>
        <v>1</v>
      </c>
    </row>
    <row r="29" spans="2:41" ht="16.2" thickBot="1" x14ac:dyDescent="0.35">
      <c r="B29" s="948" t="s">
        <v>64</v>
      </c>
      <c r="C29" s="949"/>
      <c r="D29" s="949"/>
      <c r="E29" s="949"/>
      <c r="F29" s="949"/>
      <c r="G29" s="97">
        <f t="shared" ref="G29:AH29" si="12">SUM(G13:G28)</f>
        <v>90</v>
      </c>
      <c r="H29" s="98">
        <f t="shared" si="12"/>
        <v>9</v>
      </c>
      <c r="I29" s="98">
        <f t="shared" si="12"/>
        <v>97</v>
      </c>
      <c r="J29" s="98">
        <f t="shared" si="12"/>
        <v>353</v>
      </c>
      <c r="K29" s="98">
        <f t="shared" si="12"/>
        <v>0</v>
      </c>
      <c r="L29" s="98">
        <f t="shared" si="12"/>
        <v>0</v>
      </c>
      <c r="M29" s="414">
        <f t="shared" si="12"/>
        <v>0</v>
      </c>
      <c r="N29" s="97">
        <f t="shared" si="12"/>
        <v>549</v>
      </c>
      <c r="O29" s="98">
        <f t="shared" si="12"/>
        <v>286</v>
      </c>
      <c r="P29" s="98">
        <f t="shared" si="12"/>
        <v>835</v>
      </c>
      <c r="Q29" s="98">
        <f t="shared" si="12"/>
        <v>32</v>
      </c>
      <c r="R29" s="99">
        <f t="shared" si="12"/>
        <v>0</v>
      </c>
      <c r="S29" s="407">
        <f t="shared" si="12"/>
        <v>110</v>
      </c>
      <c r="T29" s="98">
        <f t="shared" si="12"/>
        <v>0</v>
      </c>
      <c r="U29" s="98">
        <f t="shared" si="12"/>
        <v>59</v>
      </c>
      <c r="V29" s="98">
        <f t="shared" si="12"/>
        <v>407</v>
      </c>
      <c r="W29" s="98">
        <f t="shared" si="12"/>
        <v>0</v>
      </c>
      <c r="X29" s="98">
        <f t="shared" si="12"/>
        <v>0</v>
      </c>
      <c r="Y29" s="414">
        <f t="shared" si="12"/>
        <v>0</v>
      </c>
      <c r="Z29" s="97">
        <f t="shared" si="12"/>
        <v>576</v>
      </c>
      <c r="AA29" s="98">
        <f t="shared" si="12"/>
        <v>244</v>
      </c>
      <c r="AB29" s="414">
        <f t="shared" si="12"/>
        <v>820</v>
      </c>
      <c r="AC29" s="98">
        <f t="shared" si="12"/>
        <v>32</v>
      </c>
      <c r="AD29" s="99">
        <f t="shared" si="12"/>
        <v>0</v>
      </c>
      <c r="AE29" s="407">
        <f t="shared" si="12"/>
        <v>1125</v>
      </c>
      <c r="AF29" s="98">
        <f t="shared" si="12"/>
        <v>530</v>
      </c>
      <c r="AG29" s="98">
        <f t="shared" si="12"/>
        <v>1655</v>
      </c>
      <c r="AH29" s="99">
        <f t="shared" si="12"/>
        <v>64</v>
      </c>
    </row>
    <row r="30" spans="2:41" ht="16.8" customHeight="1" thickBot="1" x14ac:dyDescent="0.35">
      <c r="B30" s="940" t="s">
        <v>65</v>
      </c>
      <c r="C30" s="941"/>
      <c r="D30" s="986"/>
      <c r="E30" s="986"/>
      <c r="F30" s="986"/>
      <c r="G30" s="986"/>
      <c r="H30" s="986"/>
      <c r="I30" s="986"/>
      <c r="J30" s="986"/>
      <c r="K30" s="986"/>
      <c r="L30" s="986"/>
      <c r="M30" s="986"/>
      <c r="N30" s="986"/>
      <c r="O30" s="986"/>
      <c r="P30" s="986"/>
      <c r="Q30" s="986"/>
      <c r="R30" s="986"/>
      <c r="S30" s="986"/>
      <c r="T30" s="986"/>
      <c r="U30" s="986"/>
      <c r="V30" s="986"/>
      <c r="W30" s="986"/>
      <c r="X30" s="986"/>
      <c r="Y30" s="986"/>
      <c r="Z30" s="986"/>
      <c r="AA30" s="986"/>
      <c r="AB30" s="986"/>
      <c r="AC30" s="986"/>
      <c r="AD30" s="986"/>
      <c r="AE30" s="986"/>
      <c r="AF30" s="986"/>
      <c r="AG30" s="986"/>
      <c r="AH30" s="987"/>
    </row>
    <row r="31" spans="2:41" ht="15.6" customHeight="1" x14ac:dyDescent="0.3">
      <c r="B31" s="942" t="s">
        <v>113</v>
      </c>
      <c r="C31" s="943"/>
      <c r="D31" s="438">
        <v>1</v>
      </c>
      <c r="E31" s="533" t="s">
        <v>253</v>
      </c>
      <c r="F31" s="402" t="s">
        <v>190</v>
      </c>
      <c r="G31" s="158">
        <v>15</v>
      </c>
      <c r="H31" s="159"/>
      <c r="I31" s="164"/>
      <c r="J31" s="164"/>
      <c r="K31" s="164"/>
      <c r="L31" s="164"/>
      <c r="M31" s="273"/>
      <c r="N31" s="22">
        <f>SUM(G31)</f>
        <v>15</v>
      </c>
      <c r="O31" s="336">
        <f>((Q31*25)-N31)</f>
        <v>10</v>
      </c>
      <c r="P31" s="336">
        <f>SUM(N31:O31)</f>
        <v>25</v>
      </c>
      <c r="Q31" s="771">
        <v>1</v>
      </c>
      <c r="R31" s="775" t="s">
        <v>40</v>
      </c>
      <c r="S31" s="23"/>
      <c r="T31" s="336"/>
      <c r="U31" s="336"/>
      <c r="V31" s="336"/>
      <c r="W31" s="336"/>
      <c r="X31" s="336"/>
      <c r="Y31" s="412"/>
      <c r="Z31" s="22"/>
      <c r="AA31" s="336"/>
      <c r="AB31" s="412"/>
      <c r="AC31" s="336"/>
      <c r="AD31" s="775"/>
      <c r="AE31" s="611">
        <v>15</v>
      </c>
      <c r="AF31" s="614">
        <f>((AH31*25)-AE31)</f>
        <v>10</v>
      </c>
      <c r="AG31" s="624">
        <f>SUM(AE31:AF33)</f>
        <v>25</v>
      </c>
      <c r="AH31" s="627">
        <v>1</v>
      </c>
    </row>
    <row r="32" spans="2:41" ht="15.6" x14ac:dyDescent="0.3">
      <c r="B32" s="944"/>
      <c r="C32" s="945"/>
      <c r="D32" s="439">
        <v>2</v>
      </c>
      <c r="E32" s="396" t="s">
        <v>254</v>
      </c>
      <c r="F32" s="397" t="s">
        <v>190</v>
      </c>
      <c r="G32" s="128">
        <v>15</v>
      </c>
      <c r="H32" s="171"/>
      <c r="I32" s="68"/>
      <c r="J32" s="68"/>
      <c r="K32" s="68"/>
      <c r="L32" s="68"/>
      <c r="M32" s="275"/>
      <c r="N32" s="26">
        <f t="shared" ref="N32" si="13">SUM(G32)</f>
        <v>15</v>
      </c>
      <c r="O32" s="319">
        <v>10</v>
      </c>
      <c r="P32" s="319">
        <f t="shared" ref="P32:P33" si="14">SUM(N32:O32)</f>
        <v>25</v>
      </c>
      <c r="Q32" s="615"/>
      <c r="R32" s="628"/>
      <c r="S32" s="27"/>
      <c r="T32" s="319"/>
      <c r="U32" s="319"/>
      <c r="V32" s="319"/>
      <c r="W32" s="319"/>
      <c r="X32" s="319"/>
      <c r="Y32" s="260"/>
      <c r="Z32" s="26"/>
      <c r="AA32" s="319"/>
      <c r="AB32" s="260"/>
      <c r="AC32" s="319"/>
      <c r="AD32" s="628"/>
      <c r="AE32" s="612"/>
      <c r="AF32" s="615"/>
      <c r="AG32" s="625"/>
      <c r="AH32" s="628"/>
    </row>
    <row r="33" spans="2:34" ht="16.2" thickBot="1" x14ac:dyDescent="0.35">
      <c r="B33" s="946"/>
      <c r="C33" s="947"/>
      <c r="D33" s="440">
        <v>3</v>
      </c>
      <c r="E33" s="422" t="s">
        <v>255</v>
      </c>
      <c r="F33" s="405" t="s">
        <v>177</v>
      </c>
      <c r="G33" s="165">
        <v>15</v>
      </c>
      <c r="H33" s="185"/>
      <c r="I33" s="72"/>
      <c r="J33" s="72"/>
      <c r="K33" s="72"/>
      <c r="L33" s="72"/>
      <c r="M33" s="481"/>
      <c r="N33" s="30">
        <f>SUM(G33:H33)</f>
        <v>15</v>
      </c>
      <c r="O33" s="320">
        <v>10</v>
      </c>
      <c r="P33" s="320">
        <f t="shared" si="14"/>
        <v>25</v>
      </c>
      <c r="Q33" s="616"/>
      <c r="R33" s="629"/>
      <c r="S33" s="31"/>
      <c r="T33" s="320"/>
      <c r="U33" s="320"/>
      <c r="V33" s="320"/>
      <c r="W33" s="320"/>
      <c r="X33" s="320"/>
      <c r="Y33" s="413"/>
      <c r="Z33" s="30"/>
      <c r="AA33" s="320"/>
      <c r="AB33" s="413"/>
      <c r="AC33" s="320"/>
      <c r="AD33" s="629"/>
      <c r="AE33" s="613"/>
      <c r="AF33" s="616"/>
      <c r="AG33" s="626"/>
      <c r="AH33" s="629"/>
    </row>
    <row r="34" spans="2:34" ht="16.2" thickBot="1" x14ac:dyDescent="0.35">
      <c r="B34" s="938" t="s">
        <v>64</v>
      </c>
      <c r="C34" s="939"/>
      <c r="D34" s="939"/>
      <c r="E34" s="939"/>
      <c r="F34" s="939"/>
      <c r="G34" s="267">
        <v>15</v>
      </c>
      <c r="H34" s="268"/>
      <c r="I34" s="280"/>
      <c r="J34" s="280"/>
      <c r="K34" s="280"/>
      <c r="L34" s="280"/>
      <c r="M34" s="282"/>
      <c r="N34" s="267">
        <v>15</v>
      </c>
      <c r="O34" s="268">
        <v>10</v>
      </c>
      <c r="P34" s="268">
        <f>SUM(P31)</f>
        <v>25</v>
      </c>
      <c r="Q34" s="268">
        <v>1</v>
      </c>
      <c r="R34" s="525"/>
      <c r="S34" s="194"/>
      <c r="T34" s="323"/>
      <c r="U34" s="323"/>
      <c r="V34" s="323"/>
      <c r="W34" s="323"/>
      <c r="X34" s="323"/>
      <c r="Y34" s="358"/>
      <c r="Z34" s="96"/>
      <c r="AA34" s="323"/>
      <c r="AB34" s="358"/>
      <c r="AC34" s="323"/>
      <c r="AD34" s="324"/>
      <c r="AE34" s="194">
        <f>SUM(AE31)</f>
        <v>15</v>
      </c>
      <c r="AF34" s="323">
        <f>SUM(AF31)</f>
        <v>10</v>
      </c>
      <c r="AG34" s="323">
        <f>SUM(AG31)</f>
        <v>25</v>
      </c>
      <c r="AH34" s="324">
        <v>1</v>
      </c>
    </row>
    <row r="35" spans="2:34" ht="10.199999999999999" customHeight="1" thickBot="1" x14ac:dyDescent="0.35">
      <c r="B35" s="911" t="s">
        <v>73</v>
      </c>
      <c r="C35" s="912"/>
      <c r="D35" s="912"/>
      <c r="E35" s="912"/>
      <c r="F35" s="912"/>
      <c r="G35" s="431"/>
      <c r="H35" s="432"/>
      <c r="I35" s="432"/>
      <c r="J35" s="432"/>
      <c r="K35" s="432"/>
      <c r="L35" s="432"/>
      <c r="M35" s="432"/>
      <c r="N35" s="433"/>
      <c r="O35" s="432"/>
      <c r="P35" s="433"/>
      <c r="Q35" s="432"/>
      <c r="R35" s="432"/>
      <c r="S35" s="432"/>
      <c r="T35" s="432"/>
      <c r="U35" s="432"/>
      <c r="V35" s="432"/>
      <c r="W35" s="432"/>
      <c r="X35" s="434"/>
      <c r="Y35" s="432"/>
      <c r="Z35" s="434"/>
      <c r="AA35" s="432"/>
      <c r="AB35" s="435"/>
      <c r="AC35" s="436"/>
      <c r="AD35" s="437"/>
      <c r="AE35" s="426"/>
      <c r="AF35" s="423">
        <f>SUM(AA35)</f>
        <v>0</v>
      </c>
      <c r="AG35" s="424">
        <f>SUM(AE35:AF35)</f>
        <v>0</v>
      </c>
      <c r="AH35" s="425">
        <f>SUM(AC35)</f>
        <v>0</v>
      </c>
    </row>
    <row r="36" spans="2:34" s="8" customFormat="1" ht="19.2" customHeight="1" thickBot="1" x14ac:dyDescent="0.35">
      <c r="B36" s="913"/>
      <c r="C36" s="914"/>
      <c r="D36" s="914"/>
      <c r="E36" s="914"/>
      <c r="F36" s="914"/>
      <c r="G36" s="427">
        <f t="shared" ref="G36:Q36" si="15">SUM(G29,G34,G35)</f>
        <v>105</v>
      </c>
      <c r="H36" s="428">
        <f t="shared" si="15"/>
        <v>9</v>
      </c>
      <c r="I36" s="428">
        <f t="shared" si="15"/>
        <v>97</v>
      </c>
      <c r="J36" s="428">
        <f t="shared" si="15"/>
        <v>353</v>
      </c>
      <c r="K36" s="428">
        <f t="shared" si="15"/>
        <v>0</v>
      </c>
      <c r="L36" s="428">
        <f t="shared" si="15"/>
        <v>0</v>
      </c>
      <c r="M36" s="428">
        <f t="shared" si="15"/>
        <v>0</v>
      </c>
      <c r="N36" s="428">
        <f t="shared" si="15"/>
        <v>564</v>
      </c>
      <c r="O36" s="428">
        <f t="shared" si="15"/>
        <v>296</v>
      </c>
      <c r="P36" s="428">
        <f t="shared" si="15"/>
        <v>860</v>
      </c>
      <c r="Q36" s="554">
        <f t="shared" si="15"/>
        <v>33</v>
      </c>
      <c r="R36" s="428" t="s">
        <v>74</v>
      </c>
      <c r="S36" s="428">
        <f t="shared" ref="S36:AC36" si="16">SUM(S29,S34,S35)</f>
        <v>110</v>
      </c>
      <c r="T36" s="428">
        <f t="shared" si="16"/>
        <v>0</v>
      </c>
      <c r="U36" s="428">
        <f t="shared" si="16"/>
        <v>59</v>
      </c>
      <c r="V36" s="428">
        <f t="shared" si="16"/>
        <v>407</v>
      </c>
      <c r="W36" s="428">
        <f t="shared" si="16"/>
        <v>0</v>
      </c>
      <c r="X36" s="428">
        <f t="shared" si="16"/>
        <v>0</v>
      </c>
      <c r="Y36" s="428">
        <f t="shared" si="16"/>
        <v>0</v>
      </c>
      <c r="Z36" s="428">
        <f t="shared" si="16"/>
        <v>576</v>
      </c>
      <c r="AA36" s="428">
        <f t="shared" si="16"/>
        <v>244</v>
      </c>
      <c r="AB36" s="429">
        <f t="shared" si="16"/>
        <v>820</v>
      </c>
      <c r="AC36" s="554">
        <f t="shared" si="16"/>
        <v>32</v>
      </c>
      <c r="AD36" s="430" t="s">
        <v>74</v>
      </c>
      <c r="AE36" s="411">
        <f>SUM(AE29,AE34,AE35)</f>
        <v>1140</v>
      </c>
      <c r="AF36" s="332">
        <f>SUM(AF29,AF34,AF35)</f>
        <v>540</v>
      </c>
      <c r="AG36" s="332">
        <f>SUM(AG29,AG34,AG35)</f>
        <v>1680</v>
      </c>
      <c r="AH36" s="555">
        <f>SUM(AH29,AH34,AH35)</f>
        <v>65</v>
      </c>
    </row>
    <row r="37" spans="2:34" ht="15" customHeight="1" x14ac:dyDescent="0.3"/>
    <row r="38" spans="2:34" ht="15.75" customHeight="1" x14ac:dyDescent="0.3"/>
    <row r="39" spans="2:34" x14ac:dyDescent="0.3"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2:34" x14ac:dyDescent="0.3"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2:34" x14ac:dyDescent="0.3"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2:34" x14ac:dyDescent="0.3"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2:34" x14ac:dyDescent="0.3">
      <c r="D43" s="6"/>
      <c r="E43" s="6"/>
      <c r="G43" s="6"/>
      <c r="H43" s="6"/>
      <c r="I43" s="6"/>
      <c r="J43" s="6"/>
      <c r="K43" s="6"/>
      <c r="L43" s="6"/>
      <c r="M43" s="6"/>
    </row>
    <row r="44" spans="2:34" x14ac:dyDescent="0.3"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2:34" x14ac:dyDescent="0.3"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2:34" x14ac:dyDescent="0.3"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2:34" x14ac:dyDescent="0.3"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2:34" x14ac:dyDescent="0.3">
      <c r="D48" s="6"/>
      <c r="E48" s="6"/>
      <c r="F48" s="6"/>
      <c r="G48" s="6"/>
      <c r="H48" s="6"/>
      <c r="I48" s="6"/>
      <c r="J48" s="6"/>
      <c r="K48" s="6"/>
      <c r="L48" s="6"/>
      <c r="M48" s="6"/>
    </row>
  </sheetData>
  <mergeCells count="45">
    <mergeCell ref="AF8:AF10"/>
    <mergeCell ref="AH8:AH10"/>
    <mergeCell ref="S8:AD8"/>
    <mergeCell ref="S9:AD9"/>
    <mergeCell ref="AD31:AD33"/>
    <mergeCell ref="AE31:AE33"/>
    <mergeCell ref="D30:AH30"/>
    <mergeCell ref="B5:F5"/>
    <mergeCell ref="B4:F4"/>
    <mergeCell ref="B3:F3"/>
    <mergeCell ref="G3:AH3"/>
    <mergeCell ref="G5:AH5"/>
    <mergeCell ref="G4:AH4"/>
    <mergeCell ref="B30:C30"/>
    <mergeCell ref="B31:C33"/>
    <mergeCell ref="B29:F29"/>
    <mergeCell ref="B6:F6"/>
    <mergeCell ref="G6:AH6"/>
    <mergeCell ref="AG31:AG33"/>
    <mergeCell ref="AH31:AH33"/>
    <mergeCell ref="AF31:AF33"/>
    <mergeCell ref="AD18:AD19"/>
    <mergeCell ref="AH18:AH19"/>
    <mergeCell ref="F8:F10"/>
    <mergeCell ref="D8:E10"/>
    <mergeCell ref="AE8:AE10"/>
    <mergeCell ref="D11:AH11"/>
    <mergeCell ref="E12:AH12"/>
    <mergeCell ref="AG8:AG10"/>
    <mergeCell ref="B2:AH2"/>
    <mergeCell ref="B35:F36"/>
    <mergeCell ref="C23:C25"/>
    <mergeCell ref="B26:B28"/>
    <mergeCell ref="C26:C28"/>
    <mergeCell ref="G9:Q9"/>
    <mergeCell ref="B13:B25"/>
    <mergeCell ref="C13:C14"/>
    <mergeCell ref="C15:C22"/>
    <mergeCell ref="B7:B12"/>
    <mergeCell ref="C7:C12"/>
    <mergeCell ref="D7:AH7"/>
    <mergeCell ref="G8:R8"/>
    <mergeCell ref="B34:F34"/>
    <mergeCell ref="Q31:Q33"/>
    <mergeCell ref="R31:R33"/>
  </mergeCells>
  <pageMargins left="0.23622047244094491" right="0.23622047244094491" top="0.74803149606299213" bottom="0.74803149606299213" header="0.31496062992125984" footer="0.31496062992125984"/>
  <pageSetup paperSize="9" scale="41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00060-C517-404B-ACE4-9923515C2396}">
  <dimension ref="F3:H13"/>
  <sheetViews>
    <sheetView workbookViewId="0">
      <selection activeCell="S9" sqref="S9"/>
    </sheetView>
  </sheetViews>
  <sheetFormatPr defaultRowHeight="14.4" x14ac:dyDescent="0.3"/>
  <cols>
    <col min="2" max="2" width="20.77734375" customWidth="1"/>
    <col min="3" max="3" width="9.44140625" customWidth="1"/>
    <col min="6" max="6" width="23.5546875" customWidth="1"/>
  </cols>
  <sheetData>
    <row r="3" spans="6:8" ht="18" x14ac:dyDescent="0.35">
      <c r="F3" s="990" t="s">
        <v>75</v>
      </c>
      <c r="G3" s="990"/>
      <c r="H3" s="990"/>
    </row>
    <row r="4" spans="6:8" ht="15.6" x14ac:dyDescent="0.3">
      <c r="F4" s="556" t="s">
        <v>76</v>
      </c>
      <c r="G4" s="988" t="s">
        <v>15</v>
      </c>
      <c r="H4" s="989"/>
    </row>
    <row r="5" spans="6:8" ht="15.6" x14ac:dyDescent="0.3">
      <c r="F5" s="556" t="s">
        <v>77</v>
      </c>
      <c r="G5" s="988" t="s">
        <v>16</v>
      </c>
      <c r="H5" s="989"/>
    </row>
    <row r="6" spans="6:8" ht="15.6" x14ac:dyDescent="0.3">
      <c r="F6" s="556" t="s">
        <v>78</v>
      </c>
      <c r="G6" s="988" t="s">
        <v>17</v>
      </c>
      <c r="H6" s="989"/>
    </row>
    <row r="7" spans="6:8" ht="15.6" x14ac:dyDescent="0.3">
      <c r="F7" s="556" t="s">
        <v>79</v>
      </c>
      <c r="G7" s="988" t="s">
        <v>18</v>
      </c>
      <c r="H7" s="989"/>
    </row>
    <row r="8" spans="6:8" ht="15.6" x14ac:dyDescent="0.3">
      <c r="F8" s="556" t="s">
        <v>80</v>
      </c>
      <c r="G8" s="988" t="s">
        <v>19</v>
      </c>
      <c r="H8" s="989"/>
    </row>
    <row r="9" spans="6:8" ht="15.6" x14ac:dyDescent="0.3">
      <c r="F9" s="556" t="s">
        <v>81</v>
      </c>
      <c r="G9" s="988" t="s">
        <v>20</v>
      </c>
      <c r="H9" s="989"/>
    </row>
    <row r="10" spans="6:8" ht="15.6" x14ac:dyDescent="0.3">
      <c r="F10" s="556" t="s">
        <v>82</v>
      </c>
      <c r="G10" s="988" t="s">
        <v>27</v>
      </c>
      <c r="H10" s="989"/>
    </row>
    <row r="11" spans="6:8" ht="15.6" x14ac:dyDescent="0.3">
      <c r="F11" s="556" t="s">
        <v>83</v>
      </c>
      <c r="G11" s="988" t="s">
        <v>40</v>
      </c>
      <c r="H11" s="989"/>
    </row>
    <row r="12" spans="6:8" ht="15.6" x14ac:dyDescent="0.3">
      <c r="F12" s="556" t="s">
        <v>84</v>
      </c>
      <c r="G12" s="988" t="s">
        <v>56</v>
      </c>
      <c r="H12" s="989"/>
    </row>
    <row r="13" spans="6:8" ht="15.6" x14ac:dyDescent="0.3">
      <c r="F13" s="556" t="s">
        <v>85</v>
      </c>
      <c r="G13" s="988" t="s">
        <v>86</v>
      </c>
      <c r="H13" s="989"/>
    </row>
  </sheetData>
  <mergeCells count="11">
    <mergeCell ref="G8:H8"/>
    <mergeCell ref="F3:H3"/>
    <mergeCell ref="G4:H4"/>
    <mergeCell ref="G5:H5"/>
    <mergeCell ref="G6:H6"/>
    <mergeCell ref="G7:H7"/>
    <mergeCell ref="G9:H9"/>
    <mergeCell ref="G10:H10"/>
    <mergeCell ref="G11:H11"/>
    <mergeCell ref="G12:H12"/>
    <mergeCell ref="G13:H1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I ROK LD ST,NS</vt:lpstr>
      <vt:lpstr>II ROK LD ST,NS</vt:lpstr>
      <vt:lpstr>III ROK LD ST,NS</vt:lpstr>
      <vt:lpstr>IV ROK LD ST,NS</vt:lpstr>
      <vt:lpstr>V ROK LD ST,NS</vt:lpstr>
      <vt:lpstr>LEGENDA LD ST,NS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Grodzicka</dc:creator>
  <cp:lastModifiedBy>Dominika Grodzicka</cp:lastModifiedBy>
  <cp:lastPrinted>2024-06-06T10:13:48Z</cp:lastPrinted>
  <dcterms:created xsi:type="dcterms:W3CDTF">2021-04-23T11:37:20Z</dcterms:created>
  <dcterms:modified xsi:type="dcterms:W3CDTF">2024-10-09T09:44:43Z</dcterms:modified>
</cp:coreProperties>
</file>